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6AE0952F-397A-4480-B1DB-889AA27B73C7}" xr6:coauthVersionLast="47" xr6:coauthVersionMax="47" xr10:uidLastSave="{00000000-0000-0000-0000-000000000000}"/>
  <workbookProtection workbookAlgorithmName="SHA-512" workbookHashValue="+ua5bqSOixuj78El1hNM1guf0jNhRI0qZJJ0cujLLRjEiSqTO3YIIFrk+oS0rfGUuoRSMBfFrIbd3H14wFRHrg==" workbookSaltValue="1EUE80iW9HOVQ3jCrM6L+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MI78" i="4" s="1"/>
  <c r="DH7" i="5"/>
  <c r="DG7" i="5"/>
  <c r="DF7" i="5"/>
  <c r="KP78" i="4" s="1"/>
  <c r="DE7" i="5"/>
  <c r="DD7" i="5"/>
  <c r="DC7" i="5"/>
  <c r="DB7" i="5"/>
  <c r="DA7" i="5"/>
  <c r="CZ7" i="5"/>
  <c r="CN7" i="5"/>
  <c r="CM7" i="5"/>
  <c r="CV67" i="4" s="1"/>
  <c r="BZ7" i="5"/>
  <c r="MA53" i="4" s="1"/>
  <c r="BY7" i="5"/>
  <c r="BX7" i="5"/>
  <c r="BW7" i="5"/>
  <c r="JV53" i="4" s="1"/>
  <c r="BV7" i="5"/>
  <c r="BU7" i="5"/>
  <c r="BT7" i="5"/>
  <c r="BS7" i="5"/>
  <c r="KO52" i="4" s="1"/>
  <c r="BR7" i="5"/>
  <c r="BQ7" i="5"/>
  <c r="BO7" i="5"/>
  <c r="BN7" i="5"/>
  <c r="BM7" i="5"/>
  <c r="FX53" i="4" s="1"/>
  <c r="BL7" i="5"/>
  <c r="BK7" i="5"/>
  <c r="BJ7" i="5"/>
  <c r="BI7" i="5"/>
  <c r="BH7" i="5"/>
  <c r="BG7" i="5"/>
  <c r="BF7" i="5"/>
  <c r="BD7" i="5"/>
  <c r="BC7" i="5"/>
  <c r="BB7" i="5"/>
  <c r="BA7" i="5"/>
  <c r="AN53" i="4" s="1"/>
  <c r="AZ7" i="5"/>
  <c r="U53" i="4" s="1"/>
  <c r="AY7" i="5"/>
  <c r="AX7" i="5"/>
  <c r="AW7" i="5"/>
  <c r="BG52" i="4" s="1"/>
  <c r="AV7" i="5"/>
  <c r="AU7" i="5"/>
  <c r="AS7" i="5"/>
  <c r="HJ32" i="4" s="1"/>
  <c r="AR7" i="5"/>
  <c r="GQ32" i="4" s="1"/>
  <c r="AQ7" i="5"/>
  <c r="AP7" i="5"/>
  <c r="AO7" i="5"/>
  <c r="AN7" i="5"/>
  <c r="HJ31" i="4" s="1"/>
  <c r="AM7" i="5"/>
  <c r="AL7" i="5"/>
  <c r="AK7" i="5"/>
  <c r="AJ7" i="5"/>
  <c r="EL31" i="4" s="1"/>
  <c r="AH7" i="5"/>
  <c r="AG7" i="5"/>
  <c r="AF7" i="5"/>
  <c r="BG32" i="4" s="1"/>
  <c r="AE7" i="5"/>
  <c r="AD7" i="5"/>
  <c r="AC7" i="5"/>
  <c r="AB7" i="5"/>
  <c r="AA7" i="5"/>
  <c r="Z7" i="5"/>
  <c r="Y7" i="5"/>
  <c r="X7" i="5"/>
  <c r="W7" i="5"/>
  <c r="JQ10" i="4" s="1"/>
  <c r="V7" i="5"/>
  <c r="U7" i="5"/>
  <c r="T7" i="5"/>
  <c r="S7" i="5"/>
  <c r="HX8" i="4" s="1"/>
  <c r="R7" i="5"/>
  <c r="Q7" i="5"/>
  <c r="P7" i="5"/>
  <c r="O7" i="5"/>
  <c r="N7" i="5"/>
  <c r="FJ8" i="4" s="1"/>
  <c r="M7" i="5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C88" i="4"/>
  <c r="LT78" i="4"/>
  <c r="LE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LH53" i="4"/>
  <c r="KO53" i="4"/>
  <c r="JC53" i="4"/>
  <c r="HJ53" i="4"/>
  <c r="GQ53" i="4"/>
  <c r="FE53" i="4"/>
  <c r="EL53" i="4"/>
  <c r="CS53" i="4"/>
  <c r="BZ53" i="4"/>
  <c r="BG53" i="4"/>
  <c r="MA52" i="4"/>
  <c r="LH52" i="4"/>
  <c r="JV52" i="4"/>
  <c r="JC52" i="4"/>
  <c r="HJ52" i="4"/>
  <c r="GQ52" i="4"/>
  <c r="FX52" i="4"/>
  <c r="FE52" i="4"/>
  <c r="EL52" i="4"/>
  <c r="CS52" i="4"/>
  <c r="BZ52" i="4"/>
  <c r="AN52" i="4"/>
  <c r="U52" i="4"/>
  <c r="MA32" i="4"/>
  <c r="LH32" i="4"/>
  <c r="KO32" i="4"/>
  <c r="JV32" i="4"/>
  <c r="JC32" i="4"/>
  <c r="FX32" i="4"/>
  <c r="FE32" i="4"/>
  <c r="EL32" i="4"/>
  <c r="CS32" i="4"/>
  <c r="BZ32" i="4"/>
  <c r="AN32" i="4"/>
  <c r="U32" i="4"/>
  <c r="MA31" i="4"/>
  <c r="LH31" i="4"/>
  <c r="KO31" i="4"/>
  <c r="JV31" i="4"/>
  <c r="JC31" i="4"/>
  <c r="GQ31" i="4"/>
  <c r="FX31" i="4"/>
  <c r="FE31" i="4"/>
  <c r="CS31" i="4"/>
  <c r="BZ31" i="4"/>
  <c r="BG31" i="4"/>
  <c r="AN31" i="4"/>
  <c r="U31" i="4"/>
  <c r="LJ10" i="4"/>
  <c r="HX10" i="4"/>
  <c r="DU10" i="4"/>
  <c r="CF10" i="4"/>
  <c r="B10" i="4"/>
  <c r="LJ8" i="4"/>
  <c r="JQ8" i="4"/>
  <c r="DU8" i="4"/>
  <c r="CF8" i="4"/>
  <c r="B8" i="4"/>
  <c r="B6" i="4" l="1"/>
  <c r="D11" i="5"/>
  <c r="BZ76" i="4"/>
  <c r="CS51" i="4"/>
  <c r="MI76" i="4"/>
  <c r="HJ51" i="4"/>
  <c r="MA30" i="4"/>
  <c r="IT76" i="4"/>
  <c r="CS30" i="4"/>
  <c r="MA51" i="4"/>
  <c r="HJ30" i="4"/>
  <c r="KO30" i="4"/>
  <c r="LE76" i="4"/>
  <c r="C11" i="5"/>
  <c r="E11" i="5"/>
  <c r="B11" i="5"/>
  <c r="BG30" i="4" l="1"/>
  <c r="AV76" i="4"/>
  <c r="KO51" i="4"/>
  <c r="FX30" i="4"/>
  <c r="HP76" i="4"/>
  <c r="BG51" i="4"/>
  <c r="FX51" i="4"/>
  <c r="KP76" i="4"/>
  <c r="AN30" i="4"/>
  <c r="HA76" i="4"/>
  <c r="AN51" i="4"/>
  <c r="FE30" i="4"/>
  <c r="AG76" i="4"/>
  <c r="JV51" i="4"/>
  <c r="FE51" i="4"/>
  <c r="JV30" i="4"/>
  <c r="R76" i="4"/>
  <c r="JC51" i="4"/>
  <c r="GL76" i="4"/>
  <c r="KA76" i="4"/>
  <c r="EL51" i="4"/>
  <c r="JC30" i="4"/>
  <c r="U51" i="4"/>
  <c r="EL30" i="4"/>
  <c r="U30" i="4"/>
  <c r="LT76" i="4"/>
  <c r="LH30" i="4"/>
  <c r="BK76" i="4"/>
  <c r="LH51" i="4"/>
  <c r="GQ51" i="4"/>
  <c r="IE76" i="4"/>
  <c r="BZ51" i="4"/>
  <c r="GQ30" i="4"/>
  <c r="BZ30" i="4"/>
</calcChain>
</file>

<file path=xl/sharedStrings.xml><?xml version="1.0" encoding="utf-8"?>
<sst xmlns="http://schemas.openxmlformats.org/spreadsheetml/2006/main" count="278" uniqueCount="140">
  <si>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</si>
  <si>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</si>
  <si>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</si>
  <si>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</si>
  <si>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</si>
  <si>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</si>
  <si>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</si>
  <si>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</si>
  <si>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</si>
  <si>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</si>
  <si>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</si>
  <si>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</si>
  <si>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</si>
  <si>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</si>
  <si>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</si>
  <si>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</si>
  <si>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</si>
  <si>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</si>
  <si>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</si>
  <si>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</si>
  <si>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</si>
  <si>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</si>
  <si>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</si>
  <si>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</si>
  <si>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</si>
  <si>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</si>
  <si>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</si>
  <si>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</si>
  <si>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</si>
  <si>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</si>
  <si>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</si>
  <si>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</si>
  <si>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</si>
  <si>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</si>
  <si>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</si>
  <si>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</si>
  <si>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</si>
  <si>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</si>
  <si>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</si>
  <si>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</si>
  <si>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</si>
  <si>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</si>
  <si>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</si>
  <si>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</si>
  <si>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</si>
  <si>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</si>
  <si>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</si>
  <si>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</si>
  <si>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</si>
  <si>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</si>
  <si>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</si>
  <si>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</si>
  <si>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</si>
  <si>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</si>
  <si>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</si>
  <si>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</si>
  <si>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</si>
  <si>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</si>
  <si>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</si>
  <si>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</si>
  <si>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</si>
  <si>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</si>
  <si>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</si>
  <si>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</si>
  <si>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</si>
  <si>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</si>
  <si>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</si>
  <si>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</si>
  <si>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</si>
  <si>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</si>
  <si>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</si>
  <si>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</si>
  <si>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</si>
  <si>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</si>
  <si>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</si>
  <si>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</si>
  <si>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</si>
  <si>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</si>
  <si>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</si>
  <si>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</si>
  <si>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</si>
  <si>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</si>
  <si>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</si>
  <si>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</si>
  <si>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</si>
  <si>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</si>
  <si>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</si>
  <si>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</si>
  <si>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</si>
  <si>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</si>
  <si>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</si>
  <si>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</si>
  <si>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</si>
  <si>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</si>
  <si>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</si>
  <si>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</si>
  <si>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</si>
  <si>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</si>
  <si>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</si>
  <si>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</si>
  <si>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</si>
  <si>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</si>
  <si>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</si>
  <si>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当該値(N)</t>
    <phoneticPr fontId="5"/>
  </si>
  <si>
    <t>当該値(N-3)</t>
    <phoneticPr fontId="5"/>
  </si>
  <si>
    <t>当該値(N-2)</t>
    <phoneticPr fontId="5"/>
  </si>
  <si>
    <t>当該値(N-2)</t>
    <phoneticPr fontId="5"/>
  </si>
  <si>
    <t>当該値(N-1)</t>
    <phoneticPr fontId="5"/>
  </si>
  <si>
    <t>当該値(N)</t>
    <phoneticPr fontId="5"/>
  </si>
  <si>
    <t>当該値(N)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</si>
  <si>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</si>
  <si>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</si>
  <si>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</si>
  <si>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</si>
  <si>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</si>
  <si>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</si>
  <si>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</si>
  <si>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</si>
  <si>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大田区</t>
  </si>
  <si>
    <t>アロマ地下駐車場</t>
  </si>
  <si>
    <t>法非適用</t>
  </si>
  <si>
    <t>駐車場整備事業</t>
  </si>
  <si>
    <t>-</t>
  </si>
  <si>
    <t>Ａ２Ｂ２</t>
  </si>
  <si>
    <t>非設置</t>
  </si>
  <si>
    <t>該当数値なし</t>
  </si>
  <si>
    <t>附置義務駐車施設</t>
  </si>
  <si>
    <t>地下式</t>
  </si>
  <si>
    <t>公共施設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</si>
  <si>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</si>
  <si>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</si>
  <si>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</si>
  <si>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</si>
  <si>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</si>
  <si>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</si>
  <si>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</si>
  <si>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新型コロナウイルス感染拡大の影響により、令和２年度は稼働率が下がっているが、令和３年度はコロナ禍前の稼働率に戻った。
　令和４年度は駐車場設置施設（区民ホール）の特定天井等改修工事による休館の影響により、稼働率が下がったが、令和５年度は工事が終了し、営業が再開されたため、稼働率は回復した。
　なお、附置義務駐車場であることから廃止や転用は考えにくい。
　今後も引き続き稼働率の向上に向けた対策の検討が必要である。</t>
    <rPh sb="1" eb="3">
      <t>シンガタ</t>
    </rPh>
    <rPh sb="10" eb="12">
      <t>カンセン</t>
    </rPh>
    <rPh sb="12" eb="14">
      <t>カクダイ</t>
    </rPh>
    <rPh sb="15" eb="17">
      <t>エイキョウ</t>
    </rPh>
    <rPh sb="21" eb="23">
      <t>レイワ</t>
    </rPh>
    <rPh sb="24" eb="26">
      <t>ネンド</t>
    </rPh>
    <rPh sb="27" eb="30">
      <t>カドウリツ</t>
    </rPh>
    <rPh sb="31" eb="32">
      <t>サ</t>
    </rPh>
    <rPh sb="39" eb="41">
      <t>レイワ</t>
    </rPh>
    <rPh sb="42" eb="44">
      <t>ネンド</t>
    </rPh>
    <rPh sb="48" eb="49">
      <t>カ</t>
    </rPh>
    <rPh sb="49" eb="50">
      <t>マエ</t>
    </rPh>
    <rPh sb="51" eb="54">
      <t>カドウリツ</t>
    </rPh>
    <rPh sb="55" eb="56">
      <t>モド</t>
    </rPh>
    <rPh sb="67" eb="69">
      <t>チュウシャ</t>
    </rPh>
    <rPh sb="69" eb="70">
      <t>ジョウ</t>
    </rPh>
    <rPh sb="70" eb="72">
      <t>セッチ</t>
    </rPh>
    <rPh sb="72" eb="74">
      <t>シセツ</t>
    </rPh>
    <rPh sb="75" eb="77">
      <t>クミン</t>
    </rPh>
    <rPh sb="82" eb="86">
      <t>トクテイテンジョウ</t>
    </rPh>
    <rPh sb="86" eb="87">
      <t>ナド</t>
    </rPh>
    <rPh sb="87" eb="89">
      <t>カイシュウ</t>
    </rPh>
    <rPh sb="89" eb="91">
      <t>コウジ</t>
    </rPh>
    <rPh sb="94" eb="96">
      <t>キュウカン</t>
    </rPh>
    <rPh sb="97" eb="99">
      <t>エイキョウ</t>
    </rPh>
    <rPh sb="119" eb="121">
      <t>コウジ</t>
    </rPh>
    <rPh sb="122" eb="124">
      <t>シュウリョウ</t>
    </rPh>
    <rPh sb="126" eb="128">
      <t>エイギョウ</t>
    </rPh>
    <rPh sb="129" eb="131">
      <t>サイカイ</t>
    </rPh>
    <rPh sb="137" eb="140">
      <t>カドウリツ</t>
    </rPh>
    <rPh sb="141" eb="143">
      <t>カイフク</t>
    </rPh>
    <rPh sb="165" eb="167">
      <t>ハイシ</t>
    </rPh>
    <rPh sb="168" eb="170">
      <t>テンヨウ</t>
    </rPh>
    <rPh sb="171" eb="172">
      <t>カンガ</t>
    </rPh>
    <rPh sb="179" eb="181">
      <t>コンゴ</t>
    </rPh>
    <rPh sb="182" eb="183">
      <t>ヒ</t>
    </rPh>
    <rPh sb="184" eb="185">
      <t>ツヅ</t>
    </rPh>
    <rPh sb="186" eb="189">
      <t>カドウリツ</t>
    </rPh>
    <rPh sb="190" eb="192">
      <t>コウジョウ</t>
    </rPh>
    <rPh sb="193" eb="194">
      <t>ム</t>
    </rPh>
    <rPh sb="196" eb="198">
      <t>タイサク</t>
    </rPh>
    <rPh sb="199" eb="201">
      <t>ケントウ</t>
    </rPh>
    <rPh sb="202" eb="204">
      <t>ヒツヨウ</t>
    </rPh>
    <phoneticPr fontId="5"/>
  </si>
  <si>
    <t>　企業残債もなく、設備投資見込み額も高くないことから、資産価値は高いものと考える。
　しかし、開設から20年以上が経過していることから、維持補修経費が増加している傾向にある。</t>
    <rPh sb="1" eb="3">
      <t>キギョウ</t>
    </rPh>
    <rPh sb="3" eb="5">
      <t>ザンサイ</t>
    </rPh>
    <rPh sb="9" eb="11">
      <t>セツビ</t>
    </rPh>
    <rPh sb="11" eb="13">
      <t>トウシ</t>
    </rPh>
    <rPh sb="13" eb="15">
      <t>ミコ</t>
    </rPh>
    <rPh sb="16" eb="17">
      <t>ガク</t>
    </rPh>
    <rPh sb="18" eb="19">
      <t>タカ</t>
    </rPh>
    <rPh sb="27" eb="31">
      <t>シサンカチ</t>
    </rPh>
    <rPh sb="32" eb="33">
      <t>タカ</t>
    </rPh>
    <rPh sb="37" eb="38">
      <t>カンガ</t>
    </rPh>
    <rPh sb="47" eb="49">
      <t>カイセツ</t>
    </rPh>
    <rPh sb="53" eb="54">
      <t>ネン</t>
    </rPh>
    <rPh sb="54" eb="56">
      <t>イジョウ</t>
    </rPh>
    <rPh sb="57" eb="59">
      <t>ケイカ</t>
    </rPh>
    <rPh sb="68" eb="70">
      <t>イジ</t>
    </rPh>
    <rPh sb="70" eb="72">
      <t>ホシュウ</t>
    </rPh>
    <rPh sb="72" eb="74">
      <t>ケイヒ</t>
    </rPh>
    <rPh sb="75" eb="77">
      <t>ゾウカ</t>
    </rPh>
    <rPh sb="81" eb="83">
      <t>ケイコウ</t>
    </rPh>
    <phoneticPr fontId="5"/>
  </si>
  <si>
    <t>　安定した経営状況にあると言える。
　しかし、施設の開設から20年以上が経過していることから、今後の施設の維持補修等にかかる費用に対応していくため、稼働率向上に向けた対策を検討するなど、さらなる収益の向上を図っていく必要がある。</t>
    <rPh sb="1" eb="3">
      <t>アンテイ</t>
    </rPh>
    <rPh sb="5" eb="9">
      <t>ケイエイジョウキョウ</t>
    </rPh>
    <rPh sb="13" eb="14">
      <t>イ</t>
    </rPh>
    <rPh sb="23" eb="25">
      <t>シセツ</t>
    </rPh>
    <rPh sb="26" eb="28">
      <t>カイセツ</t>
    </rPh>
    <rPh sb="32" eb="33">
      <t>ネン</t>
    </rPh>
    <rPh sb="33" eb="35">
      <t>イジョウ</t>
    </rPh>
    <rPh sb="36" eb="38">
      <t>ケイカ</t>
    </rPh>
    <rPh sb="47" eb="49">
      <t>コンゴ</t>
    </rPh>
    <rPh sb="50" eb="52">
      <t>シセツ</t>
    </rPh>
    <rPh sb="53" eb="57">
      <t>イジホシュウ</t>
    </rPh>
    <rPh sb="57" eb="58">
      <t>ナド</t>
    </rPh>
    <rPh sb="62" eb="64">
      <t>ヒヨウ</t>
    </rPh>
    <rPh sb="65" eb="67">
      <t>タイオウ</t>
    </rPh>
    <rPh sb="74" eb="77">
      <t>カドウリツ</t>
    </rPh>
    <rPh sb="77" eb="79">
      <t>コウジョウ</t>
    </rPh>
    <rPh sb="80" eb="81">
      <t>ム</t>
    </rPh>
    <rPh sb="83" eb="85">
      <t>タイサク</t>
    </rPh>
    <rPh sb="86" eb="88">
      <t>ケントウ</t>
    </rPh>
    <rPh sb="97" eb="99">
      <t>シュウエキ</t>
    </rPh>
    <rPh sb="100" eb="102">
      <t>コウジョウ</t>
    </rPh>
    <rPh sb="103" eb="104">
      <t>ハカ</t>
    </rPh>
    <rPh sb="108" eb="110">
      <t>ヒツヨウ</t>
    </rPh>
    <phoneticPr fontId="5"/>
  </si>
  <si>
    <t>　維持補修経費の増加による影響で令和５年度は収益的収支比率の減少、ＥＢＩＴＤＡの減少となっているが、過去５年で収益的収支比率に大きな変動はなく、また、他会計からの補助もなく、独立し、安定した経営状況が伺える。</t>
    <rPh sb="1" eb="5">
      <t>イジホシュウ</t>
    </rPh>
    <rPh sb="5" eb="7">
      <t>ケイヒ</t>
    </rPh>
    <rPh sb="8" eb="10">
      <t>ゾウカ</t>
    </rPh>
    <rPh sb="13" eb="15">
      <t>エイキョウ</t>
    </rPh>
    <rPh sb="16" eb="18">
      <t>レイワ</t>
    </rPh>
    <rPh sb="19" eb="21">
      <t>ネンド</t>
    </rPh>
    <rPh sb="22" eb="25">
      <t>シュウエキテキ</t>
    </rPh>
    <rPh sb="25" eb="27">
      <t>シュウシ</t>
    </rPh>
    <rPh sb="27" eb="29">
      <t>ヒリツ</t>
    </rPh>
    <rPh sb="30" eb="32">
      <t>ゲンショウ</t>
    </rPh>
    <rPh sb="40" eb="42">
      <t>ゲンショウ</t>
    </rPh>
    <rPh sb="50" eb="52">
      <t>カコ</t>
    </rPh>
    <rPh sb="53" eb="54">
      <t>ネン</t>
    </rPh>
    <rPh sb="55" eb="58">
      <t>シュウエキテキ</t>
    </rPh>
    <rPh sb="58" eb="62">
      <t>シュウシヒリツ</t>
    </rPh>
    <rPh sb="63" eb="64">
      <t>オオ</t>
    </rPh>
    <rPh sb="66" eb="68">
      <t>ヘンドウ</t>
    </rPh>
    <rPh sb="75" eb="76">
      <t>ホカ</t>
    </rPh>
    <rPh sb="76" eb="78">
      <t>カイケイ</t>
    </rPh>
    <rPh sb="81" eb="83">
      <t>ホジョ</t>
    </rPh>
    <rPh sb="87" eb="89">
      <t>ドクリツ</t>
    </rPh>
    <rPh sb="91" eb="93">
      <t>アンテイ</t>
    </rPh>
    <rPh sb="95" eb="99">
      <t>ケイエイジョウキョウ</t>
    </rPh>
    <rPh sb="100" eb="101">
      <t>ウカガ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</si>
</sst>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137.69999999999999</c:v>
                </c:pt>
                <c:pt idx="1">
                  <c:v>137.80000000000001</c:v>
                </c:pt>
                <c:pt idx="2">
                  <c:v>163.5</c:v>
                </c:pt>
                <c:pt idx="3">
                  <c:v>169.4</c:v>
                </c:pt>
                <c:pt idx="4">
                  <c:v>146.5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E-493B-84EA-9E91E16F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136.1</c:v>
                </c:pt>
                <c:pt idx="1">
                  <c:v>127.8</c:v>
                </c:pt>
                <c:pt idx="2">
                  <c:v>146.5</c:v>
                </c:pt>
                <c:pt idx="3">
                  <c:v>142.69999999999999</c:v>
                </c:pt>
                <c:pt idx="4">
                  <c:v>156.80000000000001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E-493B-84EA-9E91E16F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6-4A97-A210-C666BEEA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117.1</c:v>
                </c:pt>
                <c:pt idx="1">
                  <c:v>145.19999999999999</c:v>
                </c:pt>
                <c:pt idx="2">
                  <c:v>219.9</c:v>
                </c:pt>
                <c:pt idx="3">
                  <c:v>107.1</c:v>
                </c:pt>
                <c:pt idx="4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6-4A97-A210-C666BEEA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4DC-42DA-8521-0C98CBD1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C-42DA-8521-0C98CBD1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944-4ED0-98E8-FA1E197A7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44-4ED0-98E8-FA1E197A7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AC-4B76-8D68-77962417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4.0999999999999996</c:v>
                </c:pt>
                <c:pt idx="1">
                  <c:v>6.6</c:v>
                </c:pt>
                <c:pt idx="2">
                  <c:v>5.5</c:v>
                </c:pt>
                <c:pt idx="3">
                  <c:v>4.0999999999999996</c:v>
                </c:pt>
                <c:pt idx="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C-4B76-8D68-77962417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63-447F-965C-9C4F68E2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45</c:v>
                </c:pt>
                <c:pt idx="1">
                  <c:v>67</c:v>
                </c:pt>
                <c:pt idx="2">
                  <c:v>56</c:v>
                </c:pt>
                <c:pt idx="3">
                  <c:v>65</c:v>
                </c:pt>
                <c:pt idx="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3-447F-965C-9C4F68E2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149.5</c:v>
                </c:pt>
                <c:pt idx="1">
                  <c:v>136.69999999999999</c:v>
                </c:pt>
                <c:pt idx="2">
                  <c:v>146.80000000000001</c:v>
                </c:pt>
                <c:pt idx="3">
                  <c:v>138</c:v>
                </c:pt>
                <c:pt idx="4">
                  <c:v>147.80000000000001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2-4949-A5F7-70791CF5A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156.5</c:v>
                </c:pt>
                <c:pt idx="1">
                  <c:v>131</c:v>
                </c:pt>
                <c:pt idx="2">
                  <c:v>136.80000000000001</c:v>
                </c:pt>
                <c:pt idx="3">
                  <c:v>145.1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2-4949-A5F7-70791CF5A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27.4</c:v>
                </c:pt>
                <c:pt idx="1">
                  <c:v>27.5</c:v>
                </c:pt>
                <c:pt idx="2">
                  <c:v>38.9</c:v>
                </c:pt>
                <c:pt idx="3">
                  <c:v>41</c:v>
                </c:pt>
                <c:pt idx="4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D-486A-90D7-45EB8B84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-9.8000000000000007</c:v>
                </c:pt>
                <c:pt idx="1">
                  <c:v>-25.9</c:v>
                </c:pt>
                <c:pt idx="2">
                  <c:v>-24.6</c:v>
                </c:pt>
                <c:pt idx="3">
                  <c:v>-29.2</c:v>
                </c:pt>
                <c:pt idx="4">
                  <c:v>-810.7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D-486A-90D7-45EB8B84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31511</c:v>
                </c:pt>
                <c:pt idx="1">
                  <c:v>30927</c:v>
                </c:pt>
                <c:pt idx="2">
                  <c:v>44710</c:v>
                </c:pt>
                <c:pt idx="3">
                  <c:v>46477</c:v>
                </c:pt>
                <c:pt idx="4">
                  <c:v>36600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A-453A-8CB4-7AA6082E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5206</c:v>
                </c:pt>
                <c:pt idx="1">
                  <c:v>2220</c:v>
                </c:pt>
                <c:pt idx="2">
                  <c:v>3097</c:v>
                </c:pt>
                <c:pt idx="3">
                  <c:v>6051</c:v>
                </c:pt>
                <c:pt idx="4">
                  <c:v>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A-453A-8CB4-7AA6082E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東京都大田区　アロマ地下駐車場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10895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126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25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297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1"/>
      <c r="NC15" s="2"/>
      <c r="ND15" s="100" t="s">
        <v>139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2"/>
      <c r="C31" s="2"/>
      <c r="D31" s="2"/>
      <c r="E31" s="2"/>
      <c r="F31" s="2"/>
      <c r="I31" s="17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137.69999999999999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137.80000000000001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163.5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169.4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146.5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149.5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136.69999999999999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146.80000000000001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138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147.80000000000001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2"/>
      <c r="C32" s="2"/>
      <c r="D32" s="2"/>
      <c r="E32" s="2"/>
      <c r="F32" s="2"/>
      <c r="G32" s="2"/>
      <c r="H32" s="2"/>
      <c r="I32" s="17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136.1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127.8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146.5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142.69999999999999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156.80000000000001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4.0999999999999996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6.6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5.5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4.0999999999999996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3.7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156.5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131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136.80000000000001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145.1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149.80000000000001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100" t="s">
        <v>137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100" t="s">
        <v>136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2"/>
      <c r="C52" s="2"/>
      <c r="D52" s="2"/>
      <c r="E52" s="2"/>
      <c r="F52" s="2"/>
      <c r="I52" s="17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27.4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27.5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38.9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41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31.8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31511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30927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44710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46477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36600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2"/>
      <c r="C53" s="2"/>
      <c r="D53" s="2"/>
      <c r="E53" s="2"/>
      <c r="F53" s="2"/>
      <c r="G53" s="2"/>
      <c r="H53" s="2"/>
      <c r="I53" s="17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45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67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56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65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81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-9.8000000000000007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-25.9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-24.6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-29.2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-810.7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5206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2220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3097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6051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9971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3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3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100" t="s">
        <v>138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821015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3978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2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2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117.1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145.19999999999999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219.9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107.1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143.6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sjiM00hbBfa6B7ldQolbT0ekHYwrWLhNFx3EqNY3c9WWCAytY8jm2MZx2BoMPYMlzosUBtoCkIA65FiXE3nAtA==" saltValue="5mTDE53hwFnHYfXVlx2Pp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64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65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66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67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68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69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70</v>
      </c>
      <c r="CN4" s="144" t="s">
        <v>71</v>
      </c>
      <c r="CO4" s="135" t="s">
        <v>72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73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74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101</v>
      </c>
      <c r="AK5" s="47" t="s">
        <v>102</v>
      </c>
      <c r="AL5" s="47" t="s">
        <v>92</v>
      </c>
      <c r="AM5" s="47" t="s">
        <v>93</v>
      </c>
      <c r="AN5" s="47" t="s">
        <v>103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90</v>
      </c>
      <c r="AV5" s="47" t="s">
        <v>91</v>
      </c>
      <c r="AW5" s="47" t="s">
        <v>92</v>
      </c>
      <c r="AX5" s="47" t="s">
        <v>93</v>
      </c>
      <c r="AY5" s="47" t="s">
        <v>103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90</v>
      </c>
      <c r="BG5" s="47" t="s">
        <v>104</v>
      </c>
      <c r="BH5" s="47" t="s">
        <v>105</v>
      </c>
      <c r="BI5" s="47" t="s">
        <v>93</v>
      </c>
      <c r="BJ5" s="47" t="s">
        <v>94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90</v>
      </c>
      <c r="BR5" s="47" t="s">
        <v>91</v>
      </c>
      <c r="BS5" s="47" t="s">
        <v>105</v>
      </c>
      <c r="BT5" s="47" t="s">
        <v>93</v>
      </c>
      <c r="BU5" s="47" t="s">
        <v>94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90</v>
      </c>
      <c r="CC5" s="47" t="s">
        <v>91</v>
      </c>
      <c r="CD5" s="47" t="s">
        <v>106</v>
      </c>
      <c r="CE5" s="47" t="s">
        <v>107</v>
      </c>
      <c r="CF5" s="47" t="s">
        <v>108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45"/>
      <c r="CN5" s="145"/>
      <c r="CO5" s="47" t="s">
        <v>101</v>
      </c>
      <c r="CP5" s="47" t="s">
        <v>104</v>
      </c>
      <c r="CQ5" s="47" t="s">
        <v>92</v>
      </c>
      <c r="CR5" s="47" t="s">
        <v>93</v>
      </c>
      <c r="CS5" s="47" t="s">
        <v>94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101</v>
      </c>
      <c r="DA5" s="47" t="s">
        <v>91</v>
      </c>
      <c r="DB5" s="47" t="s">
        <v>106</v>
      </c>
      <c r="DC5" s="47" t="s">
        <v>93</v>
      </c>
      <c r="DD5" s="47" t="s">
        <v>109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90</v>
      </c>
      <c r="DL5" s="47" t="s">
        <v>104</v>
      </c>
      <c r="DM5" s="47" t="s">
        <v>110</v>
      </c>
      <c r="DN5" s="47" t="s">
        <v>93</v>
      </c>
      <c r="DO5" s="47" t="s">
        <v>111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112</v>
      </c>
      <c r="B6" s="48">
        <f>B8</f>
        <v>2023</v>
      </c>
      <c r="C6" s="48">
        <f t="shared" ref="C6:X6" si="1">C8</f>
        <v>131113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東京都大田区</v>
      </c>
      <c r="I6" s="48" t="str">
        <f t="shared" si="1"/>
        <v>アロマ地下駐車場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附置義務駐車施設</v>
      </c>
      <c r="Q6" s="50" t="str">
        <f t="shared" si="1"/>
        <v>地下式</v>
      </c>
      <c r="R6" s="51">
        <f t="shared" si="1"/>
        <v>25</v>
      </c>
      <c r="S6" s="50" t="str">
        <f t="shared" si="1"/>
        <v>公共施設</v>
      </c>
      <c r="T6" s="50" t="str">
        <f t="shared" si="1"/>
        <v>無</v>
      </c>
      <c r="U6" s="51">
        <f t="shared" si="1"/>
        <v>10895</v>
      </c>
      <c r="V6" s="51">
        <f t="shared" si="1"/>
        <v>297</v>
      </c>
      <c r="W6" s="51">
        <f t="shared" si="1"/>
        <v>400</v>
      </c>
      <c r="X6" s="50" t="str">
        <f t="shared" si="1"/>
        <v>利用料金制</v>
      </c>
      <c r="Y6" s="52">
        <f>IF(Y8="-",NA(),Y8)</f>
        <v>137.69999999999999</v>
      </c>
      <c r="Z6" s="52">
        <f t="shared" ref="Z6:AH6" si="2">IF(Z8="-",NA(),Z8)</f>
        <v>137.80000000000001</v>
      </c>
      <c r="AA6" s="52">
        <f t="shared" si="2"/>
        <v>163.5</v>
      </c>
      <c r="AB6" s="52">
        <f t="shared" si="2"/>
        <v>169.4</v>
      </c>
      <c r="AC6" s="52">
        <f t="shared" si="2"/>
        <v>146.5</v>
      </c>
      <c r="AD6" s="52">
        <f t="shared" si="2"/>
        <v>136.1</v>
      </c>
      <c r="AE6" s="52">
        <f t="shared" si="2"/>
        <v>127.8</v>
      </c>
      <c r="AF6" s="52">
        <f t="shared" si="2"/>
        <v>146.5</v>
      </c>
      <c r="AG6" s="52">
        <f t="shared" si="2"/>
        <v>142.69999999999999</v>
      </c>
      <c r="AH6" s="52">
        <f t="shared" si="2"/>
        <v>156.80000000000001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4.0999999999999996</v>
      </c>
      <c r="AP6" s="52">
        <f t="shared" si="3"/>
        <v>6.6</v>
      </c>
      <c r="AQ6" s="52">
        <f t="shared" si="3"/>
        <v>5.5</v>
      </c>
      <c r="AR6" s="52">
        <f t="shared" si="3"/>
        <v>4.0999999999999996</v>
      </c>
      <c r="AS6" s="52">
        <f t="shared" si="3"/>
        <v>3.7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45</v>
      </c>
      <c r="BA6" s="53">
        <f t="shared" si="4"/>
        <v>67</v>
      </c>
      <c r="BB6" s="53">
        <f t="shared" si="4"/>
        <v>56</v>
      </c>
      <c r="BC6" s="53">
        <f t="shared" si="4"/>
        <v>65</v>
      </c>
      <c r="BD6" s="53">
        <f t="shared" si="4"/>
        <v>81</v>
      </c>
      <c r="BE6" s="51" t="str">
        <f>IF(BE8="-","",IF(BE8="-","【-】","【"&amp;SUBSTITUTE(TEXT(BE8,"#,##0"),"-","△")&amp;"】"))</f>
        <v>【127】</v>
      </c>
      <c r="BF6" s="52">
        <f>IF(BF8="-",NA(),BF8)</f>
        <v>27.4</v>
      </c>
      <c r="BG6" s="52">
        <f t="shared" ref="BG6:BO6" si="5">IF(BG8="-",NA(),BG8)</f>
        <v>27.5</v>
      </c>
      <c r="BH6" s="52">
        <f t="shared" si="5"/>
        <v>38.9</v>
      </c>
      <c r="BI6" s="52">
        <f t="shared" si="5"/>
        <v>41</v>
      </c>
      <c r="BJ6" s="52">
        <f t="shared" si="5"/>
        <v>31.8</v>
      </c>
      <c r="BK6" s="52">
        <f t="shared" si="5"/>
        <v>-9.8000000000000007</v>
      </c>
      <c r="BL6" s="52">
        <f t="shared" si="5"/>
        <v>-25.9</v>
      </c>
      <c r="BM6" s="52">
        <f t="shared" si="5"/>
        <v>-24.6</v>
      </c>
      <c r="BN6" s="52">
        <f t="shared" si="5"/>
        <v>-29.2</v>
      </c>
      <c r="BO6" s="52">
        <f t="shared" si="5"/>
        <v>-810.7</v>
      </c>
      <c r="BP6" s="49" t="str">
        <f>IF(BP8="-","",IF(BP8="-","【-】","【"&amp;SUBSTITUTE(TEXT(BP8,"#,##0.0"),"-","△")&amp;"】"))</f>
        <v>【△55.6】</v>
      </c>
      <c r="BQ6" s="53">
        <f>IF(BQ8="-",NA(),BQ8)</f>
        <v>31511</v>
      </c>
      <c r="BR6" s="53">
        <f t="shared" ref="BR6:BZ6" si="6">IF(BR8="-",NA(),BR8)</f>
        <v>30927</v>
      </c>
      <c r="BS6" s="53">
        <f t="shared" si="6"/>
        <v>44710</v>
      </c>
      <c r="BT6" s="53">
        <f t="shared" si="6"/>
        <v>46477</v>
      </c>
      <c r="BU6" s="53">
        <f t="shared" si="6"/>
        <v>36600</v>
      </c>
      <c r="BV6" s="53">
        <f t="shared" si="6"/>
        <v>5206</v>
      </c>
      <c r="BW6" s="53">
        <f t="shared" si="6"/>
        <v>2220</v>
      </c>
      <c r="BX6" s="53">
        <f t="shared" si="6"/>
        <v>3097</v>
      </c>
      <c r="BY6" s="53">
        <f t="shared" si="6"/>
        <v>6051</v>
      </c>
      <c r="BZ6" s="53">
        <f t="shared" si="6"/>
        <v>9971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113</v>
      </c>
      <c r="CM6" s="51">
        <f t="shared" ref="CM6:CN6" si="7">CM8</f>
        <v>821015</v>
      </c>
      <c r="CN6" s="51">
        <f t="shared" si="7"/>
        <v>3978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114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117.1</v>
      </c>
      <c r="DF6" s="52">
        <f t="shared" si="8"/>
        <v>145.19999999999999</v>
      </c>
      <c r="DG6" s="52">
        <f t="shared" si="8"/>
        <v>219.9</v>
      </c>
      <c r="DH6" s="52">
        <f t="shared" si="8"/>
        <v>107.1</v>
      </c>
      <c r="DI6" s="52">
        <f t="shared" si="8"/>
        <v>143.6</v>
      </c>
      <c r="DJ6" s="49" t="str">
        <f>IF(DJ8="-","",IF(DJ8="-","【-】","【"&amp;SUBSTITUTE(TEXT(DJ8,"#,##0.0"),"-","△")&amp;"】"))</f>
        <v>【79.0】</v>
      </c>
      <c r="DK6" s="52">
        <f>IF(DK8="-",NA(),DK8)</f>
        <v>149.5</v>
      </c>
      <c r="DL6" s="52">
        <f t="shared" ref="DL6:DT6" si="9">IF(DL8="-",NA(),DL8)</f>
        <v>136.69999999999999</v>
      </c>
      <c r="DM6" s="52">
        <f t="shared" si="9"/>
        <v>146.80000000000001</v>
      </c>
      <c r="DN6" s="52">
        <f t="shared" si="9"/>
        <v>138</v>
      </c>
      <c r="DO6" s="52">
        <f t="shared" si="9"/>
        <v>147.80000000000001</v>
      </c>
      <c r="DP6" s="52">
        <f t="shared" si="9"/>
        <v>156.5</v>
      </c>
      <c r="DQ6" s="52">
        <f t="shared" si="9"/>
        <v>131</v>
      </c>
      <c r="DR6" s="52">
        <f t="shared" si="9"/>
        <v>136.80000000000001</v>
      </c>
      <c r="DS6" s="52">
        <f t="shared" si="9"/>
        <v>145.1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115</v>
      </c>
      <c r="B7" s="48">
        <f t="shared" ref="B7:X7" si="10">B8</f>
        <v>2023</v>
      </c>
      <c r="C7" s="48">
        <f t="shared" si="10"/>
        <v>131113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大田区</v>
      </c>
      <c r="I7" s="48" t="str">
        <f t="shared" si="10"/>
        <v>アロマ地下駐車場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附置義務駐車施設</v>
      </c>
      <c r="Q7" s="50" t="str">
        <f t="shared" si="10"/>
        <v>地下式</v>
      </c>
      <c r="R7" s="51">
        <f t="shared" si="10"/>
        <v>25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10895</v>
      </c>
      <c r="V7" s="51">
        <f t="shared" si="10"/>
        <v>297</v>
      </c>
      <c r="W7" s="51">
        <f t="shared" si="10"/>
        <v>400</v>
      </c>
      <c r="X7" s="50" t="str">
        <f t="shared" si="10"/>
        <v>利用料金制</v>
      </c>
      <c r="Y7" s="52">
        <f>Y8</f>
        <v>137.69999999999999</v>
      </c>
      <c r="Z7" s="52">
        <f t="shared" ref="Z7:AH7" si="11">Z8</f>
        <v>137.80000000000001</v>
      </c>
      <c r="AA7" s="52">
        <f t="shared" si="11"/>
        <v>163.5</v>
      </c>
      <c r="AB7" s="52">
        <f t="shared" si="11"/>
        <v>169.4</v>
      </c>
      <c r="AC7" s="52">
        <f t="shared" si="11"/>
        <v>146.5</v>
      </c>
      <c r="AD7" s="52">
        <f t="shared" si="11"/>
        <v>136.1</v>
      </c>
      <c r="AE7" s="52">
        <f t="shared" si="11"/>
        <v>127.8</v>
      </c>
      <c r="AF7" s="52">
        <f t="shared" si="11"/>
        <v>146.5</v>
      </c>
      <c r="AG7" s="52">
        <f t="shared" si="11"/>
        <v>142.69999999999999</v>
      </c>
      <c r="AH7" s="52">
        <f t="shared" si="11"/>
        <v>156.80000000000001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4.0999999999999996</v>
      </c>
      <c r="AP7" s="52">
        <f t="shared" si="12"/>
        <v>6.6</v>
      </c>
      <c r="AQ7" s="52">
        <f t="shared" si="12"/>
        <v>5.5</v>
      </c>
      <c r="AR7" s="52">
        <f t="shared" si="12"/>
        <v>4.0999999999999996</v>
      </c>
      <c r="AS7" s="52">
        <f t="shared" si="12"/>
        <v>3.7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45</v>
      </c>
      <c r="BA7" s="53">
        <f t="shared" si="13"/>
        <v>67</v>
      </c>
      <c r="BB7" s="53">
        <f t="shared" si="13"/>
        <v>56</v>
      </c>
      <c r="BC7" s="53">
        <f t="shared" si="13"/>
        <v>65</v>
      </c>
      <c r="BD7" s="53">
        <f t="shared" si="13"/>
        <v>81</v>
      </c>
      <c r="BE7" s="51"/>
      <c r="BF7" s="52">
        <f>BF8</f>
        <v>27.4</v>
      </c>
      <c r="BG7" s="52">
        <f t="shared" ref="BG7:BO7" si="14">BG8</f>
        <v>27.5</v>
      </c>
      <c r="BH7" s="52">
        <f t="shared" si="14"/>
        <v>38.9</v>
      </c>
      <c r="BI7" s="52">
        <f t="shared" si="14"/>
        <v>41</v>
      </c>
      <c r="BJ7" s="52">
        <f t="shared" si="14"/>
        <v>31.8</v>
      </c>
      <c r="BK7" s="52">
        <f t="shared" si="14"/>
        <v>-9.8000000000000007</v>
      </c>
      <c r="BL7" s="52">
        <f t="shared" si="14"/>
        <v>-25.9</v>
      </c>
      <c r="BM7" s="52">
        <f t="shared" si="14"/>
        <v>-24.6</v>
      </c>
      <c r="BN7" s="52">
        <f t="shared" si="14"/>
        <v>-29.2</v>
      </c>
      <c r="BO7" s="52">
        <f t="shared" si="14"/>
        <v>-810.7</v>
      </c>
      <c r="BP7" s="49"/>
      <c r="BQ7" s="53">
        <f>BQ8</f>
        <v>31511</v>
      </c>
      <c r="BR7" s="53">
        <f t="shared" ref="BR7:BZ7" si="15">BR8</f>
        <v>30927</v>
      </c>
      <c r="BS7" s="53">
        <f t="shared" si="15"/>
        <v>44710</v>
      </c>
      <c r="BT7" s="53">
        <f t="shared" si="15"/>
        <v>46477</v>
      </c>
      <c r="BU7" s="53">
        <f t="shared" si="15"/>
        <v>36600</v>
      </c>
      <c r="BV7" s="53">
        <f t="shared" si="15"/>
        <v>5206</v>
      </c>
      <c r="BW7" s="53">
        <f t="shared" si="15"/>
        <v>2220</v>
      </c>
      <c r="BX7" s="53">
        <f t="shared" si="15"/>
        <v>3097</v>
      </c>
      <c r="BY7" s="53">
        <f t="shared" si="15"/>
        <v>6051</v>
      </c>
      <c r="BZ7" s="53">
        <f t="shared" si="15"/>
        <v>9971</v>
      </c>
      <c r="CA7" s="51"/>
      <c r="CB7" s="52" t="s">
        <v>116</v>
      </c>
      <c r="CC7" s="52" t="s">
        <v>116</v>
      </c>
      <c r="CD7" s="52" t="s">
        <v>116</v>
      </c>
      <c r="CE7" s="52" t="s">
        <v>116</v>
      </c>
      <c r="CF7" s="52" t="s">
        <v>116</v>
      </c>
      <c r="CG7" s="52" t="s">
        <v>116</v>
      </c>
      <c r="CH7" s="52" t="s">
        <v>116</v>
      </c>
      <c r="CI7" s="52" t="s">
        <v>116</v>
      </c>
      <c r="CJ7" s="52" t="s">
        <v>116</v>
      </c>
      <c r="CK7" s="52" t="s">
        <v>117</v>
      </c>
      <c r="CL7" s="49"/>
      <c r="CM7" s="51">
        <f>CM8</f>
        <v>821015</v>
      </c>
      <c r="CN7" s="51">
        <f>CN8</f>
        <v>3978</v>
      </c>
      <c r="CO7" s="52" t="s">
        <v>116</v>
      </c>
      <c r="CP7" s="52" t="s">
        <v>116</v>
      </c>
      <c r="CQ7" s="52" t="s">
        <v>116</v>
      </c>
      <c r="CR7" s="52" t="s">
        <v>116</v>
      </c>
      <c r="CS7" s="52" t="s">
        <v>116</v>
      </c>
      <c r="CT7" s="52" t="s">
        <v>116</v>
      </c>
      <c r="CU7" s="52" t="s">
        <v>116</v>
      </c>
      <c r="CV7" s="52" t="s">
        <v>116</v>
      </c>
      <c r="CW7" s="52" t="s">
        <v>116</v>
      </c>
      <c r="CX7" s="52" t="s">
        <v>117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117.1</v>
      </c>
      <c r="DF7" s="52">
        <f t="shared" si="16"/>
        <v>145.19999999999999</v>
      </c>
      <c r="DG7" s="52">
        <f t="shared" si="16"/>
        <v>219.9</v>
      </c>
      <c r="DH7" s="52">
        <f t="shared" si="16"/>
        <v>107.1</v>
      </c>
      <c r="DI7" s="52">
        <f t="shared" si="16"/>
        <v>143.6</v>
      </c>
      <c r="DJ7" s="49"/>
      <c r="DK7" s="52">
        <f>DK8</f>
        <v>149.5</v>
      </c>
      <c r="DL7" s="52">
        <f t="shared" ref="DL7:DT7" si="17">DL8</f>
        <v>136.69999999999999</v>
      </c>
      <c r="DM7" s="52">
        <f t="shared" si="17"/>
        <v>146.80000000000001</v>
      </c>
      <c r="DN7" s="52">
        <f t="shared" si="17"/>
        <v>138</v>
      </c>
      <c r="DO7" s="52">
        <f t="shared" si="17"/>
        <v>147.80000000000001</v>
      </c>
      <c r="DP7" s="52">
        <f t="shared" si="17"/>
        <v>156.5</v>
      </c>
      <c r="DQ7" s="52">
        <f t="shared" si="17"/>
        <v>131</v>
      </c>
      <c r="DR7" s="52">
        <f t="shared" si="17"/>
        <v>136.80000000000001</v>
      </c>
      <c r="DS7" s="52">
        <f t="shared" si="17"/>
        <v>145.1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131113</v>
      </c>
      <c r="D8" s="55">
        <v>47</v>
      </c>
      <c r="E8" s="55">
        <v>14</v>
      </c>
      <c r="F8" s="55">
        <v>0</v>
      </c>
      <c r="G8" s="55">
        <v>1</v>
      </c>
      <c r="H8" s="55" t="s">
        <v>118</v>
      </c>
      <c r="I8" s="55" t="s">
        <v>119</v>
      </c>
      <c r="J8" s="55" t="s">
        <v>120</v>
      </c>
      <c r="K8" s="55" t="s">
        <v>121</v>
      </c>
      <c r="L8" s="55" t="s">
        <v>122</v>
      </c>
      <c r="M8" s="55" t="s">
        <v>123</v>
      </c>
      <c r="N8" s="55" t="s">
        <v>124</v>
      </c>
      <c r="O8" s="56" t="s">
        <v>125</v>
      </c>
      <c r="P8" s="57" t="s">
        <v>126</v>
      </c>
      <c r="Q8" s="57" t="s">
        <v>127</v>
      </c>
      <c r="R8" s="58">
        <v>25</v>
      </c>
      <c r="S8" s="57" t="s">
        <v>128</v>
      </c>
      <c r="T8" s="57" t="s">
        <v>129</v>
      </c>
      <c r="U8" s="58">
        <v>10895</v>
      </c>
      <c r="V8" s="58">
        <v>297</v>
      </c>
      <c r="W8" s="58">
        <v>400</v>
      </c>
      <c r="X8" s="57" t="s">
        <v>130</v>
      </c>
      <c r="Y8" s="59">
        <v>137.69999999999999</v>
      </c>
      <c r="Z8" s="59">
        <v>137.80000000000001</v>
      </c>
      <c r="AA8" s="59">
        <v>163.5</v>
      </c>
      <c r="AB8" s="59">
        <v>169.4</v>
      </c>
      <c r="AC8" s="59">
        <v>146.5</v>
      </c>
      <c r="AD8" s="59">
        <v>136.1</v>
      </c>
      <c r="AE8" s="59">
        <v>127.8</v>
      </c>
      <c r="AF8" s="59">
        <v>146.5</v>
      </c>
      <c r="AG8" s="59">
        <v>142.69999999999999</v>
      </c>
      <c r="AH8" s="59">
        <v>156.80000000000001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4.0999999999999996</v>
      </c>
      <c r="AP8" s="59">
        <v>6.6</v>
      </c>
      <c r="AQ8" s="59">
        <v>5.5</v>
      </c>
      <c r="AR8" s="59">
        <v>4.0999999999999996</v>
      </c>
      <c r="AS8" s="59">
        <v>3.7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45</v>
      </c>
      <c r="BA8" s="60">
        <v>67</v>
      </c>
      <c r="BB8" s="60">
        <v>56</v>
      </c>
      <c r="BC8" s="60">
        <v>65</v>
      </c>
      <c r="BD8" s="60">
        <v>81</v>
      </c>
      <c r="BE8" s="60">
        <v>127</v>
      </c>
      <c r="BF8" s="59">
        <v>27.4</v>
      </c>
      <c r="BG8" s="59">
        <v>27.5</v>
      </c>
      <c r="BH8" s="59">
        <v>38.9</v>
      </c>
      <c r="BI8" s="59">
        <v>41</v>
      </c>
      <c r="BJ8" s="59">
        <v>31.8</v>
      </c>
      <c r="BK8" s="59">
        <v>-9.8000000000000007</v>
      </c>
      <c r="BL8" s="59">
        <v>-25.9</v>
      </c>
      <c r="BM8" s="59">
        <v>-24.6</v>
      </c>
      <c r="BN8" s="59">
        <v>-29.2</v>
      </c>
      <c r="BO8" s="59">
        <v>-810.7</v>
      </c>
      <c r="BP8" s="56">
        <v>-55.6</v>
      </c>
      <c r="BQ8" s="60">
        <v>31511</v>
      </c>
      <c r="BR8" s="60">
        <v>30927</v>
      </c>
      <c r="BS8" s="60">
        <v>44710</v>
      </c>
      <c r="BT8" s="61">
        <v>46477</v>
      </c>
      <c r="BU8" s="61">
        <v>36600</v>
      </c>
      <c r="BV8" s="60">
        <v>5206</v>
      </c>
      <c r="BW8" s="60">
        <v>2220</v>
      </c>
      <c r="BX8" s="60">
        <v>3097</v>
      </c>
      <c r="BY8" s="60">
        <v>6051</v>
      </c>
      <c r="BZ8" s="60">
        <v>9971</v>
      </c>
      <c r="CA8" s="58">
        <v>12639</v>
      </c>
      <c r="CB8" s="59" t="s">
        <v>122</v>
      </c>
      <c r="CC8" s="59" t="s">
        <v>122</v>
      </c>
      <c r="CD8" s="59" t="s">
        <v>122</v>
      </c>
      <c r="CE8" s="59" t="s">
        <v>122</v>
      </c>
      <c r="CF8" s="59" t="s">
        <v>122</v>
      </c>
      <c r="CG8" s="59" t="s">
        <v>122</v>
      </c>
      <c r="CH8" s="59" t="s">
        <v>122</v>
      </c>
      <c r="CI8" s="59" t="s">
        <v>122</v>
      </c>
      <c r="CJ8" s="59" t="s">
        <v>122</v>
      </c>
      <c r="CK8" s="59" t="s">
        <v>122</v>
      </c>
      <c r="CL8" s="56" t="s">
        <v>122</v>
      </c>
      <c r="CM8" s="58">
        <v>821015</v>
      </c>
      <c r="CN8" s="58">
        <v>3978</v>
      </c>
      <c r="CO8" s="59" t="s">
        <v>122</v>
      </c>
      <c r="CP8" s="59" t="s">
        <v>122</v>
      </c>
      <c r="CQ8" s="59" t="s">
        <v>122</v>
      </c>
      <c r="CR8" s="59" t="s">
        <v>122</v>
      </c>
      <c r="CS8" s="59" t="s">
        <v>122</v>
      </c>
      <c r="CT8" s="59" t="s">
        <v>122</v>
      </c>
      <c r="CU8" s="59" t="s">
        <v>122</v>
      </c>
      <c r="CV8" s="59" t="s">
        <v>122</v>
      </c>
      <c r="CW8" s="59" t="s">
        <v>122</v>
      </c>
      <c r="CX8" s="59" t="s">
        <v>122</v>
      </c>
      <c r="CY8" s="56" t="s">
        <v>122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117.1</v>
      </c>
      <c r="DF8" s="59">
        <v>145.19999999999999</v>
      </c>
      <c r="DG8" s="59">
        <v>219.9</v>
      </c>
      <c r="DH8" s="59">
        <v>107.1</v>
      </c>
      <c r="DI8" s="59">
        <v>143.6</v>
      </c>
      <c r="DJ8" s="56">
        <v>79</v>
      </c>
      <c r="DK8" s="59">
        <v>149.5</v>
      </c>
      <c r="DL8" s="59">
        <v>136.69999999999999</v>
      </c>
      <c r="DM8" s="59">
        <v>146.80000000000001</v>
      </c>
      <c r="DN8" s="59">
        <v>138</v>
      </c>
      <c r="DO8" s="59">
        <v>147.80000000000001</v>
      </c>
      <c r="DP8" s="59">
        <v>156.5</v>
      </c>
      <c r="DQ8" s="59">
        <v>131</v>
      </c>
      <c r="DR8" s="59">
        <v>136.80000000000001</v>
      </c>
      <c r="DS8" s="59">
        <v>145.1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131</v>
      </c>
      <c r="C10" s="64" t="s">
        <v>132</v>
      </c>
      <c r="D10" s="64" t="s">
        <v>133</v>
      </c>
      <c r="E10" s="64" t="s">
        <v>134</v>
      </c>
      <c r="F10" s="64" t="s">
        <v>135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2024-12-19T01:03:21Z</dcterms:created>
  <dcterms:modified xsi:type="dcterms:W3CDTF">2025-01-30T04:30:46Z</dcterms:modified>
  <cp:category/>
</cp:coreProperties>
</file>