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98B01E03-8E08-4D7D-9C2E-72D1378A276B}" xr6:coauthVersionLast="47" xr6:coauthVersionMax="47" xr10:uidLastSave="{00000000-0000-0000-0000-000000000000}"/>
  <workbookProtection workbookAlgorithmName="SHA-512" workbookHashValue="RndL/CB/ncDpi2w1m9k+AIuHW10MoSSi9uJooJ+yV66vztiXObVFyGhcAOG2bNj9DJmZlthcYoPCbtuhwR3TRg==" workbookSaltValue="+KsbuNjMM4BtH1oozUMjPg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JV32" i="4" s="1"/>
  <c r="DP7" i="5"/>
  <c r="JC32" i="4" s="1"/>
  <c r="DO7" i="5"/>
  <c r="MA31" i="4" s="1"/>
  <c r="DN7" i="5"/>
  <c r="DM7" i="5"/>
  <c r="DL7" i="5"/>
  <c r="DK7" i="5"/>
  <c r="DI7" i="5"/>
  <c r="DH7" i="5"/>
  <c r="DG7" i="5"/>
  <c r="DF7" i="5"/>
  <c r="KP78" i="4" s="1"/>
  <c r="DE7" i="5"/>
  <c r="DD7" i="5"/>
  <c r="MI77" i="4" s="1"/>
  <c r="DC7" i="5"/>
  <c r="LT77" i="4" s="1"/>
  <c r="DB7" i="5"/>
  <c r="DA7" i="5"/>
  <c r="CZ7" i="5"/>
  <c r="KA77" i="4" s="1"/>
  <c r="CN7" i="5"/>
  <c r="CV76" i="4" s="1"/>
  <c r="CM7" i="5"/>
  <c r="CV67" i="4" s="1"/>
  <c r="BZ7" i="5"/>
  <c r="MA53" i="4" s="1"/>
  <c r="BY7" i="5"/>
  <c r="LH53" i="4" s="1"/>
  <c r="BX7" i="5"/>
  <c r="KO53" i="4" s="1"/>
  <c r="BW7" i="5"/>
  <c r="BV7" i="5"/>
  <c r="JC53" i="4" s="1"/>
  <c r="BU7" i="5"/>
  <c r="BT7" i="5"/>
  <c r="LH52" i="4" s="1"/>
  <c r="BS7" i="5"/>
  <c r="KO52" i="4" s="1"/>
  <c r="BR7" i="5"/>
  <c r="BQ7" i="5"/>
  <c r="BO7" i="5"/>
  <c r="HJ53" i="4" s="1"/>
  <c r="BN7" i="5"/>
  <c r="BM7" i="5"/>
  <c r="BL7" i="5"/>
  <c r="FE53" i="4" s="1"/>
  <c r="BK7" i="5"/>
  <c r="EL53" i="4" s="1"/>
  <c r="BJ7" i="5"/>
  <c r="BI7" i="5"/>
  <c r="BH7" i="5"/>
  <c r="BG7" i="5"/>
  <c r="BF7" i="5"/>
  <c r="BD7" i="5"/>
  <c r="BC7" i="5"/>
  <c r="BB7" i="5"/>
  <c r="BG53" i="4" s="1"/>
  <c r="BA7" i="5"/>
  <c r="AN53" i="4" s="1"/>
  <c r="AZ7" i="5"/>
  <c r="AY7" i="5"/>
  <c r="CS52" i="4" s="1"/>
  <c r="AX7" i="5"/>
  <c r="BZ52" i="4" s="1"/>
  <c r="AW7" i="5"/>
  <c r="AV7" i="5"/>
  <c r="AN52" i="4" s="1"/>
  <c r="AU7" i="5"/>
  <c r="U52" i="4" s="1"/>
  <c r="AS7" i="5"/>
  <c r="HJ32" i="4" s="1"/>
  <c r="AR7" i="5"/>
  <c r="AQ7" i="5"/>
  <c r="FX32" i="4" s="1"/>
  <c r="AP7" i="5"/>
  <c r="FE32" i="4" s="1"/>
  <c r="AO7" i="5"/>
  <c r="EL32" i="4" s="1"/>
  <c r="AN7" i="5"/>
  <c r="AM7" i="5"/>
  <c r="AL7" i="5"/>
  <c r="AK7" i="5"/>
  <c r="FE31" i="4" s="1"/>
  <c r="AJ7" i="5"/>
  <c r="EL31" i="4" s="1"/>
  <c r="AH7" i="5"/>
  <c r="AG7" i="5"/>
  <c r="BZ32" i="4" s="1"/>
  <c r="AF7" i="5"/>
  <c r="BG32" i="4" s="1"/>
  <c r="AE7" i="5"/>
  <c r="AD7" i="5"/>
  <c r="AC7" i="5"/>
  <c r="AB7" i="5"/>
  <c r="AA7" i="5"/>
  <c r="BG31" i="4" s="1"/>
  <c r="Z7" i="5"/>
  <c r="Y7" i="5"/>
  <c r="X7" i="5"/>
  <c r="LJ10" i="4" s="1"/>
  <c r="W7" i="5"/>
  <c r="V7" i="5"/>
  <c r="HX10" i="4" s="1"/>
  <c r="U7" i="5"/>
  <c r="LJ8" i="4" s="1"/>
  <c r="T7" i="5"/>
  <c r="JQ8" i="4" s="1"/>
  <c r="S7" i="5"/>
  <c r="HX8" i="4" s="1"/>
  <c r="R7" i="5"/>
  <c r="Q7" i="5"/>
  <c r="P7" i="5"/>
  <c r="O7" i="5"/>
  <c r="N7" i="5"/>
  <c r="FJ8" i="4" s="1"/>
  <c r="M7" i="5"/>
  <c r="DU8" i="4" s="1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MI78" i="4"/>
  <c r="LT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JV53" i="4"/>
  <c r="GQ53" i="4"/>
  <c r="FX53" i="4"/>
  <c r="CS53" i="4"/>
  <c r="BZ53" i="4"/>
  <c r="U53" i="4"/>
  <c r="MA52" i="4"/>
  <c r="JV52" i="4"/>
  <c r="JC52" i="4"/>
  <c r="HJ52" i="4"/>
  <c r="GQ52" i="4"/>
  <c r="FX52" i="4"/>
  <c r="FE52" i="4"/>
  <c r="EL52" i="4"/>
  <c r="BG52" i="4"/>
  <c r="LH32" i="4"/>
  <c r="KO32" i="4"/>
  <c r="GQ32" i="4"/>
  <c r="CS32" i="4"/>
  <c r="AN32" i="4"/>
  <c r="U32" i="4"/>
  <c r="LH31" i="4"/>
  <c r="KO31" i="4"/>
  <c r="JV31" i="4"/>
  <c r="JC31" i="4"/>
  <c r="HJ31" i="4"/>
  <c r="GQ31" i="4"/>
  <c r="FX31" i="4"/>
  <c r="CS31" i="4"/>
  <c r="BZ31" i="4"/>
  <c r="AN31" i="4"/>
  <c r="U31" i="4"/>
  <c r="JQ10" i="4"/>
  <c r="DU10" i="4"/>
  <c r="CF10" i="4"/>
  <c r="B10" i="4"/>
  <c r="B6" i="4"/>
  <c r="IT76" i="4" l="1"/>
  <c r="CS51" i="4"/>
  <c r="HJ30" i="4"/>
  <c r="CS30" i="4"/>
  <c r="BZ76" i="4"/>
  <c r="MA51" i="4"/>
  <c r="MI76" i="4"/>
  <c r="HJ51" i="4"/>
  <c r="MA30" i="4"/>
  <c r="B11" i="5"/>
  <c r="C11" i="5"/>
  <c r="D11" i="5"/>
  <c r="E11" i="5"/>
  <c r="AV76" i="4" l="1"/>
  <c r="KO51" i="4"/>
  <c r="LE76" i="4"/>
  <c r="FX51" i="4"/>
  <c r="KO30" i="4"/>
  <c r="HP76" i="4"/>
  <c r="BG51" i="4"/>
  <c r="FX30" i="4"/>
  <c r="BG30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<sst xmlns="http://schemas.openxmlformats.org/spreadsheetml/2006/main" count="278" uniqueCount="141">
  <si>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</si>
  <si>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</si>
  <si>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</si>
  <si>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</si>
  <si>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</si>
  <si>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</si>
  <si>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</si>
  <si>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</si>
  <si>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</si>
  <si>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</si>
  <si>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</si>
  <si>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</si>
  <si>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</si>
  <si>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</si>
  <si>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</si>
  <si>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</si>
  <si>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</si>
  <si>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</si>
  <si>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</si>
  <si>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</si>
  <si>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</si>
  <si>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</si>
  <si>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</si>
  <si>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</si>
  <si>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</si>
  <si>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</si>
  <si>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</si>
  <si>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</si>
  <si>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</si>
  <si>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</si>
  <si>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</si>
  <si>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</si>
  <si>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</si>
  <si>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</si>
  <si>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</si>
  <si>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</si>
  <si>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</si>
  <si>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</si>
  <si>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</si>
  <si>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</si>
  <si>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</si>
  <si>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</si>
  <si>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</si>
  <si>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</si>
  <si>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</si>
  <si>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</si>
  <si>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</si>
  <si>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</si>
  <si>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</si>
  <si>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</si>
  <si>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</si>
  <si>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</si>
  <si>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</si>
  <si>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</si>
  <si>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</si>
  <si>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</si>
  <si>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</si>
  <si>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</si>
  <si>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</si>
  <si>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</si>
  <si>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</si>
  <si>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</si>
  <si>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</si>
  <si>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</si>
  <si>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</si>
  <si>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</si>
  <si>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</si>
  <si>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</si>
  <si>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</si>
  <si>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</si>
  <si>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</si>
  <si>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</si>
  <si>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</si>
  <si>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</si>
  <si>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</si>
  <si>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</si>
  <si>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</si>
  <si>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</si>
  <si>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</si>
  <si>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</si>
  <si>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</si>
  <si>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</si>
  <si>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</si>
  <si>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</si>
  <si>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</si>
  <si>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</si>
  <si>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</si>
  <si>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</si>
  <si>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</si>
  <si>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</si>
  <si>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</si>
  <si>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</si>
  <si>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</si>
  <si>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</si>
  <si>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</si>
  <si>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</si>
  <si>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</si>
  <si>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</si>
  <si>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</si>
  <si>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</si>
  <si>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</si>
  <si>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</si>
  <si>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</si>
  <si>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</si>
  <si>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</si>
  <si>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</si>
  <si>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</si>
  <si>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</si>
  <si>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</si>
  <si>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</si>
  <si>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</si>
  <si>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</si>
  <si>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</si>
  <si>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</si>
  <si>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</si>
  <si>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</si>
  <si>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</si>
  <si>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</si>
  <si>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</si>
  <si>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</si>
  <si>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東京都　台東区</t>
  </si>
  <si>
    <t>清川駐車場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</si>
  <si>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</si>
  <si>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</si>
  <si>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</si>
  <si>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</si>
  <si>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</si>
  <si>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</si>
  <si>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</si>
  <si>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</si>
  <si>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</si>
  <si>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</si>
  <si>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</si>
  <si>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</si>
  <si>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</si>
  <si>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</si>
  <si>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</si>
  <si>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当駐車場は、区有地である旧東京北部小包集中局跡地に平成22年12月に観光バス18台分駐車場として開設した暫定施設である。</t>
    <phoneticPr fontId="5"/>
  </si>
  <si>
    <t>　平成29年2月より「観光バス予約システム」を導入し、「観光バスと共生できる環境整備」により観光バスをコントロールし、円滑な交通環境の構築を目指している。
　今後も引き続き、健全な駐車場運営を行う。</t>
    <phoneticPr fontId="5"/>
  </si>
  <si>
    <t>　単年度収支は黒字であり、普通会計からの繰入金等に依存していない。今後も引き続き、健全な駐車場運営を行っていく。</t>
    <phoneticPr fontId="5"/>
  </si>
  <si>
    <t>　社会経済活動の再開・活発化により、稼働率は改善傾向である。</t>
    <rPh sb="8" eb="10">
      <t>サイカイ</t>
    </rPh>
    <rPh sb="18" eb="20">
      <t>カドウ</t>
    </rPh>
    <rPh sb="20" eb="21">
      <t>リツ</t>
    </rPh>
    <rPh sb="22" eb="24">
      <t>カイゼン</t>
    </rPh>
    <rPh sb="24" eb="26">
      <t>ケイコウ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</si>
</sst>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106.9</c:v>
                </c:pt>
                <c:pt idx="2">
                  <c:v>100</c:v>
                </c:pt>
                <c:pt idx="3">
                  <c:v>79.400000000000006</c:v>
                </c:pt>
                <c:pt idx="4">
                  <c:v>105.2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D-4B5C-8DA5-6C166F2DE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383.4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D-4B5C-8DA5-6C166F2DE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15-4448-9BDB-C6AE3042B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70.3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5-4448-9BDB-C6AE3042B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F60-4047-B341-B2ACE736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0-4047-B341-B2ACE736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51B-44AA-8352-3D1104778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B-44AA-8352-3D1104778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16.8</c:v>
                </c:pt>
                <c:pt idx="1">
                  <c:v>71.099999999999994</c:v>
                </c:pt>
                <c:pt idx="2">
                  <c:v>23.4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2-4659-A0F0-F0C9771D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10.199999999999999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2-4659-A0F0-F0C9771D9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763</c:v>
                </c:pt>
                <c:pt idx="1">
                  <c:v>55948</c:v>
                </c:pt>
                <c:pt idx="2">
                  <c:v>4125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F-46F1-8DA4-6DACCEF6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407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F-46F1-8DA4-6DACCEF63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433.3</c:v>
                </c:pt>
                <c:pt idx="1">
                  <c:v>5.6</c:v>
                </c:pt>
                <c:pt idx="2">
                  <c:v>27.8</c:v>
                </c:pt>
                <c:pt idx="3">
                  <c:v>233.3</c:v>
                </c:pt>
                <c:pt idx="4">
                  <c:v>261.10000000000002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38-4357-9581-6E80D3855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224.4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8-4357-9581-6E80D3855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41.5</c:v>
                </c:pt>
                <c:pt idx="1">
                  <c:v>-7702.2</c:v>
                </c:pt>
                <c:pt idx="2">
                  <c:v>-962.3</c:v>
                </c:pt>
                <c:pt idx="3">
                  <c:v>-26.5</c:v>
                </c:pt>
                <c:pt idx="4">
                  <c:v>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1-4973-8DD8-9500645D6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-122.5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1-4973-8DD8-9500645D6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20641</c:v>
                </c:pt>
                <c:pt idx="1">
                  <c:v>-28111</c:v>
                </c:pt>
                <c:pt idx="2">
                  <c:v>-29041</c:v>
                </c:pt>
                <c:pt idx="3">
                  <c:v>-6642</c:v>
                </c:pt>
                <c:pt idx="4">
                  <c:v>1656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D-4375-A36C-43AE376D6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2576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D-4375-A36C-43AE376D6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東京都台東区　清川駐車場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商業施設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3649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128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14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18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800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139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R01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R02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R03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R04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R05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R01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R02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R03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R04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R05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R01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R02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R03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R04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R05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100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106.9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100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79.400000000000006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105.2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16.8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71.099999999999994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23.4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433.3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5.6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27.8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233.3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261.10000000000002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754.2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383.4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338.4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1268.9000000000001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2085.8000000000002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2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10.199999999999999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5.0999999999999996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1.9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295.5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224.4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251.9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291.5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314.89999999999998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137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140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R01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R02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R03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R04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R05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R01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R02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R03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R04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R05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R01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R02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R03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R04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R05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763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55948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4125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41.5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-7702.2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-962.3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-26.5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4.7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20641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-28111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-29041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-6642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1656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15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407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166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18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18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33.6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-122.5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8.5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26.6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36.5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7940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2576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4153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6140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9395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138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862427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R01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R02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R03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R04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R05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500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R01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R02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R03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R04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R05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R01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R02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R03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R04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R05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54.4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70.3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70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47.6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36.1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XFR7vEVN7uFvaYuq+wNk223oAXsP8OeBfLcQFSQsoUNFqMiGhsJ2B6AtSu1PKWanu+F6uoBwmQBHMLPxfJoCLg==" saltValue="wn8BZDVI95jj2CfxdhrBt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103</v>
      </c>
      <c r="AV5" s="47" t="s">
        <v>104</v>
      </c>
      <c r="AW5" s="47" t="s">
        <v>105</v>
      </c>
      <c r="AX5" s="47" t="s">
        <v>106</v>
      </c>
      <c r="AY5" s="47" t="s">
        <v>107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101</v>
      </c>
      <c r="BH5" s="47" t="s">
        <v>102</v>
      </c>
      <c r="BI5" s="47" t="s">
        <v>106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108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103</v>
      </c>
      <c r="CC5" s="47" t="s">
        <v>101</v>
      </c>
      <c r="CD5" s="47" t="s">
        <v>91</v>
      </c>
      <c r="CE5" s="47" t="s">
        <v>92</v>
      </c>
      <c r="CF5" s="47" t="s">
        <v>109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110</v>
      </c>
      <c r="CP5" s="47" t="s">
        <v>101</v>
      </c>
      <c r="CQ5" s="47" t="s">
        <v>102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101</v>
      </c>
      <c r="DB5" s="47" t="s">
        <v>102</v>
      </c>
      <c r="DC5" s="47" t="s">
        <v>111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112</v>
      </c>
      <c r="DM5" s="47" t="s">
        <v>102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113</v>
      </c>
      <c r="B6" s="48">
        <f>B8</f>
        <v>2023</v>
      </c>
      <c r="C6" s="48">
        <f t="shared" ref="C6:X6" si="1">C8</f>
        <v>131067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東京都台東区</v>
      </c>
      <c r="I6" s="48" t="str">
        <f t="shared" si="1"/>
        <v>清川駐車場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14</v>
      </c>
      <c r="S6" s="50" t="str">
        <f t="shared" si="1"/>
        <v>商業施設</v>
      </c>
      <c r="T6" s="50" t="str">
        <f t="shared" si="1"/>
        <v>無</v>
      </c>
      <c r="U6" s="51">
        <f t="shared" si="1"/>
        <v>3649</v>
      </c>
      <c r="V6" s="51">
        <f t="shared" si="1"/>
        <v>18</v>
      </c>
      <c r="W6" s="51">
        <f t="shared" si="1"/>
        <v>800</v>
      </c>
      <c r="X6" s="50" t="str">
        <f t="shared" si="1"/>
        <v>無</v>
      </c>
      <c r="Y6" s="52">
        <f>IF(Y8="-",NA(),Y8)</f>
        <v>100</v>
      </c>
      <c r="Z6" s="52">
        <f t="shared" ref="Z6:AH6" si="2">IF(Z8="-",NA(),Z8)</f>
        <v>106.9</v>
      </c>
      <c r="AA6" s="52">
        <f t="shared" si="2"/>
        <v>100</v>
      </c>
      <c r="AB6" s="52">
        <f t="shared" si="2"/>
        <v>79.400000000000006</v>
      </c>
      <c r="AC6" s="52">
        <f t="shared" si="2"/>
        <v>105.2</v>
      </c>
      <c r="AD6" s="52">
        <f t="shared" si="2"/>
        <v>754.2</v>
      </c>
      <c r="AE6" s="52">
        <f t="shared" si="2"/>
        <v>383.4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>
        <f>IF(AJ8="-",NA(),AJ8)</f>
        <v>16.8</v>
      </c>
      <c r="AK6" s="52">
        <f t="shared" ref="AK6:AS6" si="3">IF(AK8="-",NA(),AK8)</f>
        <v>71.099999999999994</v>
      </c>
      <c r="AL6" s="52">
        <f t="shared" si="3"/>
        <v>23.4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10.199999999999999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>
        <f>IF(AU8="-",NA(),AU8)</f>
        <v>763</v>
      </c>
      <c r="AV6" s="53">
        <f t="shared" ref="AV6:BD6" si="4">IF(AV8="-",NA(),AV8)</f>
        <v>55948</v>
      </c>
      <c r="AW6" s="53">
        <f t="shared" si="4"/>
        <v>4125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407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>
        <f>IF(BF8="-",NA(),BF8)</f>
        <v>41.5</v>
      </c>
      <c r="BG6" s="52">
        <f t="shared" ref="BG6:BO6" si="5">IF(BG8="-",NA(),BG8)</f>
        <v>-7702.2</v>
      </c>
      <c r="BH6" s="52">
        <f t="shared" si="5"/>
        <v>-962.3</v>
      </c>
      <c r="BI6" s="52">
        <f t="shared" si="5"/>
        <v>-26.5</v>
      </c>
      <c r="BJ6" s="52">
        <f t="shared" si="5"/>
        <v>4.7</v>
      </c>
      <c r="BK6" s="52">
        <f t="shared" si="5"/>
        <v>33.6</v>
      </c>
      <c r="BL6" s="52">
        <f t="shared" si="5"/>
        <v>-122.5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>
        <f>IF(BQ8="-",NA(),BQ8)</f>
        <v>20641</v>
      </c>
      <c r="BR6" s="53">
        <f t="shared" ref="BR6:BZ6" si="6">IF(BR8="-",NA(),BR8)</f>
        <v>-28111</v>
      </c>
      <c r="BS6" s="53">
        <f t="shared" si="6"/>
        <v>-29041</v>
      </c>
      <c r="BT6" s="53">
        <f t="shared" si="6"/>
        <v>-6642</v>
      </c>
      <c r="BU6" s="53">
        <f t="shared" si="6"/>
        <v>1656</v>
      </c>
      <c r="BV6" s="53">
        <f t="shared" si="6"/>
        <v>7940</v>
      </c>
      <c r="BW6" s="53">
        <f t="shared" si="6"/>
        <v>2576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114</v>
      </c>
      <c r="CM6" s="51">
        <f t="shared" ref="CM6:CN6" si="7">CM8</f>
        <v>862427</v>
      </c>
      <c r="CN6" s="51">
        <f t="shared" si="7"/>
        <v>500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115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54.4</v>
      </c>
      <c r="DF6" s="52">
        <f t="shared" si="8"/>
        <v>70.3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>
        <f>IF(DK8="-",NA(),DK8)</f>
        <v>433.3</v>
      </c>
      <c r="DL6" s="52">
        <f t="shared" ref="DL6:DT6" si="9">IF(DL8="-",NA(),DL8)</f>
        <v>5.6</v>
      </c>
      <c r="DM6" s="52">
        <f t="shared" si="9"/>
        <v>27.8</v>
      </c>
      <c r="DN6" s="52">
        <f t="shared" si="9"/>
        <v>233.3</v>
      </c>
      <c r="DO6" s="52">
        <f t="shared" si="9"/>
        <v>261.10000000000002</v>
      </c>
      <c r="DP6" s="52">
        <f t="shared" si="9"/>
        <v>295.5</v>
      </c>
      <c r="DQ6" s="52">
        <f t="shared" si="9"/>
        <v>224.4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116</v>
      </c>
      <c r="B7" s="48">
        <f t="shared" ref="B7:X7" si="10">B8</f>
        <v>2023</v>
      </c>
      <c r="C7" s="48">
        <f t="shared" si="10"/>
        <v>131067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東京都　台東区</v>
      </c>
      <c r="I7" s="48" t="str">
        <f t="shared" si="10"/>
        <v>清川駐車場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14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3649</v>
      </c>
      <c r="V7" s="51">
        <f t="shared" si="10"/>
        <v>18</v>
      </c>
      <c r="W7" s="51">
        <f t="shared" si="10"/>
        <v>800</v>
      </c>
      <c r="X7" s="50" t="str">
        <f t="shared" si="10"/>
        <v>無</v>
      </c>
      <c r="Y7" s="52">
        <f>Y8</f>
        <v>100</v>
      </c>
      <c r="Z7" s="52">
        <f t="shared" ref="Z7:AH7" si="11">Z8</f>
        <v>106.9</v>
      </c>
      <c r="AA7" s="52">
        <f t="shared" si="11"/>
        <v>100</v>
      </c>
      <c r="AB7" s="52">
        <f t="shared" si="11"/>
        <v>79.400000000000006</v>
      </c>
      <c r="AC7" s="52">
        <f t="shared" si="11"/>
        <v>105.2</v>
      </c>
      <c r="AD7" s="52">
        <f t="shared" si="11"/>
        <v>754.2</v>
      </c>
      <c r="AE7" s="52">
        <f t="shared" si="11"/>
        <v>383.4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>
        <f>AJ8</f>
        <v>16.8</v>
      </c>
      <c r="AK7" s="52">
        <f t="shared" ref="AK7:AS7" si="12">AK8</f>
        <v>71.099999999999994</v>
      </c>
      <c r="AL7" s="52">
        <f t="shared" si="12"/>
        <v>23.4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10.199999999999999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>
        <f>AU8</f>
        <v>763</v>
      </c>
      <c r="AV7" s="53">
        <f t="shared" ref="AV7:BD7" si="13">AV8</f>
        <v>55948</v>
      </c>
      <c r="AW7" s="53">
        <f t="shared" si="13"/>
        <v>4125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407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>
        <f>BF8</f>
        <v>41.5</v>
      </c>
      <c r="BG7" s="52">
        <f t="shared" ref="BG7:BO7" si="14">BG8</f>
        <v>-7702.2</v>
      </c>
      <c r="BH7" s="52">
        <f t="shared" si="14"/>
        <v>-962.3</v>
      </c>
      <c r="BI7" s="52">
        <f t="shared" si="14"/>
        <v>-26.5</v>
      </c>
      <c r="BJ7" s="52">
        <f t="shared" si="14"/>
        <v>4.7</v>
      </c>
      <c r="BK7" s="52">
        <f t="shared" si="14"/>
        <v>33.6</v>
      </c>
      <c r="BL7" s="52">
        <f t="shared" si="14"/>
        <v>-122.5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>
        <f>BQ8</f>
        <v>20641</v>
      </c>
      <c r="BR7" s="53">
        <f t="shared" ref="BR7:BZ7" si="15">BR8</f>
        <v>-28111</v>
      </c>
      <c r="BS7" s="53">
        <f t="shared" si="15"/>
        <v>-29041</v>
      </c>
      <c r="BT7" s="53">
        <f t="shared" si="15"/>
        <v>-6642</v>
      </c>
      <c r="BU7" s="53">
        <f t="shared" si="15"/>
        <v>1656</v>
      </c>
      <c r="BV7" s="53">
        <f t="shared" si="15"/>
        <v>7940</v>
      </c>
      <c r="BW7" s="53">
        <f t="shared" si="15"/>
        <v>2576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117</v>
      </c>
      <c r="CC7" s="52" t="s">
        <v>117</v>
      </c>
      <c r="CD7" s="52" t="s">
        <v>117</v>
      </c>
      <c r="CE7" s="52" t="s">
        <v>117</v>
      </c>
      <c r="CF7" s="52" t="s">
        <v>117</v>
      </c>
      <c r="CG7" s="52" t="s">
        <v>117</v>
      </c>
      <c r="CH7" s="52" t="s">
        <v>117</v>
      </c>
      <c r="CI7" s="52" t="s">
        <v>117</v>
      </c>
      <c r="CJ7" s="52" t="s">
        <v>117</v>
      </c>
      <c r="CK7" s="52" t="s">
        <v>118</v>
      </c>
      <c r="CL7" s="49"/>
      <c r="CM7" s="51">
        <f>CM8</f>
        <v>862427</v>
      </c>
      <c r="CN7" s="51">
        <f>CN8</f>
        <v>500</v>
      </c>
      <c r="CO7" s="52" t="s">
        <v>117</v>
      </c>
      <c r="CP7" s="52" t="s">
        <v>117</v>
      </c>
      <c r="CQ7" s="52" t="s">
        <v>117</v>
      </c>
      <c r="CR7" s="52" t="s">
        <v>117</v>
      </c>
      <c r="CS7" s="52" t="s">
        <v>117</v>
      </c>
      <c r="CT7" s="52" t="s">
        <v>117</v>
      </c>
      <c r="CU7" s="52" t="s">
        <v>117</v>
      </c>
      <c r="CV7" s="52" t="s">
        <v>117</v>
      </c>
      <c r="CW7" s="52" t="s">
        <v>117</v>
      </c>
      <c r="CX7" s="52" t="s">
        <v>119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54.4</v>
      </c>
      <c r="DF7" s="52">
        <f t="shared" si="16"/>
        <v>70.3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>
        <f>DK8</f>
        <v>433.3</v>
      </c>
      <c r="DL7" s="52">
        <f t="shared" ref="DL7:DT7" si="17">DL8</f>
        <v>5.6</v>
      </c>
      <c r="DM7" s="52">
        <f t="shared" si="17"/>
        <v>27.8</v>
      </c>
      <c r="DN7" s="52">
        <f t="shared" si="17"/>
        <v>233.3</v>
      </c>
      <c r="DO7" s="52">
        <f t="shared" si="17"/>
        <v>261.10000000000002</v>
      </c>
      <c r="DP7" s="52">
        <f t="shared" si="17"/>
        <v>295.5</v>
      </c>
      <c r="DQ7" s="52">
        <f t="shared" si="17"/>
        <v>224.4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2">
      <c r="A8" s="37"/>
      <c r="B8" s="55">
        <v>2023</v>
      </c>
      <c r="C8" s="55">
        <v>131067</v>
      </c>
      <c r="D8" s="55">
        <v>47</v>
      </c>
      <c r="E8" s="55">
        <v>14</v>
      </c>
      <c r="F8" s="55">
        <v>0</v>
      </c>
      <c r="G8" s="55">
        <v>4</v>
      </c>
      <c r="H8" s="55" t="s">
        <v>120</v>
      </c>
      <c r="I8" s="55" t="s">
        <v>121</v>
      </c>
      <c r="J8" s="55" t="s">
        <v>122</v>
      </c>
      <c r="K8" s="55" t="s">
        <v>123</v>
      </c>
      <c r="L8" s="55" t="s">
        <v>124</v>
      </c>
      <c r="M8" s="55" t="s">
        <v>125</v>
      </c>
      <c r="N8" s="55" t="s">
        <v>126</v>
      </c>
      <c r="O8" s="56" t="s">
        <v>127</v>
      </c>
      <c r="P8" s="57" t="s">
        <v>128</v>
      </c>
      <c r="Q8" s="57" t="s">
        <v>129</v>
      </c>
      <c r="R8" s="58">
        <v>14</v>
      </c>
      <c r="S8" s="57" t="s">
        <v>130</v>
      </c>
      <c r="T8" s="57" t="s">
        <v>131</v>
      </c>
      <c r="U8" s="58">
        <v>3649</v>
      </c>
      <c r="V8" s="58">
        <v>18</v>
      </c>
      <c r="W8" s="58">
        <v>800</v>
      </c>
      <c r="X8" s="57" t="s">
        <v>131</v>
      </c>
      <c r="Y8" s="59">
        <v>100</v>
      </c>
      <c r="Z8" s="59">
        <v>106.9</v>
      </c>
      <c r="AA8" s="59">
        <v>100</v>
      </c>
      <c r="AB8" s="59">
        <v>79.400000000000006</v>
      </c>
      <c r="AC8" s="59">
        <v>105.2</v>
      </c>
      <c r="AD8" s="59">
        <v>754.2</v>
      </c>
      <c r="AE8" s="59">
        <v>383.4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>
        <v>16.8</v>
      </c>
      <c r="AK8" s="59">
        <v>71.099999999999994</v>
      </c>
      <c r="AL8" s="59">
        <v>23.4</v>
      </c>
      <c r="AM8" s="59">
        <v>0</v>
      </c>
      <c r="AN8" s="59">
        <v>0</v>
      </c>
      <c r="AO8" s="59">
        <v>2</v>
      </c>
      <c r="AP8" s="59">
        <v>10.199999999999999</v>
      </c>
      <c r="AQ8" s="59">
        <v>5.0999999999999996</v>
      </c>
      <c r="AR8" s="59">
        <v>1.9</v>
      </c>
      <c r="AS8" s="59">
        <v>3</v>
      </c>
      <c r="AT8" s="56">
        <v>3.9</v>
      </c>
      <c r="AU8" s="60">
        <v>763</v>
      </c>
      <c r="AV8" s="60">
        <v>55948</v>
      </c>
      <c r="AW8" s="60">
        <v>4125</v>
      </c>
      <c r="AX8" s="60">
        <v>0</v>
      </c>
      <c r="AY8" s="60">
        <v>0</v>
      </c>
      <c r="AZ8" s="60">
        <v>15</v>
      </c>
      <c r="BA8" s="60">
        <v>407</v>
      </c>
      <c r="BB8" s="60">
        <v>166</v>
      </c>
      <c r="BC8" s="60">
        <v>18</v>
      </c>
      <c r="BD8" s="60">
        <v>18</v>
      </c>
      <c r="BE8" s="60">
        <v>127</v>
      </c>
      <c r="BF8" s="59">
        <v>41.5</v>
      </c>
      <c r="BG8" s="59">
        <v>-7702.2</v>
      </c>
      <c r="BH8" s="59">
        <v>-962.3</v>
      </c>
      <c r="BI8" s="59">
        <v>-26.5</v>
      </c>
      <c r="BJ8" s="59">
        <v>4.7</v>
      </c>
      <c r="BK8" s="59">
        <v>33.6</v>
      </c>
      <c r="BL8" s="59">
        <v>-122.5</v>
      </c>
      <c r="BM8" s="59">
        <v>8.5</v>
      </c>
      <c r="BN8" s="59">
        <v>26.6</v>
      </c>
      <c r="BO8" s="59">
        <v>36.5</v>
      </c>
      <c r="BP8" s="56">
        <v>-55.6</v>
      </c>
      <c r="BQ8" s="60">
        <v>20641</v>
      </c>
      <c r="BR8" s="60">
        <v>-28111</v>
      </c>
      <c r="BS8" s="60">
        <v>-29041</v>
      </c>
      <c r="BT8" s="61">
        <v>-6642</v>
      </c>
      <c r="BU8" s="61">
        <v>1656</v>
      </c>
      <c r="BV8" s="60">
        <v>7940</v>
      </c>
      <c r="BW8" s="60">
        <v>2576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124</v>
      </c>
      <c r="CC8" s="59" t="s">
        <v>124</v>
      </c>
      <c r="CD8" s="59" t="s">
        <v>124</v>
      </c>
      <c r="CE8" s="59" t="s">
        <v>124</v>
      </c>
      <c r="CF8" s="59" t="s">
        <v>124</v>
      </c>
      <c r="CG8" s="59" t="s">
        <v>124</v>
      </c>
      <c r="CH8" s="59" t="s">
        <v>124</v>
      </c>
      <c r="CI8" s="59" t="s">
        <v>124</v>
      </c>
      <c r="CJ8" s="59" t="s">
        <v>124</v>
      </c>
      <c r="CK8" s="59" t="s">
        <v>124</v>
      </c>
      <c r="CL8" s="56" t="s">
        <v>124</v>
      </c>
      <c r="CM8" s="58">
        <v>862427</v>
      </c>
      <c r="CN8" s="58">
        <v>500</v>
      </c>
      <c r="CO8" s="59" t="s">
        <v>124</v>
      </c>
      <c r="CP8" s="59" t="s">
        <v>124</v>
      </c>
      <c r="CQ8" s="59" t="s">
        <v>124</v>
      </c>
      <c r="CR8" s="59" t="s">
        <v>124</v>
      </c>
      <c r="CS8" s="59" t="s">
        <v>124</v>
      </c>
      <c r="CT8" s="59" t="s">
        <v>124</v>
      </c>
      <c r="CU8" s="59" t="s">
        <v>124</v>
      </c>
      <c r="CV8" s="59" t="s">
        <v>124</v>
      </c>
      <c r="CW8" s="59" t="s">
        <v>124</v>
      </c>
      <c r="CX8" s="59" t="s">
        <v>124</v>
      </c>
      <c r="CY8" s="56" t="s">
        <v>124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54.4</v>
      </c>
      <c r="DF8" s="59">
        <v>70.3</v>
      </c>
      <c r="DG8" s="59">
        <v>70</v>
      </c>
      <c r="DH8" s="59">
        <v>47.6</v>
      </c>
      <c r="DI8" s="59">
        <v>36.1</v>
      </c>
      <c r="DJ8" s="56">
        <v>79</v>
      </c>
      <c r="DK8" s="59">
        <v>433.3</v>
      </c>
      <c r="DL8" s="59">
        <v>5.6</v>
      </c>
      <c r="DM8" s="59">
        <v>27.8</v>
      </c>
      <c r="DN8" s="59">
        <v>233.3</v>
      </c>
      <c r="DO8" s="59">
        <v>261.10000000000002</v>
      </c>
      <c r="DP8" s="59">
        <v>295.5</v>
      </c>
      <c r="DQ8" s="59">
        <v>224.4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132</v>
      </c>
      <c r="C10" s="64" t="s">
        <v>133</v>
      </c>
      <c r="D10" s="64" t="s">
        <v>134</v>
      </c>
      <c r="E10" s="64" t="s">
        <v>135</v>
      </c>
      <c r="F10" s="64" t="s">
        <v>136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2024-12-19T01:03:19Z</dcterms:created>
  <dcterms:modified xsi:type="dcterms:W3CDTF">2025-01-30T04:30:18Z</dcterms:modified>
  <cp:category/>
</cp:coreProperties>
</file>