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20250121_公営企業に係る経営比較分析表（令和５年度決算）の分析等について（依頼）\05_HP掲載\データまとめ\"/>
    </mc:Choice>
  </mc:AlternateContent>
  <xr:revisionPtr revIDLastSave="0" documentId="13_ncr:1_{97EF39F9-9685-4827-AD0B-ED653E08C2DF}" xr6:coauthVersionLast="47" xr6:coauthVersionMax="47" xr10:uidLastSave="{00000000-0000-0000-0000-000000000000}"/>
  <workbookProtection workbookAlgorithmName="SHA-512" workbookHashValue="HxRNiIaeSz8mCO2cyRvpC1R64gZ8l/XjMfrBByymyhDhaqqwCheVkydBveTs1uiHbTsXYVQuUcF1rpaskCBYzQ==" workbookSaltValue="NBfBrfx1iDSOIFKZQXYLjg==" workbookSpinCount="100000" lockStructure="1"/>
  <bookViews>
    <workbookView xWindow="-108" yWindow="-108" windowWidth="23256" windowHeight="1245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LH31" i="4" s="1"/>
  <c r="DM7" i="5"/>
  <c r="KO31" i="4" s="1"/>
  <c r="DL7" i="5"/>
  <c r="DK7" i="5"/>
  <c r="DI7" i="5"/>
  <c r="DH7" i="5"/>
  <c r="LT78" i="4" s="1"/>
  <c r="DG7" i="5"/>
  <c r="DF7" i="5"/>
  <c r="DE7" i="5"/>
  <c r="KA78" i="4" s="1"/>
  <c r="DD7" i="5"/>
  <c r="DC7" i="5"/>
  <c r="LT77" i="4" s="1"/>
  <c r="DB7" i="5"/>
  <c r="DA7" i="5"/>
  <c r="CZ7" i="5"/>
  <c r="CN7" i="5"/>
  <c r="CV76" i="4" s="1"/>
  <c r="CM7" i="5"/>
  <c r="BZ7" i="5"/>
  <c r="BY7" i="5"/>
  <c r="BX7" i="5"/>
  <c r="KO53" i="4" s="1"/>
  <c r="BW7" i="5"/>
  <c r="BV7" i="5"/>
  <c r="BU7" i="5"/>
  <c r="MA52" i="4" s="1"/>
  <c r="BT7" i="5"/>
  <c r="BS7" i="5"/>
  <c r="BR7" i="5"/>
  <c r="JV52" i="4" s="1"/>
  <c r="BQ7" i="5"/>
  <c r="JC52" i="4" s="1"/>
  <c r="BO7" i="5"/>
  <c r="HJ53" i="4" s="1"/>
  <c r="BN7" i="5"/>
  <c r="BM7" i="5"/>
  <c r="BL7" i="5"/>
  <c r="BK7" i="5"/>
  <c r="EL53" i="4" s="1"/>
  <c r="BJ7" i="5"/>
  <c r="BI7" i="5"/>
  <c r="BH7" i="5"/>
  <c r="FX52" i="4" s="1"/>
  <c r="BG7" i="5"/>
  <c r="BF7" i="5"/>
  <c r="BD7" i="5"/>
  <c r="BC7" i="5"/>
  <c r="BB7" i="5"/>
  <c r="BA7" i="5"/>
  <c r="AN53" i="4" s="1"/>
  <c r="AZ7" i="5"/>
  <c r="U53" i="4" s="1"/>
  <c r="AY7" i="5"/>
  <c r="CS52" i="4" s="1"/>
  <c r="AX7" i="5"/>
  <c r="BZ52" i="4" s="1"/>
  <c r="AW7" i="5"/>
  <c r="AV7" i="5"/>
  <c r="AU7" i="5"/>
  <c r="AS7" i="5"/>
  <c r="HJ32" i="4" s="1"/>
  <c r="AR7" i="5"/>
  <c r="AQ7" i="5"/>
  <c r="FX32" i="4" s="1"/>
  <c r="AP7" i="5"/>
  <c r="FE32" i="4" s="1"/>
  <c r="AO7" i="5"/>
  <c r="EL32" i="4" s="1"/>
  <c r="AN7" i="5"/>
  <c r="HJ31" i="4" s="1"/>
  <c r="AM7" i="5"/>
  <c r="AL7" i="5"/>
  <c r="AK7" i="5"/>
  <c r="AJ7" i="5"/>
  <c r="EL31" i="4" s="1"/>
  <c r="AH7" i="5"/>
  <c r="CS32" i="4" s="1"/>
  <c r="AG7" i="5"/>
  <c r="BZ32" i="4" s="1"/>
  <c r="AF7" i="5"/>
  <c r="BG32" i="4" s="1"/>
  <c r="AE7" i="5"/>
  <c r="AD7" i="5"/>
  <c r="AC7" i="5"/>
  <c r="CS31" i="4" s="1"/>
  <c r="AB7" i="5"/>
  <c r="AA7" i="5"/>
  <c r="Z7" i="5"/>
  <c r="AN31" i="4" s="1"/>
  <c r="Y7" i="5"/>
  <c r="U31" i="4" s="1"/>
  <c r="X7" i="5"/>
  <c r="LJ10" i="4" s="1"/>
  <c r="W7" i="5"/>
  <c r="V7" i="5"/>
  <c r="U7" i="5"/>
  <c r="T7" i="5"/>
  <c r="JQ8" i="4" s="1"/>
  <c r="S7" i="5"/>
  <c r="R7" i="5"/>
  <c r="DU10" i="4" s="1"/>
  <c r="Q7" i="5"/>
  <c r="CF10" i="4" s="1"/>
  <c r="P7" i="5"/>
  <c r="O7" i="5"/>
  <c r="N7" i="5"/>
  <c r="M7" i="5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C88" i="4"/>
  <c r="B88" i="4"/>
  <c r="MI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JV53" i="4"/>
  <c r="JC53" i="4"/>
  <c r="GQ53" i="4"/>
  <c r="FX53" i="4"/>
  <c r="FE53" i="4"/>
  <c r="CS53" i="4"/>
  <c r="BZ53" i="4"/>
  <c r="BG53" i="4"/>
  <c r="LH52" i="4"/>
  <c r="KO52" i="4"/>
  <c r="HJ52" i="4"/>
  <c r="GQ52" i="4"/>
  <c r="FE52" i="4"/>
  <c r="EL52" i="4"/>
  <c r="BG52" i="4"/>
  <c r="AN52" i="4"/>
  <c r="U52" i="4"/>
  <c r="LH32" i="4"/>
  <c r="KO32" i="4"/>
  <c r="GQ32" i="4"/>
  <c r="AN32" i="4"/>
  <c r="U32" i="4"/>
  <c r="MA31" i="4"/>
  <c r="JV31" i="4"/>
  <c r="JC31" i="4"/>
  <c r="GQ31" i="4"/>
  <c r="FX31" i="4"/>
  <c r="FE31" i="4"/>
  <c r="BZ31" i="4"/>
  <c r="BG31" i="4"/>
  <c r="JQ10" i="4"/>
  <c r="HX10" i="4"/>
  <c r="B10" i="4"/>
  <c r="LJ8" i="4"/>
  <c r="HX8" i="4"/>
  <c r="FJ8" i="4"/>
  <c r="DU8" i="4"/>
  <c r="AQ8" i="4"/>
  <c r="B6" i="4" l="1"/>
  <c r="MI76" i="4"/>
  <c r="MA30" i="4"/>
  <c r="CS51" i="4"/>
  <c r="CS30" i="4"/>
  <c r="BZ76" i="4"/>
  <c r="MA51" i="4"/>
  <c r="HJ51" i="4"/>
  <c r="IT76" i="4"/>
  <c r="HJ30" i="4"/>
  <c r="C11" i="5"/>
  <c r="D11" i="5"/>
  <c r="E11" i="5"/>
  <c r="B11" i="5"/>
  <c r="LH30" i="4" l="1"/>
  <c r="IE76" i="4"/>
  <c r="BZ51" i="4"/>
  <c r="GQ30" i="4"/>
  <c r="BZ30" i="4"/>
  <c r="BK76" i="4"/>
  <c r="LH51" i="4"/>
  <c r="LT76" i="4"/>
  <c r="GQ51" i="4"/>
  <c r="AG76" i="4"/>
  <c r="JV51" i="4"/>
  <c r="KP76" i="4"/>
  <c r="FE51" i="4"/>
  <c r="JV30" i="4"/>
  <c r="HA76" i="4"/>
  <c r="AN51" i="4"/>
  <c r="FE30" i="4"/>
  <c r="AN30" i="4"/>
  <c r="BG30" i="4"/>
  <c r="KO51" i="4"/>
  <c r="LE76" i="4"/>
  <c r="FX51" i="4"/>
  <c r="KO30" i="4"/>
  <c r="HP76" i="4"/>
  <c r="BG51" i="4"/>
  <c r="FX30" i="4"/>
  <c r="AV76" i="4"/>
  <c r="EL51" i="4"/>
  <c r="EL30" i="4"/>
  <c r="U30" i="4"/>
  <c r="R76" i="4"/>
  <c r="JC51" i="4"/>
  <c r="KA76" i="4"/>
  <c r="JC30" i="4"/>
  <c r="GL76" i="4"/>
  <c r="U51" i="4"/>
</calcChain>
</file>

<file path=xl/sharedStrings.xml><?xml version="1.0" encoding="utf-8"?>
<sst xmlns="http://schemas.openxmlformats.org/spreadsheetml/2006/main" count="278" uniqueCount="136">
  <si>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</si>
  <si>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</si>
  <si>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</si>
  <si>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</si>
  <si>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</si>
  <si>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</si>
  <si>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</si>
  <si>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</si>
  <si>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</si>
  <si>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</si>
  <si>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</si>
  <si>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</si>
  <si>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</si>
  <si>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</si>
  <si>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</si>
  <si>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</si>
  <si>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</si>
  <si>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</si>
  <si>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</si>
  <si>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</si>
  <si>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</si>
  <si>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</si>
  <si>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</si>
  <si>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</si>
  <si>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</si>
  <si>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</si>
  <si>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</si>
  <si>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</si>
  <si>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</si>
  <si>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</si>
  <si>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</si>
  <si>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</si>
  <si>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</si>
  <si>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</si>
  <si>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</si>
  <si>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</si>
  <si>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</si>
  <si>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</si>
  <si>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</si>
  <si>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</si>
  <si>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</si>
  <si>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</si>
  <si>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</si>
  <si>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</si>
  <si>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</si>
  <si>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</si>
  <si>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</si>
  <si>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</si>
  <si>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</si>
  <si>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</si>
  <si>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</si>
  <si>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</si>
  <si>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</si>
  <si>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</si>
  <si>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</si>
  <si>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</si>
  <si>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</si>
  <si>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</si>
  <si>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</si>
  <si>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</si>
  <si>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</si>
  <si>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</si>
  <si>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</si>
  <si>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</si>
  <si>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</si>
  <si>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</si>
  <si>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</si>
  <si>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</si>
  <si>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</si>
  <si>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</si>
  <si>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</si>
  <si>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</si>
  <si>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</si>
  <si>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</si>
  <si>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</si>
  <si>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</si>
  <si>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</si>
  <si>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</si>
  <si>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</si>
  <si>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</si>
  <si>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</si>
  <si>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</si>
  <si>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</si>
  <si>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</si>
  <si>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</si>
  <si>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</si>
  <si>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</si>
  <si>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</si>
  <si>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</si>
  <si>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</si>
  <si>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</si>
  <si>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</si>
  <si>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</si>
  <si>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</si>
  <si>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</si>
  <si>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</si>
  <si>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</si>
  <si>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</si>
  <si>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</si>
  <si>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</si>
  <si>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</si>
  <si>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</si>
  <si>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</si>
  <si>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</si>
  <si>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</si>
  <si>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</si>
  <si>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</si>
  <si>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</si>
  <si>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</si>
  <si>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</si>
  <si>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</si>
  <si>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</si>
  <si>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</si>
  <si>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</si>
  <si>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</si>
  <si>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台東区</t>
  </si>
  <si>
    <t>雷門地下駐車場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</si>
  <si>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</si>
  <si>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</si>
  <si>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</si>
  <si>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</si>
  <si>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</si>
  <si>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</si>
  <si>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</si>
  <si>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</si>
  <si>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</si>
  <si>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</si>
  <si>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</si>
  <si>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</si>
  <si>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</si>
  <si>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</si>
  <si>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</si>
  <si>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当駐車場は、区道の地下に整備した道路附属物駐車場であるため、敷地の地価は0円で、他用途への転換は難しいが、設備の更新等は計画的に実施されており、当初整備費用に対する設備投資見込額も適切である。</t>
    <phoneticPr fontId="5"/>
  </si>
  <si>
    <t xml:space="preserve"> 雷門地下駐車場は「周辺地区の違法な路上駐車を減少させ、円滑な交通体系を確保するとともに、観光地浅草の発展・活性化に寄与していく」ことを目的として整備された。
　今後も目的に沿った健全な駐車場運営を行うとともに、より一層の利用促進を図っていく。</t>
    <phoneticPr fontId="5"/>
  </si>
  <si>
    <t xml:space="preserve"> 社会経済活動の再開・活発化により、当駐車場の稼働率は堅調に推移している。</t>
    <rPh sb="1" eb="3">
      <t>シャカイ</t>
    </rPh>
    <rPh sb="3" eb="5">
      <t>ケイザイ</t>
    </rPh>
    <rPh sb="5" eb="7">
      <t>カツドウ</t>
    </rPh>
    <rPh sb="8" eb="10">
      <t>サイカイ</t>
    </rPh>
    <rPh sb="11" eb="14">
      <t>カッパツカ</t>
    </rPh>
    <phoneticPr fontId="5"/>
  </si>
  <si>
    <t xml:space="preserve"> 当駐車場は観光地「浅草」に立地している。単年度の収益は黒字、普通会計からの繰入金等への依存もない。
　今後も引き続き、健全な駐車場運営を行っていく。</t>
    <rPh sb="14" eb="16">
      <t>リッチ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</si>
</sst>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113.8</c:v>
                </c:pt>
                <c:pt idx="1">
                  <c:v>112.9</c:v>
                </c:pt>
                <c:pt idx="2">
                  <c:v>106.5</c:v>
                </c:pt>
                <c:pt idx="3">
                  <c:v>252.6</c:v>
                </c:pt>
                <c:pt idx="4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3-4140-823D-FB0C194ED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121.8</c:v>
                </c:pt>
                <c:pt idx="1">
                  <c:v>111.3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3-4140-823D-FB0C194ED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6-488C-A0D1-3738877D1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163.69999999999999</c:v>
                </c:pt>
                <c:pt idx="1">
                  <c:v>88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6-488C-A0D1-3738877D1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A9C-423F-A25C-93CF1C898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C-423F-A25C-93CF1C898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E9B-4CFA-B2C3-36FA595B2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B-4CFA-B2C3-36FA595B2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E-4C6B-8843-18E68545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10.1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E-4C6B-8843-18E68545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4-49C9-AE57-9E60594D8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54</c:v>
                </c:pt>
                <c:pt idx="1">
                  <c:v>654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54-49C9-AE57-9E60594D8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229.2</c:v>
                </c:pt>
                <c:pt idx="1">
                  <c:v>167.5</c:v>
                </c:pt>
                <c:pt idx="2">
                  <c:v>186.1</c:v>
                </c:pt>
                <c:pt idx="3">
                  <c:v>234.4</c:v>
                </c:pt>
                <c:pt idx="4">
                  <c:v>232.5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3-4E5C-80C4-FBA05BEB1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153.80000000000001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3-4E5C-80C4-FBA05BEB1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57.7</c:v>
                </c:pt>
                <c:pt idx="1">
                  <c:v>41.3</c:v>
                </c:pt>
                <c:pt idx="2">
                  <c:v>48.8</c:v>
                </c:pt>
                <c:pt idx="3">
                  <c:v>60.6</c:v>
                </c:pt>
                <c:pt idx="4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1-4E05-A7C5-FEF565DD4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2.2000000000000002</c:v>
                </c:pt>
                <c:pt idx="1">
                  <c:v>-81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1-4E05-A7C5-FEF565DD4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88834</c:v>
                </c:pt>
                <c:pt idx="1">
                  <c:v>40731</c:v>
                </c:pt>
                <c:pt idx="2">
                  <c:v>55942</c:v>
                </c:pt>
                <c:pt idx="3">
                  <c:v>98192</c:v>
                </c:pt>
                <c:pt idx="4">
                  <c:v>90598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C-4E1D-9B7E-CC2C5E6B6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16100</c:v>
                </c:pt>
                <c:pt idx="1">
                  <c:v>4836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C-4E1D-9B7E-CC2C5E6B6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85" zoomScaleNormal="85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東京都台東区　雷門地下駐車場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11444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123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23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209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135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113.8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112.9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106.5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252.6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225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229.2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167.5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186.1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234.4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232.5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121.8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111.3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158.80000000000001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120.9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123.1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6.5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8.6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7.6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6.6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184.2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153.80000000000001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163.5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178.3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181.9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132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134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57.7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41.3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48.8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60.6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55.6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88834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40731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55942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98192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90598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54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654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2466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49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2.2000000000000002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-81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-25.1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-18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-20.7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16100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4836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37213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17293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15316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133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43200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163.69999999999999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88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77.3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51.8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45.3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xclGnjzxML2ZSWTDNHG4ojxSdyVUzcEg019O0cmpzxpgsCHBfAXU3E0jH3eEltw6TxpjoRMtjxj7XjHqZUYNVA==" saltValue="JIG6+oMKUTtbzrgGzRqge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90</v>
      </c>
      <c r="AM5" s="47" t="s">
        <v>100</v>
      </c>
      <c r="AN5" s="47" t="s">
        <v>101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102</v>
      </c>
      <c r="AX5" s="47" t="s">
        <v>91</v>
      </c>
      <c r="AY5" s="47" t="s">
        <v>103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104</v>
      </c>
      <c r="BG5" s="47" t="s">
        <v>89</v>
      </c>
      <c r="BH5" s="47" t="s">
        <v>105</v>
      </c>
      <c r="BI5" s="47" t="s">
        <v>91</v>
      </c>
      <c r="BJ5" s="47" t="s">
        <v>103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104</v>
      </c>
      <c r="BR5" s="47" t="s">
        <v>89</v>
      </c>
      <c r="BS5" s="47" t="s">
        <v>102</v>
      </c>
      <c r="BT5" s="47" t="s">
        <v>100</v>
      </c>
      <c r="BU5" s="47" t="s">
        <v>103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104</v>
      </c>
      <c r="CC5" s="47" t="s">
        <v>89</v>
      </c>
      <c r="CD5" s="47" t="s">
        <v>102</v>
      </c>
      <c r="CE5" s="47" t="s">
        <v>100</v>
      </c>
      <c r="CF5" s="47" t="s">
        <v>106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107</v>
      </c>
      <c r="CQ5" s="47" t="s">
        <v>105</v>
      </c>
      <c r="CR5" s="47" t="s">
        <v>100</v>
      </c>
      <c r="CS5" s="47" t="s">
        <v>101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89</v>
      </c>
      <c r="DB5" s="47" t="s">
        <v>105</v>
      </c>
      <c r="DC5" s="47" t="s">
        <v>100</v>
      </c>
      <c r="DD5" s="47" t="s">
        <v>103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108</v>
      </c>
      <c r="DM5" s="47" t="s">
        <v>102</v>
      </c>
      <c r="DN5" s="47" t="s">
        <v>91</v>
      </c>
      <c r="DO5" s="47" t="s">
        <v>106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109</v>
      </c>
      <c r="B6" s="48">
        <f>B8</f>
        <v>2023</v>
      </c>
      <c r="C6" s="48">
        <f t="shared" ref="C6:X6" si="1">C8</f>
        <v>131067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東京都台東区</v>
      </c>
      <c r="I6" s="48" t="str">
        <f t="shared" si="1"/>
        <v>雷門地下駐車場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23</v>
      </c>
      <c r="S6" s="50" t="str">
        <f t="shared" si="1"/>
        <v>駅</v>
      </c>
      <c r="T6" s="50" t="str">
        <f t="shared" si="1"/>
        <v>無</v>
      </c>
      <c r="U6" s="51">
        <f t="shared" si="1"/>
        <v>11444</v>
      </c>
      <c r="V6" s="51">
        <f t="shared" si="1"/>
        <v>209</v>
      </c>
      <c r="W6" s="51">
        <f t="shared" si="1"/>
        <v>400</v>
      </c>
      <c r="X6" s="50" t="str">
        <f t="shared" si="1"/>
        <v>無</v>
      </c>
      <c r="Y6" s="52">
        <f>IF(Y8="-",NA(),Y8)</f>
        <v>113.8</v>
      </c>
      <c r="Z6" s="52">
        <f t="shared" ref="Z6:AH6" si="2">IF(Z8="-",NA(),Z8)</f>
        <v>112.9</v>
      </c>
      <c r="AA6" s="52">
        <f t="shared" si="2"/>
        <v>106.5</v>
      </c>
      <c r="AB6" s="52">
        <f t="shared" si="2"/>
        <v>252.6</v>
      </c>
      <c r="AC6" s="52">
        <f t="shared" si="2"/>
        <v>225</v>
      </c>
      <c r="AD6" s="52">
        <f t="shared" si="2"/>
        <v>121.8</v>
      </c>
      <c r="AE6" s="52">
        <f t="shared" si="2"/>
        <v>111.3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6.5</v>
      </c>
      <c r="AP6" s="52">
        <f t="shared" si="3"/>
        <v>10.1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54</v>
      </c>
      <c r="BA6" s="53">
        <f t="shared" si="4"/>
        <v>654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>
        <f>IF(BF8="-",NA(),BF8)</f>
        <v>57.7</v>
      </c>
      <c r="BG6" s="52">
        <f t="shared" ref="BG6:BO6" si="5">IF(BG8="-",NA(),BG8)</f>
        <v>41.3</v>
      </c>
      <c r="BH6" s="52">
        <f t="shared" si="5"/>
        <v>48.8</v>
      </c>
      <c r="BI6" s="52">
        <f t="shared" si="5"/>
        <v>60.6</v>
      </c>
      <c r="BJ6" s="52">
        <f t="shared" si="5"/>
        <v>55.6</v>
      </c>
      <c r="BK6" s="52">
        <f t="shared" si="5"/>
        <v>2.2000000000000002</v>
      </c>
      <c r="BL6" s="52">
        <f t="shared" si="5"/>
        <v>-81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>
        <f>IF(BQ8="-",NA(),BQ8)</f>
        <v>88834</v>
      </c>
      <c r="BR6" s="53">
        <f t="shared" ref="BR6:BZ6" si="6">IF(BR8="-",NA(),BR8)</f>
        <v>40731</v>
      </c>
      <c r="BS6" s="53">
        <f t="shared" si="6"/>
        <v>55942</v>
      </c>
      <c r="BT6" s="53">
        <f t="shared" si="6"/>
        <v>98192</v>
      </c>
      <c r="BU6" s="53">
        <f t="shared" si="6"/>
        <v>90598</v>
      </c>
      <c r="BV6" s="53">
        <f t="shared" si="6"/>
        <v>16100</v>
      </c>
      <c r="BW6" s="53">
        <f t="shared" si="6"/>
        <v>4836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0</v>
      </c>
      <c r="CN6" s="51">
        <f t="shared" si="7"/>
        <v>43200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163.69999999999999</v>
      </c>
      <c r="DF6" s="52">
        <f t="shared" si="8"/>
        <v>88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>
        <f>IF(DK8="-",NA(),DK8)</f>
        <v>229.2</v>
      </c>
      <c r="DL6" s="52">
        <f t="shared" ref="DL6:DT6" si="9">IF(DL8="-",NA(),DL8)</f>
        <v>167.5</v>
      </c>
      <c r="DM6" s="52">
        <f t="shared" si="9"/>
        <v>186.1</v>
      </c>
      <c r="DN6" s="52">
        <f t="shared" si="9"/>
        <v>234.4</v>
      </c>
      <c r="DO6" s="52">
        <f t="shared" si="9"/>
        <v>232.5</v>
      </c>
      <c r="DP6" s="52">
        <f t="shared" si="9"/>
        <v>184.2</v>
      </c>
      <c r="DQ6" s="52">
        <f t="shared" si="9"/>
        <v>153.80000000000001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112</v>
      </c>
      <c r="B7" s="48">
        <f t="shared" ref="B7:X7" si="10">B8</f>
        <v>2023</v>
      </c>
      <c r="C7" s="48">
        <f t="shared" si="10"/>
        <v>131067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東京都　台東区</v>
      </c>
      <c r="I7" s="48" t="str">
        <f t="shared" si="10"/>
        <v>雷門地下駐車場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23</v>
      </c>
      <c r="S7" s="50" t="str">
        <f t="shared" si="10"/>
        <v>駅</v>
      </c>
      <c r="T7" s="50" t="str">
        <f t="shared" si="10"/>
        <v>無</v>
      </c>
      <c r="U7" s="51">
        <f t="shared" si="10"/>
        <v>11444</v>
      </c>
      <c r="V7" s="51">
        <f t="shared" si="10"/>
        <v>209</v>
      </c>
      <c r="W7" s="51">
        <f t="shared" si="10"/>
        <v>400</v>
      </c>
      <c r="X7" s="50" t="str">
        <f t="shared" si="10"/>
        <v>無</v>
      </c>
      <c r="Y7" s="52">
        <f>Y8</f>
        <v>113.8</v>
      </c>
      <c r="Z7" s="52">
        <f t="shared" ref="Z7:AH7" si="11">Z8</f>
        <v>112.9</v>
      </c>
      <c r="AA7" s="52">
        <f t="shared" si="11"/>
        <v>106.5</v>
      </c>
      <c r="AB7" s="52">
        <f t="shared" si="11"/>
        <v>252.6</v>
      </c>
      <c r="AC7" s="52">
        <f t="shared" si="11"/>
        <v>225</v>
      </c>
      <c r="AD7" s="52">
        <f t="shared" si="11"/>
        <v>121.8</v>
      </c>
      <c r="AE7" s="52">
        <f t="shared" si="11"/>
        <v>111.3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6.5</v>
      </c>
      <c r="AP7" s="52">
        <f t="shared" si="12"/>
        <v>10.1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54</v>
      </c>
      <c r="BA7" s="53">
        <f t="shared" si="13"/>
        <v>654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>
        <f>BF8</f>
        <v>57.7</v>
      </c>
      <c r="BG7" s="52">
        <f t="shared" ref="BG7:BO7" si="14">BG8</f>
        <v>41.3</v>
      </c>
      <c r="BH7" s="52">
        <f t="shared" si="14"/>
        <v>48.8</v>
      </c>
      <c r="BI7" s="52">
        <f t="shared" si="14"/>
        <v>60.6</v>
      </c>
      <c r="BJ7" s="52">
        <f t="shared" si="14"/>
        <v>55.6</v>
      </c>
      <c r="BK7" s="52">
        <f t="shared" si="14"/>
        <v>2.2000000000000002</v>
      </c>
      <c r="BL7" s="52">
        <f t="shared" si="14"/>
        <v>-81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>
        <f>BQ8</f>
        <v>88834</v>
      </c>
      <c r="BR7" s="53">
        <f t="shared" ref="BR7:BZ7" si="15">BR8</f>
        <v>40731</v>
      </c>
      <c r="BS7" s="53">
        <f t="shared" si="15"/>
        <v>55942</v>
      </c>
      <c r="BT7" s="53">
        <f t="shared" si="15"/>
        <v>98192</v>
      </c>
      <c r="BU7" s="53">
        <f t="shared" si="15"/>
        <v>90598</v>
      </c>
      <c r="BV7" s="53">
        <f t="shared" si="15"/>
        <v>16100</v>
      </c>
      <c r="BW7" s="53">
        <f t="shared" si="15"/>
        <v>4836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111</v>
      </c>
      <c r="CL7" s="49"/>
      <c r="CM7" s="51">
        <f>CM8</f>
        <v>0</v>
      </c>
      <c r="CN7" s="51">
        <f>CN8</f>
        <v>43200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163.69999999999999</v>
      </c>
      <c r="DF7" s="52">
        <f t="shared" si="16"/>
        <v>88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>
        <f>DK8</f>
        <v>229.2</v>
      </c>
      <c r="DL7" s="52">
        <f t="shared" ref="DL7:DT7" si="17">DL8</f>
        <v>167.5</v>
      </c>
      <c r="DM7" s="52">
        <f t="shared" si="17"/>
        <v>186.1</v>
      </c>
      <c r="DN7" s="52">
        <f t="shared" si="17"/>
        <v>234.4</v>
      </c>
      <c r="DO7" s="52">
        <f t="shared" si="17"/>
        <v>232.5</v>
      </c>
      <c r="DP7" s="52">
        <f t="shared" si="17"/>
        <v>184.2</v>
      </c>
      <c r="DQ7" s="52">
        <f t="shared" si="17"/>
        <v>153.80000000000001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2">
      <c r="A8" s="37"/>
      <c r="B8" s="55">
        <v>2023</v>
      </c>
      <c r="C8" s="55">
        <v>131067</v>
      </c>
      <c r="D8" s="55">
        <v>47</v>
      </c>
      <c r="E8" s="55">
        <v>14</v>
      </c>
      <c r="F8" s="55">
        <v>0</v>
      </c>
      <c r="G8" s="55">
        <v>1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23</v>
      </c>
      <c r="S8" s="57" t="s">
        <v>125</v>
      </c>
      <c r="T8" s="57" t="s">
        <v>126</v>
      </c>
      <c r="U8" s="58">
        <v>11444</v>
      </c>
      <c r="V8" s="58">
        <v>209</v>
      </c>
      <c r="W8" s="58">
        <v>400</v>
      </c>
      <c r="X8" s="57" t="s">
        <v>126</v>
      </c>
      <c r="Y8" s="59">
        <v>113.8</v>
      </c>
      <c r="Z8" s="59">
        <v>112.9</v>
      </c>
      <c r="AA8" s="59">
        <v>106.5</v>
      </c>
      <c r="AB8" s="59">
        <v>252.6</v>
      </c>
      <c r="AC8" s="59">
        <v>225</v>
      </c>
      <c r="AD8" s="59">
        <v>121.8</v>
      </c>
      <c r="AE8" s="59">
        <v>111.3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6.5</v>
      </c>
      <c r="AP8" s="59">
        <v>10.1</v>
      </c>
      <c r="AQ8" s="59">
        <v>8.6</v>
      </c>
      <c r="AR8" s="59">
        <v>7.6</v>
      </c>
      <c r="AS8" s="59">
        <v>6.6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54</v>
      </c>
      <c r="BA8" s="60">
        <v>654</v>
      </c>
      <c r="BB8" s="60">
        <v>2466</v>
      </c>
      <c r="BC8" s="60">
        <v>58</v>
      </c>
      <c r="BD8" s="60">
        <v>49</v>
      </c>
      <c r="BE8" s="60">
        <v>127</v>
      </c>
      <c r="BF8" s="59">
        <v>57.7</v>
      </c>
      <c r="BG8" s="59">
        <v>41.3</v>
      </c>
      <c r="BH8" s="59">
        <v>48.8</v>
      </c>
      <c r="BI8" s="59">
        <v>60.6</v>
      </c>
      <c r="BJ8" s="59">
        <v>55.6</v>
      </c>
      <c r="BK8" s="59">
        <v>2.2000000000000002</v>
      </c>
      <c r="BL8" s="59">
        <v>-81</v>
      </c>
      <c r="BM8" s="59">
        <v>-25.1</v>
      </c>
      <c r="BN8" s="59">
        <v>-18</v>
      </c>
      <c r="BO8" s="59">
        <v>-20.7</v>
      </c>
      <c r="BP8" s="56">
        <v>-55.6</v>
      </c>
      <c r="BQ8" s="60">
        <v>88834</v>
      </c>
      <c r="BR8" s="60">
        <v>40731</v>
      </c>
      <c r="BS8" s="60">
        <v>55942</v>
      </c>
      <c r="BT8" s="61">
        <v>98192</v>
      </c>
      <c r="BU8" s="61">
        <v>90598</v>
      </c>
      <c r="BV8" s="60">
        <v>16100</v>
      </c>
      <c r="BW8" s="60">
        <v>4836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0</v>
      </c>
      <c r="CN8" s="58">
        <v>43200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163.69999999999999</v>
      </c>
      <c r="DF8" s="59">
        <v>88</v>
      </c>
      <c r="DG8" s="59">
        <v>77.3</v>
      </c>
      <c r="DH8" s="59">
        <v>51.8</v>
      </c>
      <c r="DI8" s="59">
        <v>45.3</v>
      </c>
      <c r="DJ8" s="56">
        <v>79</v>
      </c>
      <c r="DK8" s="59">
        <v>229.2</v>
      </c>
      <c r="DL8" s="59">
        <v>167.5</v>
      </c>
      <c r="DM8" s="59">
        <v>186.1</v>
      </c>
      <c r="DN8" s="59">
        <v>234.4</v>
      </c>
      <c r="DO8" s="59">
        <v>232.5</v>
      </c>
      <c r="DP8" s="59">
        <v>184.2</v>
      </c>
      <c r="DQ8" s="59">
        <v>153.80000000000001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杉山　侑陽</cp:lastModifiedBy>
  <dcterms:created xsi:type="dcterms:W3CDTF">2024-12-19T01:03:16Z</dcterms:created>
  <dcterms:modified xsi:type="dcterms:W3CDTF">2025-01-30T04:29:39Z</dcterms:modified>
  <cp:category/>
</cp:coreProperties>
</file>