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FFFBE262-9514-4B73-8631-99EBAD1FF3F4}" xr6:coauthVersionLast="47" xr6:coauthVersionMax="47" xr10:uidLastSave="{00000000-0000-0000-0000-000000000000}"/>
  <workbookProtection workbookAlgorithmName="SHA-512" workbookHashValue="Fw5orv+You3dkaK0vDV5ERx20qBgjRgmP+3coq5GBnYg3TQ6B4i4wvf/tSbnv0+8pTgP4RzoJDR+C+0UNT5NMA==" workbookSaltValue="kSVXADjfjT4coET4yCLhNQ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DO7" i="5"/>
  <c r="MA31" i="4" s="1"/>
  <c r="DN7" i="5"/>
  <c r="LH31" i="4" s="1"/>
  <c r="DM7" i="5"/>
  <c r="DL7" i="5"/>
  <c r="JV31" i="4" s="1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KO53" i="4" s="1"/>
  <c r="BW7" i="5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HJ52" i="4" s="1"/>
  <c r="BI7" i="5"/>
  <c r="GQ52" i="4" s="1"/>
  <c r="BH7" i="5"/>
  <c r="BG7" i="5"/>
  <c r="BF7" i="5"/>
  <c r="BD7" i="5"/>
  <c r="CS53" i="4" s="1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EL32" i="4" s="1"/>
  <c r="AN7" i="5"/>
  <c r="AM7" i="5"/>
  <c r="GQ31" i="4" s="1"/>
  <c r="AL7" i="5"/>
  <c r="AK7" i="5"/>
  <c r="AJ7" i="5"/>
  <c r="AH7" i="5"/>
  <c r="AG7" i="5"/>
  <c r="BZ32" i="4" s="1"/>
  <c r="AF7" i="5"/>
  <c r="AE7" i="5"/>
  <c r="AD7" i="5"/>
  <c r="AC7" i="5"/>
  <c r="AB7" i="5"/>
  <c r="AA7" i="5"/>
  <c r="BG31" i="4" s="1"/>
  <c r="Z7" i="5"/>
  <c r="AN31" i="4" s="1"/>
  <c r="Y7" i="5"/>
  <c r="X7" i="5"/>
  <c r="W7" i="5"/>
  <c r="V7" i="5"/>
  <c r="HX10" i="4" s="1"/>
  <c r="U7" i="5"/>
  <c r="LJ8" i="4" s="1"/>
  <c r="T7" i="5"/>
  <c r="S7" i="5"/>
  <c r="R7" i="5"/>
  <c r="Q7" i="5"/>
  <c r="CF10" i="4" s="1"/>
  <c r="P7" i="5"/>
  <c r="O7" i="5"/>
  <c r="N7" i="5"/>
  <c r="FJ8" i="4" s="1"/>
  <c r="M7" i="5"/>
  <c r="DU8" i="4" s="1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JV53" i="4"/>
  <c r="HJ53" i="4"/>
  <c r="GQ53" i="4"/>
  <c r="FX53" i="4"/>
  <c r="EL53" i="4"/>
  <c r="BZ53" i="4"/>
  <c r="BG53" i="4"/>
  <c r="AN53" i="4"/>
  <c r="U53" i="4"/>
  <c r="MA52" i="4"/>
  <c r="LH52" i="4"/>
  <c r="KO52" i="4"/>
  <c r="JV52" i="4"/>
  <c r="JC52" i="4"/>
  <c r="FX52" i="4"/>
  <c r="FE52" i="4"/>
  <c r="EL52" i="4"/>
  <c r="BZ52" i="4"/>
  <c r="BG52" i="4"/>
  <c r="MA32" i="4"/>
  <c r="JC32" i="4"/>
  <c r="HJ32" i="4"/>
  <c r="GQ32" i="4"/>
  <c r="CS32" i="4"/>
  <c r="BG32" i="4"/>
  <c r="AN32" i="4"/>
  <c r="U32" i="4"/>
  <c r="KO31" i="4"/>
  <c r="JC31" i="4"/>
  <c r="HJ31" i="4"/>
  <c r="FX31" i="4"/>
  <c r="FE31" i="4"/>
  <c r="EL31" i="4"/>
  <c r="CS31" i="4"/>
  <c r="BZ31" i="4"/>
  <c r="U31" i="4"/>
  <c r="LJ10" i="4"/>
  <c r="JQ10" i="4"/>
  <c r="DU10" i="4"/>
  <c r="B10" i="4"/>
  <c r="JQ8" i="4"/>
  <c r="HX8" i="4"/>
  <c r="CF8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AN30" i="4" l="1"/>
  <c r="AG76" i="4"/>
  <c r="JV51" i="4"/>
  <c r="KP76" i="4"/>
  <c r="FE51" i="4"/>
  <c r="JV30" i="4"/>
  <c r="HA76" i="4"/>
  <c r="AN51" i="4"/>
  <c r="FE30" i="4"/>
  <c r="IT76" i="4"/>
  <c r="CS51" i="4"/>
  <c r="HJ30" i="4"/>
  <c r="CS30" i="4"/>
  <c r="BZ76" i="4"/>
  <c r="MA51" i="4"/>
  <c r="MI76" i="4"/>
  <c r="HJ51" i="4"/>
  <c r="MA30" i="4"/>
  <c r="GL76" i="4"/>
  <c r="U51" i="4"/>
  <c r="EL30" i="4"/>
  <c r="U30" i="4"/>
  <c r="R76" i="4"/>
  <c r="JC51" i="4"/>
  <c r="KA76" i="4"/>
  <c r="EL51" i="4"/>
  <c r="JC30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<sst xmlns="http://schemas.openxmlformats.org/spreadsheetml/2006/main" count="277" uniqueCount="130">
  <si>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</si>
  <si>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</si>
  <si>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</si>
  <si>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</si>
  <si>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</si>
  <si>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</si>
  <si>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</si>
  <si>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</si>
  <si>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</si>
  <si>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</si>
  <si>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</si>
  <si>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</si>
  <si>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</si>
  <si>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</si>
  <si>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</si>
  <si>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</si>
  <si>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</si>
  <si>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</si>
  <si>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</si>
  <si>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</si>
  <si>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</si>
  <si>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</si>
  <si>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</si>
  <si>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</si>
  <si>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</si>
  <si>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</si>
  <si>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</si>
  <si>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</si>
  <si>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</si>
  <si>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</si>
  <si>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</si>
  <si>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</si>
  <si>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</si>
  <si>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</si>
  <si>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</si>
  <si>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</si>
  <si>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</si>
  <si>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</si>
  <si>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</si>
  <si>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</si>
  <si>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</si>
  <si>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</si>
  <si>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</si>
  <si>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</si>
  <si>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</si>
  <si>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</si>
  <si>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</si>
  <si>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</si>
  <si>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</si>
  <si>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</si>
  <si>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</si>
  <si>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</si>
  <si>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</si>
  <si>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</si>
  <si>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</si>
  <si>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</si>
  <si>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</si>
  <si>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</si>
  <si>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</si>
  <si>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</si>
  <si>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</si>
  <si>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</si>
  <si>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</si>
  <si>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</si>
  <si>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</si>
  <si>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</si>
  <si>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</si>
  <si>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</si>
  <si>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</si>
  <si>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</si>
  <si>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</si>
  <si>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</si>
  <si>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</si>
  <si>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</si>
  <si>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</si>
  <si>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</si>
  <si>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</si>
  <si>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</si>
  <si>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</si>
  <si>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</si>
  <si>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</si>
  <si>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</si>
  <si>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</si>
  <si>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</si>
  <si>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</si>
  <si>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</si>
  <si>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</si>
  <si>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</si>
  <si>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</si>
  <si>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</si>
  <si>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</si>
  <si>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</si>
  <si>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</si>
  <si>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</si>
  <si>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</si>
  <si>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</si>
  <si>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</si>
  <si>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</si>
  <si>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</si>
  <si>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</si>
  <si>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</si>
  <si>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</si>
  <si>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</si>
  <si>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</si>
  <si>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</si>
  <si>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</si>
  <si>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</si>
  <si>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</si>
  <si>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</si>
  <si>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</si>
  <si>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</si>
  <si>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備前橋二輪車駐車場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</si>
  <si>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</si>
  <si>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</si>
  <si>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</si>
  <si>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</si>
  <si>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</si>
  <si>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</si>
  <si>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</si>
  <si>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</si>
  <si>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</si>
  <si>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</si>
  <si>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</si>
  <si>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</si>
  <si>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</si>
  <si>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</si>
  <si>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</si>
  <si>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駐車場使用料の減に伴い、収益的収支比率、売上高GOP比率、EBITDAすべての数値が減少した。</t>
    <rPh sb="8" eb="9">
      <t>ゲン</t>
    </rPh>
    <rPh sb="43" eb="45">
      <t>ゲンショウ</t>
    </rPh>
    <phoneticPr fontId="5"/>
  </si>
  <si>
    <t>　本駐車場は、定期利用のみとなっており、昨年度と変わらず高い稼働率であった。</t>
    <phoneticPr fontId="5"/>
  </si>
  <si>
    <t>・定期利用による安定した利用が見込める。
・来年度からキャッシュレス決済を導入する。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</si>
</sst>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189</c:v>
                </c:pt>
                <c:pt idx="1">
                  <c:v>216.7</c:v>
                </c:pt>
                <c:pt idx="2">
                  <c:v>343.9</c:v>
                </c:pt>
                <c:pt idx="3">
                  <c:v>394.4</c:v>
                </c:pt>
                <c:pt idx="4">
                  <c:v>324.39999999999998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4-45D7-B9C5-86455F50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4-45D7-B9C5-86455F50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7-469F-A846-1E1BE1124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7-469F-A846-1E1BE1124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F6C-4CF9-8E01-9A6C30100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C-4CF9-8E01-9A6C30100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486-4F1C-B76B-DD7C30AB2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6-4F1C-B76B-DD7C30AB2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E-49C5-B2BC-F6101E8B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E-49C5-B2BC-F6101E8B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5-40F6-BF29-9311FFE9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5-40F6-BF29-9311FFE9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85</c:v>
                </c:pt>
                <c:pt idx="1">
                  <c:v>90</c:v>
                </c:pt>
                <c:pt idx="2">
                  <c:v>90</c:v>
                </c:pt>
                <c:pt idx="3">
                  <c:v>105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1-4D98-8546-5BFD39E7F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1-4D98-8546-5BFD39E7F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47</c:v>
                </c:pt>
                <c:pt idx="1">
                  <c:v>53.9</c:v>
                </c:pt>
                <c:pt idx="2">
                  <c:v>70.900000000000006</c:v>
                </c:pt>
                <c:pt idx="3">
                  <c:v>74.599999999999994</c:v>
                </c:pt>
                <c:pt idx="4">
                  <c:v>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6-4CBB-9176-C7D302DE0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6-4CBB-9176-C7D302DE0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775</c:v>
                </c:pt>
                <c:pt idx="1">
                  <c:v>922</c:v>
                </c:pt>
                <c:pt idx="2">
                  <c:v>1227</c:v>
                </c:pt>
                <c:pt idx="3">
                  <c:v>1469</c:v>
                </c:pt>
                <c:pt idx="4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D-429C-9DC1-CBBFB4534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D-429C-9DC1-CBBFB4534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東京都中央区　備前橋二輪車駐車場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216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16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11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127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189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216.7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343.9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394.4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324.39999999999998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85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90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90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105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95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1736.5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3200.8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274.39999999999998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972.8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2703.2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1.3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3.3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159.6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128.5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138.1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152.4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149.80000000000001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128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47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53.9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70.900000000000006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74.599999999999994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69.2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775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922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1227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1469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1259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98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13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28.9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-56.4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16.899999999999999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-1.9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8262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1059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2866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4637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4223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129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51.5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764.6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72.599999999999994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50.4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32.799999999999997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8JMeZ9ISX+QFVMB5IsoBuOJcF3PTMvgztCHxZgS68aK1+B/VJ+HHAKh4DThU4ZT2hgFZ+4U3+YkyQYMgWsIo6w==" saltValue="gNaOWHLhdpzLf1czJIYFR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92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103</v>
      </c>
      <c r="AW5" s="47" t="s">
        <v>91</v>
      </c>
      <c r="AX5" s="47" t="s">
        <v>92</v>
      </c>
      <c r="AY5" s="47" t="s">
        <v>102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91</v>
      </c>
      <c r="BI5" s="47" t="s">
        <v>104</v>
      </c>
      <c r="BJ5" s="47" t="s">
        <v>102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103</v>
      </c>
      <c r="BS5" s="47" t="s">
        <v>91</v>
      </c>
      <c r="BT5" s="47" t="s">
        <v>92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103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104</v>
      </c>
      <c r="CS5" s="47" t="s">
        <v>102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102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102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105</v>
      </c>
      <c r="B6" s="48">
        <f>B8</f>
        <v>2023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12</v>
      </c>
      <c r="H6" s="48" t="str">
        <f>SUBSTITUTE(H8,"　","")</f>
        <v>東京都中央区</v>
      </c>
      <c r="I6" s="48" t="str">
        <f t="shared" si="1"/>
        <v>備前橋二輪車駐車場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16</v>
      </c>
      <c r="S6" s="50" t="str">
        <f t="shared" si="1"/>
        <v>公共施設</v>
      </c>
      <c r="T6" s="50" t="str">
        <f t="shared" si="1"/>
        <v>無</v>
      </c>
      <c r="U6" s="51">
        <f t="shared" si="1"/>
        <v>216</v>
      </c>
      <c r="V6" s="51">
        <f t="shared" si="1"/>
        <v>20</v>
      </c>
      <c r="W6" s="51">
        <f t="shared" si="1"/>
        <v>11</v>
      </c>
      <c r="X6" s="50" t="str">
        <f t="shared" si="1"/>
        <v>無</v>
      </c>
      <c r="Y6" s="52">
        <f>IF(Y8="-",NA(),Y8)</f>
        <v>189</v>
      </c>
      <c r="Z6" s="52">
        <f t="shared" ref="Z6:AH6" si="2">IF(Z8="-",NA(),Z8)</f>
        <v>216.7</v>
      </c>
      <c r="AA6" s="52">
        <f t="shared" si="2"/>
        <v>343.9</v>
      </c>
      <c r="AB6" s="52">
        <f t="shared" si="2"/>
        <v>394.4</v>
      </c>
      <c r="AC6" s="52">
        <f t="shared" si="2"/>
        <v>324.39999999999998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47</v>
      </c>
      <c r="BG6" s="52">
        <f t="shared" ref="BG6:BO6" si="5">IF(BG8="-",NA(),BG8)</f>
        <v>53.9</v>
      </c>
      <c r="BH6" s="52">
        <f t="shared" si="5"/>
        <v>70.900000000000006</v>
      </c>
      <c r="BI6" s="52">
        <f t="shared" si="5"/>
        <v>74.599999999999994</v>
      </c>
      <c r="BJ6" s="52">
        <f t="shared" si="5"/>
        <v>69.2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775</v>
      </c>
      <c r="BR6" s="53">
        <f t="shared" ref="BR6:BZ6" si="6">IF(BR8="-",NA(),BR8)</f>
        <v>922</v>
      </c>
      <c r="BS6" s="53">
        <f t="shared" si="6"/>
        <v>1227</v>
      </c>
      <c r="BT6" s="53">
        <f t="shared" si="6"/>
        <v>1469</v>
      </c>
      <c r="BU6" s="53">
        <f t="shared" si="6"/>
        <v>1259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85</v>
      </c>
      <c r="DL6" s="52">
        <f t="shared" ref="DL6:DT6" si="9">IF(DL8="-",NA(),DL8)</f>
        <v>90</v>
      </c>
      <c r="DM6" s="52">
        <f t="shared" si="9"/>
        <v>90</v>
      </c>
      <c r="DN6" s="52">
        <f t="shared" si="9"/>
        <v>105</v>
      </c>
      <c r="DO6" s="52">
        <f t="shared" si="9"/>
        <v>95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108</v>
      </c>
      <c r="B7" s="48">
        <f t="shared" ref="B7:X7" si="10">B8</f>
        <v>2023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12</v>
      </c>
      <c r="H7" s="48" t="str">
        <f t="shared" si="10"/>
        <v>東京都　中央区</v>
      </c>
      <c r="I7" s="48" t="str">
        <f t="shared" si="10"/>
        <v>備前橋二輪車駐車場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16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216</v>
      </c>
      <c r="V7" s="51">
        <f t="shared" si="10"/>
        <v>20</v>
      </c>
      <c r="W7" s="51">
        <f t="shared" si="10"/>
        <v>11</v>
      </c>
      <c r="X7" s="50" t="str">
        <f t="shared" si="10"/>
        <v>無</v>
      </c>
      <c r="Y7" s="52">
        <f>Y8</f>
        <v>189</v>
      </c>
      <c r="Z7" s="52">
        <f t="shared" ref="Z7:AH7" si="11">Z8</f>
        <v>216.7</v>
      </c>
      <c r="AA7" s="52">
        <f t="shared" si="11"/>
        <v>343.9</v>
      </c>
      <c r="AB7" s="52">
        <f t="shared" si="11"/>
        <v>394.4</v>
      </c>
      <c r="AC7" s="52">
        <f t="shared" si="11"/>
        <v>324.39999999999998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47</v>
      </c>
      <c r="BG7" s="52">
        <f t="shared" ref="BG7:BO7" si="14">BG8</f>
        <v>53.9</v>
      </c>
      <c r="BH7" s="52">
        <f t="shared" si="14"/>
        <v>70.900000000000006</v>
      </c>
      <c r="BI7" s="52">
        <f t="shared" si="14"/>
        <v>74.599999999999994</v>
      </c>
      <c r="BJ7" s="52">
        <f t="shared" si="14"/>
        <v>69.2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775</v>
      </c>
      <c r="BR7" s="53">
        <f t="shared" ref="BR7:BZ7" si="15">BR8</f>
        <v>922</v>
      </c>
      <c r="BS7" s="53">
        <f t="shared" si="15"/>
        <v>1227</v>
      </c>
      <c r="BT7" s="53">
        <f t="shared" si="15"/>
        <v>1469</v>
      </c>
      <c r="BU7" s="53">
        <f t="shared" si="15"/>
        <v>1259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107</v>
      </c>
      <c r="CL7" s="49"/>
      <c r="CM7" s="51">
        <f>CM8</f>
        <v>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85</v>
      </c>
      <c r="DL7" s="52">
        <f t="shared" ref="DL7:DT7" si="17">DL8</f>
        <v>90</v>
      </c>
      <c r="DM7" s="52">
        <f t="shared" si="17"/>
        <v>90</v>
      </c>
      <c r="DN7" s="52">
        <f t="shared" si="17"/>
        <v>105</v>
      </c>
      <c r="DO7" s="52">
        <f t="shared" si="17"/>
        <v>95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2">
      <c r="A8" s="37"/>
      <c r="B8" s="55">
        <v>2023</v>
      </c>
      <c r="C8" s="55">
        <v>131024</v>
      </c>
      <c r="D8" s="55">
        <v>47</v>
      </c>
      <c r="E8" s="55">
        <v>14</v>
      </c>
      <c r="F8" s="55">
        <v>0</v>
      </c>
      <c r="G8" s="55">
        <v>12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16</v>
      </c>
      <c r="S8" s="57" t="s">
        <v>120</v>
      </c>
      <c r="T8" s="57" t="s">
        <v>121</v>
      </c>
      <c r="U8" s="58">
        <v>216</v>
      </c>
      <c r="V8" s="58">
        <v>20</v>
      </c>
      <c r="W8" s="58">
        <v>11</v>
      </c>
      <c r="X8" s="57" t="s">
        <v>121</v>
      </c>
      <c r="Y8" s="59">
        <v>189</v>
      </c>
      <c r="Z8" s="59">
        <v>216.7</v>
      </c>
      <c r="AA8" s="59">
        <v>343.9</v>
      </c>
      <c r="AB8" s="59">
        <v>394.4</v>
      </c>
      <c r="AC8" s="59">
        <v>324.39999999999998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47</v>
      </c>
      <c r="BG8" s="59">
        <v>53.9</v>
      </c>
      <c r="BH8" s="59">
        <v>70.900000000000006</v>
      </c>
      <c r="BI8" s="59">
        <v>74.599999999999994</v>
      </c>
      <c r="BJ8" s="59">
        <v>69.2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775</v>
      </c>
      <c r="BR8" s="60">
        <v>922</v>
      </c>
      <c r="BS8" s="60">
        <v>1227</v>
      </c>
      <c r="BT8" s="61">
        <v>1469</v>
      </c>
      <c r="BU8" s="61">
        <v>1259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85</v>
      </c>
      <c r="DL8" s="59">
        <v>90</v>
      </c>
      <c r="DM8" s="59">
        <v>90</v>
      </c>
      <c r="DN8" s="59">
        <v>105</v>
      </c>
      <c r="DO8" s="59">
        <v>95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2024-12-19T01:03:13Z</dcterms:created>
  <dcterms:modified xsi:type="dcterms:W3CDTF">2025-01-30T04:29:15Z</dcterms:modified>
  <cp:category/>
</cp:coreProperties>
</file>