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20250121_公営企業に係る経営比較分析表（令和５年度決算）の分析等について（依頼）\05_HP掲載\データまとめ\"/>
    </mc:Choice>
  </mc:AlternateContent>
  <xr:revisionPtr revIDLastSave="0" documentId="13_ncr:1_{C9205B2F-338E-43AA-8C90-14D412EE4151}" xr6:coauthVersionLast="47" xr6:coauthVersionMax="47" xr10:uidLastSave="{00000000-0000-0000-0000-000000000000}"/>
  <workbookProtection workbookAlgorithmName="SHA-512" workbookHashValue="pb2xag93rq7tUtxIlDtSuSboU74WJe5sLaHFm2IakHTx8OMG+iT9XXN/wVHgtI75RUH/XVwmGjMVqF6h0yDcYQ==" workbookSaltValue="26fFcKZqcM6BzS8mfGM3Rg==" workbookSpinCount="100000" lockStructure="1"/>
  <bookViews>
    <workbookView xWindow="-108" yWindow="-108" windowWidth="23256" windowHeight="1245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JC31" i="4" s="1"/>
  <c r="DI7" i="5"/>
  <c r="DH7" i="5"/>
  <c r="LT78" i="4" s="1"/>
  <c r="DG7" i="5"/>
  <c r="LE78" i="4" s="1"/>
  <c r="DF7" i="5"/>
  <c r="DE7" i="5"/>
  <c r="DD7" i="5"/>
  <c r="MI77" i="4" s="1"/>
  <c r="DC7" i="5"/>
  <c r="LT77" i="4" s="1"/>
  <c r="DB7" i="5"/>
  <c r="DA7" i="5"/>
  <c r="CZ7" i="5"/>
  <c r="CN7" i="5"/>
  <c r="CV76" i="4" s="1"/>
  <c r="CM7" i="5"/>
  <c r="BZ7" i="5"/>
  <c r="MA53" i="4" s="1"/>
  <c r="BY7" i="5"/>
  <c r="LH53" i="4" s="1"/>
  <c r="BX7" i="5"/>
  <c r="KO53" i="4" s="1"/>
  <c r="BW7" i="5"/>
  <c r="JV53" i="4" s="1"/>
  <c r="BV7" i="5"/>
  <c r="JC53" i="4" s="1"/>
  <c r="BU7" i="5"/>
  <c r="BT7" i="5"/>
  <c r="LH52" i="4" s="1"/>
  <c r="BS7" i="5"/>
  <c r="BR7" i="5"/>
  <c r="JV52" i="4" s="1"/>
  <c r="BQ7" i="5"/>
  <c r="JC52" i="4" s="1"/>
  <c r="BO7" i="5"/>
  <c r="HJ53" i="4" s="1"/>
  <c r="BN7" i="5"/>
  <c r="BM7" i="5"/>
  <c r="BL7" i="5"/>
  <c r="BK7" i="5"/>
  <c r="EL53" i="4" s="1"/>
  <c r="BJ7" i="5"/>
  <c r="BI7" i="5"/>
  <c r="BH7" i="5"/>
  <c r="FX52" i="4" s="1"/>
  <c r="BG7" i="5"/>
  <c r="FE52" i="4" s="1"/>
  <c r="BF7" i="5"/>
  <c r="EL52" i="4" s="1"/>
  <c r="BD7" i="5"/>
  <c r="BC7" i="5"/>
  <c r="BB7" i="5"/>
  <c r="BG53" i="4" s="1"/>
  <c r="BA7" i="5"/>
  <c r="AZ7" i="5"/>
  <c r="U53" i="4" s="1"/>
  <c r="AY7" i="5"/>
  <c r="CS52" i="4" s="1"/>
  <c r="AX7" i="5"/>
  <c r="BZ52" i="4" s="1"/>
  <c r="AW7" i="5"/>
  <c r="AV7" i="5"/>
  <c r="AN52" i="4" s="1"/>
  <c r="AU7" i="5"/>
  <c r="AS7" i="5"/>
  <c r="AR7" i="5"/>
  <c r="AQ7" i="5"/>
  <c r="FX32" i="4" s="1"/>
  <c r="AP7" i="5"/>
  <c r="AO7" i="5"/>
  <c r="EL32" i="4" s="1"/>
  <c r="AN7" i="5"/>
  <c r="HJ31" i="4" s="1"/>
  <c r="AM7" i="5"/>
  <c r="AL7" i="5"/>
  <c r="AK7" i="5"/>
  <c r="FE31" i="4" s="1"/>
  <c r="AJ7" i="5"/>
  <c r="AH7" i="5"/>
  <c r="CS32" i="4" s="1"/>
  <c r="AG7" i="5"/>
  <c r="BZ32" i="4" s="1"/>
  <c r="AF7" i="5"/>
  <c r="BG32" i="4" s="1"/>
  <c r="AE7" i="5"/>
  <c r="AD7" i="5"/>
  <c r="AC7" i="5"/>
  <c r="AB7" i="5"/>
  <c r="AA7" i="5"/>
  <c r="Z7" i="5"/>
  <c r="AN31" i="4" s="1"/>
  <c r="Y7" i="5"/>
  <c r="X7" i="5"/>
  <c r="LJ10" i="4" s="1"/>
  <c r="W7" i="5"/>
  <c r="JQ10" i="4" s="1"/>
  <c r="V7" i="5"/>
  <c r="HX10" i="4" s="1"/>
  <c r="U7" i="5"/>
  <c r="LJ8" i="4" s="1"/>
  <c r="T7" i="5"/>
  <c r="JQ8" i="4" s="1"/>
  <c r="S7" i="5"/>
  <c r="R7" i="5"/>
  <c r="DU10" i="4" s="1"/>
  <c r="Q7" i="5"/>
  <c r="CF10" i="4" s="1"/>
  <c r="P7" i="5"/>
  <c r="O7" i="5"/>
  <c r="N7" i="5"/>
  <c r="FJ8" i="4" s="1"/>
  <c r="M7" i="5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GQ53" i="4"/>
  <c r="FX53" i="4"/>
  <c r="FE53" i="4"/>
  <c r="CS53" i="4"/>
  <c r="BZ53" i="4"/>
  <c r="AN53" i="4"/>
  <c r="MA52" i="4"/>
  <c r="KO52" i="4"/>
  <c r="HJ52" i="4"/>
  <c r="GQ52" i="4"/>
  <c r="BG52" i="4"/>
  <c r="U52" i="4"/>
  <c r="LH32" i="4"/>
  <c r="KO32" i="4"/>
  <c r="JV32" i="4"/>
  <c r="HJ32" i="4"/>
  <c r="GQ32" i="4"/>
  <c r="FE32" i="4"/>
  <c r="AN32" i="4"/>
  <c r="U32" i="4"/>
  <c r="MA31" i="4"/>
  <c r="LH31" i="4"/>
  <c r="KO31" i="4"/>
  <c r="JV31" i="4"/>
  <c r="GQ31" i="4"/>
  <c r="FX31" i="4"/>
  <c r="EL31" i="4"/>
  <c r="CS31" i="4"/>
  <c r="BZ31" i="4"/>
  <c r="BG31" i="4"/>
  <c r="U31" i="4"/>
  <c r="B10" i="4"/>
  <c r="HX8" i="4"/>
  <c r="DU8" i="4"/>
  <c r="AQ8" i="4"/>
  <c r="B6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AV76" i="4" l="1"/>
  <c r="KO51" i="4"/>
  <c r="LE76" i="4"/>
  <c r="FX51" i="4"/>
  <c r="KO30" i="4"/>
  <c r="HP76" i="4"/>
  <c r="BG51" i="4"/>
  <c r="FX30" i="4"/>
  <c r="BG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  <c r="AN30" i="4"/>
  <c r="AG76" i="4"/>
  <c r="JV51" i="4"/>
  <c r="KP76" i="4"/>
  <c r="FE51" i="4"/>
  <c r="JV30" i="4"/>
  <c r="HA76" i="4"/>
  <c r="AN51" i="4"/>
  <c r="FE30" i="4"/>
</calcChain>
</file>

<file path=xl/sharedStrings.xml><?xml version="1.0" encoding="utf-8"?>
<sst xmlns="http://schemas.openxmlformats.org/spreadsheetml/2006/main" count="277" uniqueCount="132">
  <si>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</si>
  <si>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</si>
  <si>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</si>
  <si>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</si>
  <si>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</si>
  <si>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</si>
  <si>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</si>
  <si>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</si>
  <si>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</si>
  <si>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</si>
  <si>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</si>
  <si>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</si>
  <si>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</si>
  <si>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</si>
  <si>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</si>
  <si>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</si>
  <si>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</si>
  <si>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</si>
  <si>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</si>
  <si>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</si>
  <si>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</si>
  <si>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</si>
  <si>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</si>
  <si>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</si>
  <si>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</si>
  <si>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</si>
  <si>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</si>
  <si>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</si>
  <si>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</si>
  <si>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</si>
  <si>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</si>
  <si>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</si>
  <si>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</si>
  <si>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</si>
  <si>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</si>
  <si>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</si>
  <si>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</si>
  <si>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</si>
  <si>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</si>
  <si>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</si>
  <si>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</si>
  <si>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</si>
  <si>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</si>
  <si>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</si>
  <si>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</si>
  <si>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</si>
  <si>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</si>
  <si>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</si>
  <si>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</si>
  <si>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</si>
  <si>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</si>
  <si>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</si>
  <si>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</si>
  <si>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</si>
  <si>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</si>
  <si>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</si>
  <si>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</si>
  <si>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</si>
  <si>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</si>
  <si>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</si>
  <si>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</si>
  <si>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</si>
  <si>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</si>
  <si>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</si>
  <si>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</si>
  <si>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</si>
  <si>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</si>
  <si>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</si>
  <si>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</si>
  <si>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</si>
  <si>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</si>
  <si>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</si>
  <si>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</si>
  <si>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</si>
  <si>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</si>
  <si>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</si>
  <si>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</si>
  <si>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</si>
  <si>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</si>
  <si>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</si>
  <si>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</si>
  <si>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</si>
  <si>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</si>
  <si>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</si>
  <si>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</si>
  <si>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</si>
  <si>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</si>
  <si>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</si>
  <si>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</si>
  <si>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</si>
  <si>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</si>
  <si>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</si>
  <si>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</si>
  <si>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</si>
  <si>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</si>
  <si>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</si>
  <si>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</si>
  <si>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</si>
  <si>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</si>
  <si>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</si>
  <si>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</si>
  <si>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</si>
  <si>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</si>
  <si>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</si>
  <si>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</si>
  <si>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</si>
  <si>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</si>
  <si>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</si>
  <si>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</si>
  <si>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</si>
  <si>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</si>
  <si>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</si>
  <si>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東京都　中央区</t>
  </si>
  <si>
    <t>月島駐車場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</si>
  <si>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</si>
  <si>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</si>
  <si>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</si>
  <si>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</si>
  <si>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</si>
  <si>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</si>
  <si>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</si>
  <si>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</si>
  <si>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</si>
  <si>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</si>
  <si>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</si>
  <si>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</si>
  <si>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</si>
  <si>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</si>
  <si>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</si>
  <si>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すべての数値が平均値を上回っており、安定的な経営が出来ている。</t>
    <phoneticPr fontId="5"/>
  </si>
  <si>
    <t>　駐車場使用料の減に伴い、収益的収支比率、売上高GOP比率、EBITDAすべての数値が減少した。</t>
    <rPh sb="8" eb="9">
      <t>ゲン</t>
    </rPh>
    <rPh sb="43" eb="45">
      <t>ゲンショウ</t>
    </rPh>
    <phoneticPr fontId="5"/>
  </si>
  <si>
    <t>　一時利用台数が減となり、稼働率が減少した。</t>
    <rPh sb="5" eb="7">
      <t>ダイスウ</t>
    </rPh>
    <rPh sb="8" eb="9">
      <t>ゲン</t>
    </rPh>
    <rPh sb="17" eb="19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</si>
</sst>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290</c:v>
                </c:pt>
                <c:pt idx="1">
                  <c:v>212</c:v>
                </c:pt>
                <c:pt idx="2">
                  <c:v>253.3</c:v>
                </c:pt>
                <c:pt idx="3">
                  <c:v>364.4</c:v>
                </c:pt>
                <c:pt idx="4">
                  <c:v>308.8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8-4B23-B028-AD80BDF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8-4B23-B028-AD80BDF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E-43D7-99CF-43B6EA093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E-43D7-99CF-43B6EA093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99F-48AD-9F25-B3F86A6C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F-48AD-9F25-B3F86A6C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163-4228-8AB4-D0EC748E9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3-4228-8AB4-D0EC748E9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D-4475-9970-A542F472F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D-4475-9970-A542F472F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2-4154-8D67-348C5B0A0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2-4154-8D67-348C5B0A0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154.80000000000001</c:v>
                </c:pt>
                <c:pt idx="1">
                  <c:v>142.5</c:v>
                </c:pt>
                <c:pt idx="2">
                  <c:v>17.8</c:v>
                </c:pt>
                <c:pt idx="3">
                  <c:v>194.5</c:v>
                </c:pt>
                <c:pt idx="4">
                  <c:v>190.4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1-4206-9134-B59F7ADFB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1-4206-9134-B59F7ADFB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52.8</c:v>
                </c:pt>
                <c:pt idx="2">
                  <c:v>60.5</c:v>
                </c:pt>
                <c:pt idx="3">
                  <c:v>72.599999999999994</c:v>
                </c:pt>
                <c:pt idx="4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7-402C-AD3B-2A63DB0B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7-402C-AD3B-2A63DB0B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22559</c:v>
                </c:pt>
                <c:pt idx="1">
                  <c:v>17429</c:v>
                </c:pt>
                <c:pt idx="2">
                  <c:v>21063</c:v>
                </c:pt>
                <c:pt idx="3">
                  <c:v>35363</c:v>
                </c:pt>
                <c:pt idx="4">
                  <c:v>32496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F-4F18-893B-782BC552F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F-4F18-893B-782BC552F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東京都中央区　月島駐車場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2662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120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35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73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130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290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212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253.3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364.4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308.8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154.80000000000001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142.5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17.8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194.5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190.4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121.8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111.3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158.80000000000001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120.9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123.1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6.5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8.6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7.6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6.6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153.80000000000001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163.5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178.3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181.9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131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52.8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60.5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72.599999999999994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67.599999999999994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22559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17429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21063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35363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32496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54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654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2466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49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2.2000000000000002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-81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-18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-20.7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16100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4836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37213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17293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15316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163.69999999999999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88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77.3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51.8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45.3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x8/9ZWvKnbQED+FY4h160WB6ytBh8mADST41BlSrE7CzLRXeIvqK9TSexI+tVZxE5B+XwkaT8B9wVBQWAhsxA==" saltValue="zxNvbIwwSgWUHvokoQtNf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103</v>
      </c>
      <c r="AM5" s="47" t="s">
        <v>93</v>
      </c>
      <c r="AN5" s="47" t="s">
        <v>104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101</v>
      </c>
      <c r="AV5" s="47" t="s">
        <v>102</v>
      </c>
      <c r="AW5" s="47" t="s">
        <v>92</v>
      </c>
      <c r="AX5" s="47" t="s">
        <v>105</v>
      </c>
      <c r="AY5" s="47" t="s">
        <v>104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102</v>
      </c>
      <c r="BH5" s="47" t="s">
        <v>92</v>
      </c>
      <c r="BI5" s="47" t="s">
        <v>105</v>
      </c>
      <c r="BJ5" s="47" t="s">
        <v>104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101</v>
      </c>
      <c r="BR5" s="47" t="s">
        <v>102</v>
      </c>
      <c r="BS5" s="47" t="s">
        <v>103</v>
      </c>
      <c r="BT5" s="47" t="s">
        <v>105</v>
      </c>
      <c r="BU5" s="47" t="s">
        <v>104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101</v>
      </c>
      <c r="CC5" s="47" t="s">
        <v>102</v>
      </c>
      <c r="CD5" s="47" t="s">
        <v>103</v>
      </c>
      <c r="CE5" s="47" t="s">
        <v>93</v>
      </c>
      <c r="CF5" s="47" t="s">
        <v>104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101</v>
      </c>
      <c r="CP5" s="47" t="s">
        <v>102</v>
      </c>
      <c r="CQ5" s="47" t="s">
        <v>92</v>
      </c>
      <c r="CR5" s="47" t="s">
        <v>105</v>
      </c>
      <c r="CS5" s="47" t="s">
        <v>104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101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101</v>
      </c>
      <c r="DL5" s="47" t="s">
        <v>91</v>
      </c>
      <c r="DM5" s="47" t="s">
        <v>92</v>
      </c>
      <c r="DN5" s="47" t="s">
        <v>93</v>
      </c>
      <c r="DO5" s="47" t="s">
        <v>104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106</v>
      </c>
      <c r="B6" s="48">
        <f>B8</f>
        <v>2023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東京都中央区</v>
      </c>
      <c r="I6" s="48" t="str">
        <f t="shared" si="1"/>
        <v>月島駐車場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35</v>
      </c>
      <c r="S6" s="50" t="str">
        <f t="shared" si="1"/>
        <v>駅</v>
      </c>
      <c r="T6" s="50" t="str">
        <f t="shared" si="1"/>
        <v>無</v>
      </c>
      <c r="U6" s="51">
        <f t="shared" si="1"/>
        <v>2662</v>
      </c>
      <c r="V6" s="51">
        <f t="shared" si="1"/>
        <v>73</v>
      </c>
      <c r="W6" s="51">
        <f t="shared" si="1"/>
        <v>300</v>
      </c>
      <c r="X6" s="50" t="str">
        <f t="shared" si="1"/>
        <v>無</v>
      </c>
      <c r="Y6" s="52">
        <f>IF(Y8="-",NA(),Y8)</f>
        <v>290</v>
      </c>
      <c r="Z6" s="52">
        <f t="shared" ref="Z6:AH6" si="2">IF(Z8="-",NA(),Z8)</f>
        <v>212</v>
      </c>
      <c r="AA6" s="52">
        <f t="shared" si="2"/>
        <v>253.3</v>
      </c>
      <c r="AB6" s="52">
        <f t="shared" si="2"/>
        <v>364.4</v>
      </c>
      <c r="AC6" s="52">
        <f t="shared" si="2"/>
        <v>308.8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66</v>
      </c>
      <c r="BG6" s="52">
        <f t="shared" ref="BG6:BO6" si="5">IF(BG8="-",NA(),BG8)</f>
        <v>52.8</v>
      </c>
      <c r="BH6" s="52">
        <f t="shared" si="5"/>
        <v>60.5</v>
      </c>
      <c r="BI6" s="52">
        <f t="shared" si="5"/>
        <v>72.599999999999994</v>
      </c>
      <c r="BJ6" s="52">
        <f t="shared" si="5"/>
        <v>67.599999999999994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22559</v>
      </c>
      <c r="BR6" s="53">
        <f t="shared" ref="BR6:BZ6" si="6">IF(BR8="-",NA(),BR8)</f>
        <v>17429</v>
      </c>
      <c r="BS6" s="53">
        <f t="shared" si="6"/>
        <v>21063</v>
      </c>
      <c r="BT6" s="53">
        <f t="shared" si="6"/>
        <v>35363</v>
      </c>
      <c r="BU6" s="53">
        <f t="shared" si="6"/>
        <v>32496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154.80000000000001</v>
      </c>
      <c r="DL6" s="52">
        <f t="shared" ref="DL6:DT6" si="9">IF(DL8="-",NA(),DL8)</f>
        <v>142.5</v>
      </c>
      <c r="DM6" s="52">
        <f t="shared" si="9"/>
        <v>17.8</v>
      </c>
      <c r="DN6" s="52">
        <f t="shared" si="9"/>
        <v>194.5</v>
      </c>
      <c r="DO6" s="52">
        <f t="shared" si="9"/>
        <v>190.4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108</v>
      </c>
      <c r="B7" s="48">
        <f t="shared" ref="B7:X7" si="10">B8</f>
        <v>2023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東京都　中央区</v>
      </c>
      <c r="I7" s="48" t="str">
        <f t="shared" si="10"/>
        <v>月島駐車場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35</v>
      </c>
      <c r="S7" s="50" t="str">
        <f t="shared" si="10"/>
        <v>駅</v>
      </c>
      <c r="T7" s="50" t="str">
        <f t="shared" si="10"/>
        <v>無</v>
      </c>
      <c r="U7" s="51">
        <f t="shared" si="10"/>
        <v>2662</v>
      </c>
      <c r="V7" s="51">
        <f t="shared" si="10"/>
        <v>73</v>
      </c>
      <c r="W7" s="51">
        <f t="shared" si="10"/>
        <v>300</v>
      </c>
      <c r="X7" s="50" t="str">
        <f t="shared" si="10"/>
        <v>無</v>
      </c>
      <c r="Y7" s="52">
        <f>Y8</f>
        <v>290</v>
      </c>
      <c r="Z7" s="52">
        <f t="shared" ref="Z7:AH7" si="11">Z8</f>
        <v>212</v>
      </c>
      <c r="AA7" s="52">
        <f t="shared" si="11"/>
        <v>253.3</v>
      </c>
      <c r="AB7" s="52">
        <f t="shared" si="11"/>
        <v>364.4</v>
      </c>
      <c r="AC7" s="52">
        <f t="shared" si="11"/>
        <v>308.8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66</v>
      </c>
      <c r="BG7" s="52">
        <f t="shared" ref="BG7:BO7" si="14">BG8</f>
        <v>52.8</v>
      </c>
      <c r="BH7" s="52">
        <f t="shared" si="14"/>
        <v>60.5</v>
      </c>
      <c r="BI7" s="52">
        <f t="shared" si="14"/>
        <v>72.599999999999994</v>
      </c>
      <c r="BJ7" s="52">
        <f t="shared" si="14"/>
        <v>67.599999999999994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22559</v>
      </c>
      <c r="BR7" s="53">
        <f t="shared" ref="BR7:BZ7" si="15">BR8</f>
        <v>17429</v>
      </c>
      <c r="BS7" s="53">
        <f t="shared" si="15"/>
        <v>21063</v>
      </c>
      <c r="BT7" s="53">
        <f t="shared" si="15"/>
        <v>35363</v>
      </c>
      <c r="BU7" s="53">
        <f t="shared" si="15"/>
        <v>32496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110</v>
      </c>
      <c r="CL7" s="49"/>
      <c r="CM7" s="51">
        <f>CM8</f>
        <v>0</v>
      </c>
      <c r="CN7" s="51">
        <f>CN8</f>
        <v>0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154.80000000000001</v>
      </c>
      <c r="DL7" s="52">
        <f t="shared" ref="DL7:DT7" si="17">DL8</f>
        <v>142.5</v>
      </c>
      <c r="DM7" s="52">
        <f t="shared" si="17"/>
        <v>17.8</v>
      </c>
      <c r="DN7" s="52">
        <f t="shared" si="17"/>
        <v>194.5</v>
      </c>
      <c r="DO7" s="52">
        <f t="shared" si="17"/>
        <v>190.4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131024</v>
      </c>
      <c r="D8" s="55">
        <v>47</v>
      </c>
      <c r="E8" s="55">
        <v>14</v>
      </c>
      <c r="F8" s="55">
        <v>0</v>
      </c>
      <c r="G8" s="55">
        <v>8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35</v>
      </c>
      <c r="S8" s="57" t="s">
        <v>122</v>
      </c>
      <c r="T8" s="57" t="s">
        <v>123</v>
      </c>
      <c r="U8" s="58">
        <v>2662</v>
      </c>
      <c r="V8" s="58">
        <v>73</v>
      </c>
      <c r="W8" s="58">
        <v>300</v>
      </c>
      <c r="X8" s="57" t="s">
        <v>123</v>
      </c>
      <c r="Y8" s="59">
        <v>290</v>
      </c>
      <c r="Z8" s="59">
        <v>212</v>
      </c>
      <c r="AA8" s="59">
        <v>253.3</v>
      </c>
      <c r="AB8" s="59">
        <v>364.4</v>
      </c>
      <c r="AC8" s="59">
        <v>308.8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66</v>
      </c>
      <c r="BG8" s="59">
        <v>52.8</v>
      </c>
      <c r="BH8" s="59">
        <v>60.5</v>
      </c>
      <c r="BI8" s="59">
        <v>72.599999999999994</v>
      </c>
      <c r="BJ8" s="59">
        <v>67.599999999999994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22559</v>
      </c>
      <c r="BR8" s="60">
        <v>17429</v>
      </c>
      <c r="BS8" s="60">
        <v>21063</v>
      </c>
      <c r="BT8" s="61">
        <v>35363</v>
      </c>
      <c r="BU8" s="61">
        <v>32496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0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154.80000000000001</v>
      </c>
      <c r="DL8" s="59">
        <v>142.5</v>
      </c>
      <c r="DM8" s="59">
        <v>17.8</v>
      </c>
      <c r="DN8" s="59">
        <v>194.5</v>
      </c>
      <c r="DO8" s="59">
        <v>190.4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　侑陽</cp:lastModifiedBy>
  <dcterms:created xsi:type="dcterms:W3CDTF">2024-12-19T01:03:12Z</dcterms:created>
  <dcterms:modified xsi:type="dcterms:W3CDTF">2025-01-30T04:28:50Z</dcterms:modified>
  <cp:category/>
</cp:coreProperties>
</file>