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C9205B2F-338E-43AA-8C90-14D412EE4151}" xr6:coauthVersionLast="47" xr6:coauthVersionMax="47" xr10:uidLastSave="{00000000-0000-0000-0000-000000000000}"/>
  <workbookProtection workbookAlgorithmName="SHA-512" workbookHashValue="pb2xag93rq7tUtxIlDtSuSboU74WJe5sLaHFm2IakHTx8OMG+iT9XXN/wVHgtI75RUH/XVwmGjMVqF6h0yDcYQ==" workbookSaltValue="26fFcKZqcM6BzS8mfGM3R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JC31" i="4" s="1"/>
  <c r="DI7" i="5"/>
  <c r="DH7" i="5"/>
  <c r="LT78" i="4" s="1"/>
  <c r="DG7" i="5"/>
  <c r="LE78" i="4" s="1"/>
  <c r="DF7" i="5"/>
  <c r="DE7" i="5"/>
  <c r="DD7" i="5"/>
  <c r="MI77" i="4" s="1"/>
  <c r="DC7" i="5"/>
  <c r="LT77" i="4" s="1"/>
  <c r="DB7" i="5"/>
  <c r="DA7" i="5"/>
  <c r="CZ7" i="5"/>
  <c r="CN7" i="5"/>
  <c r="CV76" i="4" s="1"/>
  <c r="CM7" i="5"/>
  <c r="BZ7" i="5"/>
  <c r="MA53" i="4" s="1"/>
  <c r="BY7" i="5"/>
  <c r="LH53" i="4" s="1"/>
  <c r="BX7" i="5"/>
  <c r="KO53" i="4" s="1"/>
  <c r="BW7" i="5"/>
  <c r="JV53" i="4" s="1"/>
  <c r="BV7" i="5"/>
  <c r="JC53" i="4" s="1"/>
  <c r="BU7" i="5"/>
  <c r="BT7" i="5"/>
  <c r="LH52" i="4" s="1"/>
  <c r="BS7" i="5"/>
  <c r="BR7" i="5"/>
  <c r="JV52" i="4" s="1"/>
  <c r="BQ7" i="5"/>
  <c r="JC52" i="4" s="1"/>
  <c r="BO7" i="5"/>
  <c r="HJ53" i="4" s="1"/>
  <c r="BN7" i="5"/>
  <c r="BM7" i="5"/>
  <c r="BL7" i="5"/>
  <c r="BK7" i="5"/>
  <c r="EL53" i="4" s="1"/>
  <c r="BJ7" i="5"/>
  <c r="BI7" i="5"/>
  <c r="BH7" i="5"/>
  <c r="FX52" i="4" s="1"/>
  <c r="BG7" i="5"/>
  <c r="FE52" i="4" s="1"/>
  <c r="BF7" i="5"/>
  <c r="EL52" i="4" s="1"/>
  <c r="BD7" i="5"/>
  <c r="BC7" i="5"/>
  <c r="BB7" i="5"/>
  <c r="BG53" i="4" s="1"/>
  <c r="BA7" i="5"/>
  <c r="AZ7" i="5"/>
  <c r="U53" i="4" s="1"/>
  <c r="AY7" i="5"/>
  <c r="CS52" i="4" s="1"/>
  <c r="AX7" i="5"/>
  <c r="BZ52" i="4" s="1"/>
  <c r="AW7" i="5"/>
  <c r="AV7" i="5"/>
  <c r="AN52" i="4" s="1"/>
  <c r="AU7" i="5"/>
  <c r="AS7" i="5"/>
  <c r="AR7" i="5"/>
  <c r="AQ7" i="5"/>
  <c r="FX32" i="4" s="1"/>
  <c r="AP7" i="5"/>
  <c r="AO7" i="5"/>
  <c r="EL32" i="4" s="1"/>
  <c r="AN7" i="5"/>
  <c r="HJ31" i="4" s="1"/>
  <c r="AM7" i="5"/>
  <c r="AL7" i="5"/>
  <c r="AK7" i="5"/>
  <c r="FE31" i="4" s="1"/>
  <c r="AJ7" i="5"/>
  <c r="AH7" i="5"/>
  <c r="CS32" i="4" s="1"/>
  <c r="AG7" i="5"/>
  <c r="BZ32" i="4" s="1"/>
  <c r="AF7" i="5"/>
  <c r="BG32" i="4" s="1"/>
  <c r="AE7" i="5"/>
  <c r="AD7" i="5"/>
  <c r="AC7" i="5"/>
  <c r="AB7" i="5"/>
  <c r="AA7" i="5"/>
  <c r="Z7" i="5"/>
  <c r="AN31" i="4" s="1"/>
  <c r="Y7" i="5"/>
  <c r="X7" i="5"/>
  <c r="LJ10" i="4" s="1"/>
  <c r="W7" i="5"/>
  <c r="JQ10" i="4" s="1"/>
  <c r="V7" i="5"/>
  <c r="HX10" i="4" s="1"/>
  <c r="U7" i="5"/>
  <c r="LJ8" i="4" s="1"/>
  <c r="T7" i="5"/>
  <c r="JQ8" i="4" s="1"/>
  <c r="S7" i="5"/>
  <c r="R7" i="5"/>
  <c r="DU10" i="4" s="1"/>
  <c r="Q7" i="5"/>
  <c r="CF10" i="4" s="1"/>
  <c r="P7" i="5"/>
  <c r="O7" i="5"/>
  <c r="N7" i="5"/>
  <c r="FJ8" i="4" s="1"/>
  <c r="M7" i="5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GQ53" i="4"/>
  <c r="FX53" i="4"/>
  <c r="FE53" i="4"/>
  <c r="CS53" i="4"/>
  <c r="BZ53" i="4"/>
  <c r="AN53" i="4"/>
  <c r="MA52" i="4"/>
  <c r="KO52" i="4"/>
  <c r="HJ52" i="4"/>
  <c r="GQ52" i="4"/>
  <c r="BG52" i="4"/>
  <c r="U52" i="4"/>
  <c r="LH32" i="4"/>
  <c r="KO32" i="4"/>
  <c r="JV32" i="4"/>
  <c r="HJ32" i="4"/>
  <c r="GQ32" i="4"/>
  <c r="FE32" i="4"/>
  <c r="AN32" i="4"/>
  <c r="U32" i="4"/>
  <c r="MA31" i="4"/>
  <c r="LH31" i="4"/>
  <c r="KO31" i="4"/>
  <c r="JV31" i="4"/>
  <c r="GQ31" i="4"/>
  <c r="FX31" i="4"/>
  <c r="EL31" i="4"/>
  <c r="CS31" i="4"/>
  <c r="BZ31" i="4"/>
  <c r="BG31" i="4"/>
  <c r="U31" i="4"/>
  <c r="B10" i="4"/>
  <c r="HX8" i="4"/>
  <c r="DU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N30" i="4"/>
  <c r="AG76" i="4"/>
  <c r="JV51" i="4"/>
  <c r="KP76" i="4"/>
  <c r="FE51" i="4"/>
  <c r="JV30" i="4"/>
  <c r="HA76" i="4"/>
  <c r="AN51" i="4"/>
  <c r="FE30" i="4"/>
</calcChain>
</file>

<file path=xl/sharedStrings.xml><?xml version="1.0" encoding="utf-8"?>
<sst xmlns="http://schemas.openxmlformats.org/spreadsheetml/2006/main" count="277" uniqueCount="132">
  <si>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</si>
  <si>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</si>
  <si>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</si>
  <si>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</si>
  <si>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</si>
  <si>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</si>
  <si>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</si>
  <si>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</si>
  <si>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</si>
  <si>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</si>
  <si>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</si>
  <si>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</si>
  <si>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</si>
  <si>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</si>
  <si>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</si>
  <si>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</si>
  <si>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</si>
  <si>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</si>
  <si>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</si>
  <si>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</si>
  <si>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</si>
  <si>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</si>
  <si>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</si>
  <si>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</si>
  <si>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</si>
  <si>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</si>
  <si>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</si>
  <si>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</si>
  <si>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</si>
  <si>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</si>
  <si>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</si>
  <si>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</si>
  <si>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</si>
  <si>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</si>
  <si>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</si>
  <si>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</si>
  <si>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</si>
  <si>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</si>
  <si>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</si>
  <si>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</si>
  <si>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</si>
  <si>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</si>
  <si>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</si>
  <si>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</si>
  <si>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</si>
  <si>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</si>
  <si>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</si>
  <si>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</si>
  <si>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</si>
  <si>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</si>
  <si>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</si>
  <si>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</si>
  <si>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</si>
  <si>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</si>
  <si>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</si>
  <si>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</si>
  <si>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</si>
  <si>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</si>
  <si>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</si>
  <si>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</si>
  <si>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</si>
  <si>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</si>
  <si>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</si>
  <si>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</si>
  <si>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</si>
  <si>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</si>
  <si>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</si>
  <si>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</si>
  <si>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</si>
  <si>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</si>
  <si>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</si>
  <si>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</si>
  <si>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</si>
  <si>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</si>
  <si>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</si>
  <si>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</si>
  <si>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</si>
  <si>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</si>
  <si>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</si>
  <si>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</si>
  <si>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</si>
  <si>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</si>
  <si>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</si>
  <si>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</si>
  <si>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</si>
  <si>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</si>
  <si>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</si>
  <si>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</si>
  <si>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</si>
  <si>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</si>
  <si>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</si>
  <si>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</si>
  <si>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</si>
  <si>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</si>
  <si>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</si>
  <si>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</si>
  <si>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</si>
  <si>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</si>
  <si>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</si>
  <si>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</si>
  <si>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</si>
  <si>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</si>
  <si>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</si>
  <si>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</si>
  <si>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</si>
  <si>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</si>
  <si>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</si>
  <si>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</si>
  <si>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</si>
  <si>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</si>
  <si>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</si>
  <si>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</si>
  <si>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中央区</t>
  </si>
  <si>
    <t>月島駐車場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</si>
  <si>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</si>
  <si>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</si>
  <si>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</si>
  <si>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</si>
  <si>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</si>
  <si>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</si>
  <si>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</si>
  <si>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</si>
  <si>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</si>
  <si>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</si>
  <si>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</si>
  <si>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</si>
  <si>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</si>
  <si>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</si>
  <si>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</si>
  <si>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すべての数値が平均値を上回っており、安定的な経営が出来ている。</t>
    <phoneticPr fontId="5"/>
  </si>
  <si>
    <t>　駐車場使用料の減に伴い、収益的収支比率、売上高GOP比率、EBITDAすべての数値が減少した。</t>
    <rPh sb="8" eb="9">
      <t>ゲン</t>
    </rPh>
    <rPh sb="43" eb="45">
      <t>ゲンショウ</t>
    </rPh>
    <phoneticPr fontId="5"/>
  </si>
  <si>
    <t>　一時利用台数が減となり、稼働率が減少した。</t>
    <rPh sb="5" eb="7">
      <t>ダイスウ</t>
    </rPh>
    <rPh sb="8" eb="9">
      <t>ゲン</t>
    </rPh>
    <rPh sb="17" eb="19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</si>
</sst>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290</c:v>
                </c:pt>
                <c:pt idx="1">
                  <c:v>212</c:v>
                </c:pt>
                <c:pt idx="2">
                  <c:v>253.3</c:v>
                </c:pt>
                <c:pt idx="3">
                  <c:v>364.4</c:v>
                </c:pt>
                <c:pt idx="4">
                  <c:v>308.8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B23-B028-AD80BDFC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121.8</c:v>
                </c:pt>
                <c:pt idx="1">
                  <c:v>111.3</c:v>
                </c:pt>
                <c:pt idx="2">
                  <c:v>158.80000000000001</c:v>
                </c:pt>
                <c:pt idx="3">
                  <c:v>120.9</c:v>
                </c:pt>
                <c:pt idx="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8-4B23-B028-AD80BDFC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E-43D7-99CF-43B6EA093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163.69999999999999</c:v>
                </c:pt>
                <c:pt idx="1">
                  <c:v>88</c:v>
                </c:pt>
                <c:pt idx="2">
                  <c:v>77.3</c:v>
                </c:pt>
                <c:pt idx="3">
                  <c:v>51.8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E-43D7-99CF-43B6EA093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99F-48AD-9F25-B3F86A6C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F-48AD-9F25-B3F86A6C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163-4228-8AB4-D0EC748E9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3-4228-8AB4-D0EC748E9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D-4475-9970-A542F472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10.1</c:v>
                </c:pt>
                <c:pt idx="2">
                  <c:v>8.6</c:v>
                </c:pt>
                <c:pt idx="3">
                  <c:v>7.6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D-4475-9970-A542F472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2-4154-8D67-348C5B0A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54</c:v>
                </c:pt>
                <c:pt idx="1">
                  <c:v>654</c:v>
                </c:pt>
                <c:pt idx="2">
                  <c:v>2466</c:v>
                </c:pt>
                <c:pt idx="3">
                  <c:v>58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2-4154-8D67-348C5B0A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154.80000000000001</c:v>
                </c:pt>
                <c:pt idx="1">
                  <c:v>142.5</c:v>
                </c:pt>
                <c:pt idx="2">
                  <c:v>17.8</c:v>
                </c:pt>
                <c:pt idx="3">
                  <c:v>194.5</c:v>
                </c:pt>
                <c:pt idx="4">
                  <c:v>190.4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1-4206-9134-B59F7ADFB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153.80000000000001</c:v>
                </c:pt>
                <c:pt idx="2">
                  <c:v>163.5</c:v>
                </c:pt>
                <c:pt idx="3">
                  <c:v>178.3</c:v>
                </c:pt>
                <c:pt idx="4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1-4206-9134-B59F7ADFB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66</c:v>
                </c:pt>
                <c:pt idx="1">
                  <c:v>52.8</c:v>
                </c:pt>
                <c:pt idx="2">
                  <c:v>60.5</c:v>
                </c:pt>
                <c:pt idx="3">
                  <c:v>72.599999999999994</c:v>
                </c:pt>
                <c:pt idx="4">
                  <c:v>67.599999999999994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7-402C-AD3B-2A63DB0B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2.2000000000000002</c:v>
                </c:pt>
                <c:pt idx="1">
                  <c:v>-81</c:v>
                </c:pt>
                <c:pt idx="2">
                  <c:v>-25.1</c:v>
                </c:pt>
                <c:pt idx="3">
                  <c:v>-18</c:v>
                </c:pt>
                <c:pt idx="4">
                  <c:v>-20.7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7-402C-AD3B-2A63DB0B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22559</c:v>
                </c:pt>
                <c:pt idx="1">
                  <c:v>17429</c:v>
                </c:pt>
                <c:pt idx="2">
                  <c:v>21063</c:v>
                </c:pt>
                <c:pt idx="3">
                  <c:v>35363</c:v>
                </c:pt>
                <c:pt idx="4">
                  <c:v>32496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F-4F18-893B-782BC552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16100</c:v>
                </c:pt>
                <c:pt idx="1">
                  <c:v>4836</c:v>
                </c:pt>
                <c:pt idx="2">
                  <c:v>37213</c:v>
                </c:pt>
                <c:pt idx="3">
                  <c:v>17293</c:v>
                </c:pt>
                <c:pt idx="4">
                  <c:v>15316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F-4F18-893B-782BC552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月島駐車場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2662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120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35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73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130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290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212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253.3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364.4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308.8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154.80000000000001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142.5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17.8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194.5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190.4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121.8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111.3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158.80000000000001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120.9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123.1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6.5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10.1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8.6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7.6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6.6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184.2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153.80000000000001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163.5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178.3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52.8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60.5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72.599999999999994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67.599999999999994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22559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17429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21063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35363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32496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654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2466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2.2000000000000002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-81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-25.1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-18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16100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4836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37213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17293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15316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163.69999999999999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88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77.3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51.8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45.3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x8/9ZWvKnbQED+FY4h160WB6ytBh8mADST41BlSrE7CzLRXeIvqK9TSexI+tVZxE5B+XwkaT8B9wVBQWAhsxA==" saltValue="zxNvbIwwSgWUHvokoQtNf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102</v>
      </c>
      <c r="AL5" s="47" t="s">
        <v>103</v>
      </c>
      <c r="AM5" s="47" t="s">
        <v>93</v>
      </c>
      <c r="AN5" s="47" t="s">
        <v>104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101</v>
      </c>
      <c r="AV5" s="47" t="s">
        <v>102</v>
      </c>
      <c r="AW5" s="47" t="s">
        <v>92</v>
      </c>
      <c r="AX5" s="47" t="s">
        <v>105</v>
      </c>
      <c r="AY5" s="47" t="s">
        <v>104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102</v>
      </c>
      <c r="BH5" s="47" t="s">
        <v>92</v>
      </c>
      <c r="BI5" s="47" t="s">
        <v>105</v>
      </c>
      <c r="BJ5" s="47" t="s">
        <v>104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101</v>
      </c>
      <c r="BR5" s="47" t="s">
        <v>102</v>
      </c>
      <c r="BS5" s="47" t="s">
        <v>103</v>
      </c>
      <c r="BT5" s="47" t="s">
        <v>105</v>
      </c>
      <c r="BU5" s="47" t="s">
        <v>104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101</v>
      </c>
      <c r="CC5" s="47" t="s">
        <v>102</v>
      </c>
      <c r="CD5" s="47" t="s">
        <v>103</v>
      </c>
      <c r="CE5" s="47" t="s">
        <v>93</v>
      </c>
      <c r="CF5" s="47" t="s">
        <v>104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101</v>
      </c>
      <c r="CP5" s="47" t="s">
        <v>102</v>
      </c>
      <c r="CQ5" s="47" t="s">
        <v>92</v>
      </c>
      <c r="CR5" s="47" t="s">
        <v>105</v>
      </c>
      <c r="CS5" s="47" t="s">
        <v>104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101</v>
      </c>
      <c r="DA5" s="47" t="s">
        <v>91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101</v>
      </c>
      <c r="DL5" s="47" t="s">
        <v>91</v>
      </c>
      <c r="DM5" s="47" t="s">
        <v>92</v>
      </c>
      <c r="DN5" s="47" t="s">
        <v>93</v>
      </c>
      <c r="DO5" s="47" t="s">
        <v>104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106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東京都中央区</v>
      </c>
      <c r="I6" s="48" t="str">
        <f t="shared" si="1"/>
        <v>月島駐車場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35</v>
      </c>
      <c r="S6" s="50" t="str">
        <f t="shared" si="1"/>
        <v>駅</v>
      </c>
      <c r="T6" s="50" t="str">
        <f t="shared" si="1"/>
        <v>無</v>
      </c>
      <c r="U6" s="51">
        <f t="shared" si="1"/>
        <v>2662</v>
      </c>
      <c r="V6" s="51">
        <f t="shared" si="1"/>
        <v>73</v>
      </c>
      <c r="W6" s="51">
        <f t="shared" si="1"/>
        <v>300</v>
      </c>
      <c r="X6" s="50" t="str">
        <f t="shared" si="1"/>
        <v>無</v>
      </c>
      <c r="Y6" s="52">
        <f>IF(Y8="-",NA(),Y8)</f>
        <v>290</v>
      </c>
      <c r="Z6" s="52">
        <f t="shared" ref="Z6:AH6" si="2">IF(Z8="-",NA(),Z8)</f>
        <v>212</v>
      </c>
      <c r="AA6" s="52">
        <f t="shared" si="2"/>
        <v>253.3</v>
      </c>
      <c r="AB6" s="52">
        <f t="shared" si="2"/>
        <v>364.4</v>
      </c>
      <c r="AC6" s="52">
        <f t="shared" si="2"/>
        <v>308.8</v>
      </c>
      <c r="AD6" s="52">
        <f t="shared" si="2"/>
        <v>121.8</v>
      </c>
      <c r="AE6" s="52">
        <f t="shared" si="2"/>
        <v>111.3</v>
      </c>
      <c r="AF6" s="52">
        <f t="shared" si="2"/>
        <v>158.80000000000001</v>
      </c>
      <c r="AG6" s="52">
        <f t="shared" si="2"/>
        <v>120.9</v>
      </c>
      <c r="AH6" s="52">
        <f t="shared" si="2"/>
        <v>123.1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6.5</v>
      </c>
      <c r="AP6" s="52">
        <f t="shared" si="3"/>
        <v>10.1</v>
      </c>
      <c r="AQ6" s="52">
        <f t="shared" si="3"/>
        <v>8.6</v>
      </c>
      <c r="AR6" s="52">
        <f t="shared" si="3"/>
        <v>7.6</v>
      </c>
      <c r="AS6" s="52">
        <f t="shared" si="3"/>
        <v>6.6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54</v>
      </c>
      <c r="BA6" s="53">
        <f t="shared" si="4"/>
        <v>654</v>
      </c>
      <c r="BB6" s="53">
        <f t="shared" si="4"/>
        <v>2466</v>
      </c>
      <c r="BC6" s="53">
        <f t="shared" si="4"/>
        <v>58</v>
      </c>
      <c r="BD6" s="53">
        <f t="shared" si="4"/>
        <v>49</v>
      </c>
      <c r="BE6" s="51" t="str">
        <f>IF(BE8="-","",IF(BE8="-","【-】","【"&amp;SUBSTITUTE(TEXT(BE8,"#,##0"),"-","△")&amp;"】"))</f>
        <v>【127】</v>
      </c>
      <c r="BF6" s="52">
        <f>IF(BF8="-",NA(),BF8)</f>
        <v>66</v>
      </c>
      <c r="BG6" s="52">
        <f t="shared" ref="BG6:BO6" si="5">IF(BG8="-",NA(),BG8)</f>
        <v>52.8</v>
      </c>
      <c r="BH6" s="52">
        <f t="shared" si="5"/>
        <v>60.5</v>
      </c>
      <c r="BI6" s="52">
        <f t="shared" si="5"/>
        <v>72.599999999999994</v>
      </c>
      <c r="BJ6" s="52">
        <f t="shared" si="5"/>
        <v>67.599999999999994</v>
      </c>
      <c r="BK6" s="52">
        <f t="shared" si="5"/>
        <v>2.2000000000000002</v>
      </c>
      <c r="BL6" s="52">
        <f t="shared" si="5"/>
        <v>-81</v>
      </c>
      <c r="BM6" s="52">
        <f t="shared" si="5"/>
        <v>-25.1</v>
      </c>
      <c r="BN6" s="52">
        <f t="shared" si="5"/>
        <v>-18</v>
      </c>
      <c r="BO6" s="52">
        <f t="shared" si="5"/>
        <v>-20.7</v>
      </c>
      <c r="BP6" s="49" t="str">
        <f>IF(BP8="-","",IF(BP8="-","【-】","【"&amp;SUBSTITUTE(TEXT(BP8,"#,##0.0"),"-","△")&amp;"】"))</f>
        <v>【△55.6】</v>
      </c>
      <c r="BQ6" s="53">
        <f>IF(BQ8="-",NA(),BQ8)</f>
        <v>22559</v>
      </c>
      <c r="BR6" s="53">
        <f t="shared" ref="BR6:BZ6" si="6">IF(BR8="-",NA(),BR8)</f>
        <v>17429</v>
      </c>
      <c r="BS6" s="53">
        <f t="shared" si="6"/>
        <v>21063</v>
      </c>
      <c r="BT6" s="53">
        <f t="shared" si="6"/>
        <v>35363</v>
      </c>
      <c r="BU6" s="53">
        <f t="shared" si="6"/>
        <v>32496</v>
      </c>
      <c r="BV6" s="53">
        <f t="shared" si="6"/>
        <v>16100</v>
      </c>
      <c r="BW6" s="53">
        <f t="shared" si="6"/>
        <v>4836</v>
      </c>
      <c r="BX6" s="53">
        <f t="shared" si="6"/>
        <v>37213</v>
      </c>
      <c r="BY6" s="53">
        <f t="shared" si="6"/>
        <v>17293</v>
      </c>
      <c r="BZ6" s="53">
        <f t="shared" si="6"/>
        <v>15316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163.69999999999999</v>
      </c>
      <c r="DF6" s="52">
        <f t="shared" si="8"/>
        <v>88</v>
      </c>
      <c r="DG6" s="52">
        <f t="shared" si="8"/>
        <v>77.3</v>
      </c>
      <c r="DH6" s="52">
        <f t="shared" si="8"/>
        <v>51.8</v>
      </c>
      <c r="DI6" s="52">
        <f t="shared" si="8"/>
        <v>45.3</v>
      </c>
      <c r="DJ6" s="49" t="str">
        <f>IF(DJ8="-","",IF(DJ8="-","【-】","【"&amp;SUBSTITUTE(TEXT(DJ8,"#,##0.0"),"-","△")&amp;"】"))</f>
        <v>【79.0】</v>
      </c>
      <c r="DK6" s="52">
        <f>IF(DK8="-",NA(),DK8)</f>
        <v>154.80000000000001</v>
      </c>
      <c r="DL6" s="52">
        <f t="shared" ref="DL6:DT6" si="9">IF(DL8="-",NA(),DL8)</f>
        <v>142.5</v>
      </c>
      <c r="DM6" s="52">
        <f t="shared" si="9"/>
        <v>17.8</v>
      </c>
      <c r="DN6" s="52">
        <f t="shared" si="9"/>
        <v>194.5</v>
      </c>
      <c r="DO6" s="52">
        <f t="shared" si="9"/>
        <v>190.4</v>
      </c>
      <c r="DP6" s="52">
        <f t="shared" si="9"/>
        <v>184.2</v>
      </c>
      <c r="DQ6" s="52">
        <f t="shared" si="9"/>
        <v>153.80000000000001</v>
      </c>
      <c r="DR6" s="52">
        <f t="shared" si="9"/>
        <v>163.5</v>
      </c>
      <c r="DS6" s="52">
        <f t="shared" si="9"/>
        <v>178.3</v>
      </c>
      <c r="DT6" s="52">
        <f t="shared" si="9"/>
        <v>181.9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108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東京都　中央区</v>
      </c>
      <c r="I7" s="48" t="str">
        <f t="shared" si="10"/>
        <v>月島駐車場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35</v>
      </c>
      <c r="S7" s="50" t="str">
        <f t="shared" si="10"/>
        <v>駅</v>
      </c>
      <c r="T7" s="50" t="str">
        <f t="shared" si="10"/>
        <v>無</v>
      </c>
      <c r="U7" s="51">
        <f t="shared" si="10"/>
        <v>2662</v>
      </c>
      <c r="V7" s="51">
        <f t="shared" si="10"/>
        <v>73</v>
      </c>
      <c r="W7" s="51">
        <f t="shared" si="10"/>
        <v>300</v>
      </c>
      <c r="X7" s="50" t="str">
        <f t="shared" si="10"/>
        <v>無</v>
      </c>
      <c r="Y7" s="52">
        <f>Y8</f>
        <v>290</v>
      </c>
      <c r="Z7" s="52">
        <f t="shared" ref="Z7:AH7" si="11">Z8</f>
        <v>212</v>
      </c>
      <c r="AA7" s="52">
        <f t="shared" si="11"/>
        <v>253.3</v>
      </c>
      <c r="AB7" s="52">
        <f t="shared" si="11"/>
        <v>364.4</v>
      </c>
      <c r="AC7" s="52">
        <f t="shared" si="11"/>
        <v>308.8</v>
      </c>
      <c r="AD7" s="52">
        <f t="shared" si="11"/>
        <v>121.8</v>
      </c>
      <c r="AE7" s="52">
        <f t="shared" si="11"/>
        <v>111.3</v>
      </c>
      <c r="AF7" s="52">
        <f t="shared" si="11"/>
        <v>158.80000000000001</v>
      </c>
      <c r="AG7" s="52">
        <f t="shared" si="11"/>
        <v>120.9</v>
      </c>
      <c r="AH7" s="52">
        <f t="shared" si="11"/>
        <v>123.1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6.5</v>
      </c>
      <c r="AP7" s="52">
        <f t="shared" si="12"/>
        <v>10.1</v>
      </c>
      <c r="AQ7" s="52">
        <f t="shared" si="12"/>
        <v>8.6</v>
      </c>
      <c r="AR7" s="52">
        <f t="shared" si="12"/>
        <v>7.6</v>
      </c>
      <c r="AS7" s="52">
        <f t="shared" si="12"/>
        <v>6.6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54</v>
      </c>
      <c r="BA7" s="53">
        <f t="shared" si="13"/>
        <v>654</v>
      </c>
      <c r="BB7" s="53">
        <f t="shared" si="13"/>
        <v>2466</v>
      </c>
      <c r="BC7" s="53">
        <f t="shared" si="13"/>
        <v>58</v>
      </c>
      <c r="BD7" s="53">
        <f t="shared" si="13"/>
        <v>49</v>
      </c>
      <c r="BE7" s="51"/>
      <c r="BF7" s="52">
        <f>BF8</f>
        <v>66</v>
      </c>
      <c r="BG7" s="52">
        <f t="shared" ref="BG7:BO7" si="14">BG8</f>
        <v>52.8</v>
      </c>
      <c r="BH7" s="52">
        <f t="shared" si="14"/>
        <v>60.5</v>
      </c>
      <c r="BI7" s="52">
        <f t="shared" si="14"/>
        <v>72.599999999999994</v>
      </c>
      <c r="BJ7" s="52">
        <f t="shared" si="14"/>
        <v>67.599999999999994</v>
      </c>
      <c r="BK7" s="52">
        <f t="shared" si="14"/>
        <v>2.2000000000000002</v>
      </c>
      <c r="BL7" s="52">
        <f t="shared" si="14"/>
        <v>-81</v>
      </c>
      <c r="BM7" s="52">
        <f t="shared" si="14"/>
        <v>-25.1</v>
      </c>
      <c r="BN7" s="52">
        <f t="shared" si="14"/>
        <v>-18</v>
      </c>
      <c r="BO7" s="52">
        <f t="shared" si="14"/>
        <v>-20.7</v>
      </c>
      <c r="BP7" s="49"/>
      <c r="BQ7" s="53">
        <f>BQ8</f>
        <v>22559</v>
      </c>
      <c r="BR7" s="53">
        <f t="shared" ref="BR7:BZ7" si="15">BR8</f>
        <v>17429</v>
      </c>
      <c r="BS7" s="53">
        <f t="shared" si="15"/>
        <v>21063</v>
      </c>
      <c r="BT7" s="53">
        <f t="shared" si="15"/>
        <v>35363</v>
      </c>
      <c r="BU7" s="53">
        <f t="shared" si="15"/>
        <v>32496</v>
      </c>
      <c r="BV7" s="53">
        <f t="shared" si="15"/>
        <v>16100</v>
      </c>
      <c r="BW7" s="53">
        <f t="shared" si="15"/>
        <v>4836</v>
      </c>
      <c r="BX7" s="53">
        <f t="shared" si="15"/>
        <v>37213</v>
      </c>
      <c r="BY7" s="53">
        <f t="shared" si="15"/>
        <v>17293</v>
      </c>
      <c r="BZ7" s="53">
        <f t="shared" si="15"/>
        <v>15316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163.69999999999999</v>
      </c>
      <c r="DF7" s="52">
        <f t="shared" si="16"/>
        <v>88</v>
      </c>
      <c r="DG7" s="52">
        <f t="shared" si="16"/>
        <v>77.3</v>
      </c>
      <c r="DH7" s="52">
        <f t="shared" si="16"/>
        <v>51.8</v>
      </c>
      <c r="DI7" s="52">
        <f t="shared" si="16"/>
        <v>45.3</v>
      </c>
      <c r="DJ7" s="49"/>
      <c r="DK7" s="52">
        <f>DK8</f>
        <v>154.80000000000001</v>
      </c>
      <c r="DL7" s="52">
        <f t="shared" ref="DL7:DT7" si="17">DL8</f>
        <v>142.5</v>
      </c>
      <c r="DM7" s="52">
        <f t="shared" si="17"/>
        <v>17.8</v>
      </c>
      <c r="DN7" s="52">
        <f t="shared" si="17"/>
        <v>194.5</v>
      </c>
      <c r="DO7" s="52">
        <f t="shared" si="17"/>
        <v>190.4</v>
      </c>
      <c r="DP7" s="52">
        <f t="shared" si="17"/>
        <v>184.2</v>
      </c>
      <c r="DQ7" s="52">
        <f t="shared" si="17"/>
        <v>153.80000000000001</v>
      </c>
      <c r="DR7" s="52">
        <f t="shared" si="17"/>
        <v>163.5</v>
      </c>
      <c r="DS7" s="52">
        <f t="shared" si="17"/>
        <v>178.3</v>
      </c>
      <c r="DT7" s="52">
        <f t="shared" si="17"/>
        <v>181.9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8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35</v>
      </c>
      <c r="S8" s="57" t="s">
        <v>122</v>
      </c>
      <c r="T8" s="57" t="s">
        <v>123</v>
      </c>
      <c r="U8" s="58">
        <v>2662</v>
      </c>
      <c r="V8" s="58">
        <v>73</v>
      </c>
      <c r="W8" s="58">
        <v>300</v>
      </c>
      <c r="X8" s="57" t="s">
        <v>123</v>
      </c>
      <c r="Y8" s="59">
        <v>290</v>
      </c>
      <c r="Z8" s="59">
        <v>212</v>
      </c>
      <c r="AA8" s="59">
        <v>253.3</v>
      </c>
      <c r="AB8" s="59">
        <v>364.4</v>
      </c>
      <c r="AC8" s="59">
        <v>308.8</v>
      </c>
      <c r="AD8" s="59">
        <v>121.8</v>
      </c>
      <c r="AE8" s="59">
        <v>111.3</v>
      </c>
      <c r="AF8" s="59">
        <v>158.80000000000001</v>
      </c>
      <c r="AG8" s="59">
        <v>120.9</v>
      </c>
      <c r="AH8" s="59">
        <v>123.1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6.5</v>
      </c>
      <c r="AP8" s="59">
        <v>10.1</v>
      </c>
      <c r="AQ8" s="59">
        <v>8.6</v>
      </c>
      <c r="AR8" s="59">
        <v>7.6</v>
      </c>
      <c r="AS8" s="59">
        <v>6.6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54</v>
      </c>
      <c r="BA8" s="60">
        <v>654</v>
      </c>
      <c r="BB8" s="60">
        <v>2466</v>
      </c>
      <c r="BC8" s="60">
        <v>58</v>
      </c>
      <c r="BD8" s="60">
        <v>49</v>
      </c>
      <c r="BE8" s="60">
        <v>127</v>
      </c>
      <c r="BF8" s="59">
        <v>66</v>
      </c>
      <c r="BG8" s="59">
        <v>52.8</v>
      </c>
      <c r="BH8" s="59">
        <v>60.5</v>
      </c>
      <c r="BI8" s="59">
        <v>72.599999999999994</v>
      </c>
      <c r="BJ8" s="59">
        <v>67.599999999999994</v>
      </c>
      <c r="BK8" s="59">
        <v>2.2000000000000002</v>
      </c>
      <c r="BL8" s="59">
        <v>-81</v>
      </c>
      <c r="BM8" s="59">
        <v>-25.1</v>
      </c>
      <c r="BN8" s="59">
        <v>-18</v>
      </c>
      <c r="BO8" s="59">
        <v>-20.7</v>
      </c>
      <c r="BP8" s="56">
        <v>-55.6</v>
      </c>
      <c r="BQ8" s="60">
        <v>22559</v>
      </c>
      <c r="BR8" s="60">
        <v>17429</v>
      </c>
      <c r="BS8" s="60">
        <v>21063</v>
      </c>
      <c r="BT8" s="61">
        <v>35363</v>
      </c>
      <c r="BU8" s="61">
        <v>32496</v>
      </c>
      <c r="BV8" s="60">
        <v>16100</v>
      </c>
      <c r="BW8" s="60">
        <v>4836</v>
      </c>
      <c r="BX8" s="60">
        <v>37213</v>
      </c>
      <c r="BY8" s="60">
        <v>17293</v>
      </c>
      <c r="BZ8" s="60">
        <v>15316</v>
      </c>
      <c r="CA8" s="58">
        <v>12639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0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163.69999999999999</v>
      </c>
      <c r="DF8" s="59">
        <v>88</v>
      </c>
      <c r="DG8" s="59">
        <v>77.3</v>
      </c>
      <c r="DH8" s="59">
        <v>51.8</v>
      </c>
      <c r="DI8" s="59">
        <v>45.3</v>
      </c>
      <c r="DJ8" s="56">
        <v>79</v>
      </c>
      <c r="DK8" s="59">
        <v>154.80000000000001</v>
      </c>
      <c r="DL8" s="59">
        <v>142.5</v>
      </c>
      <c r="DM8" s="59">
        <v>17.8</v>
      </c>
      <c r="DN8" s="59">
        <v>194.5</v>
      </c>
      <c r="DO8" s="59">
        <v>190.4</v>
      </c>
      <c r="DP8" s="59">
        <v>184.2</v>
      </c>
      <c r="DQ8" s="59">
        <v>153.80000000000001</v>
      </c>
      <c r="DR8" s="59">
        <v>163.5</v>
      </c>
      <c r="DS8" s="59">
        <v>178.3</v>
      </c>
      <c r="DT8" s="59">
        <v>181.9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2024-12-19T01:03:12Z</dcterms:created>
  <dcterms:modified xsi:type="dcterms:W3CDTF">2025-01-30T04:28:50Z</dcterms:modified>
  <cp:category/>
</cp:coreProperties>
</file>