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６年度\20250121_公営企業に係る経営比較分析表（令和５年度決算）の分析等について（依頼）\05_HP掲載\データまとめ\"/>
    </mc:Choice>
  </mc:AlternateContent>
  <xr:revisionPtr revIDLastSave="0" documentId="13_ncr:1_{D711147A-4E37-4E5B-8582-B2DE880F09E1}" xr6:coauthVersionLast="47" xr6:coauthVersionMax="47" xr10:uidLastSave="{00000000-0000-0000-0000-000000000000}"/>
  <workbookProtection workbookAlgorithmName="SHA-512" workbookHashValue="NP9izyxrQf5pstffVzuCxVbNuaz9Eb7ZLQqH7KgFFP9E6GU/HOuZE/zP+ZW/axB3v9pvVxi5/PiFHZgGP6JLVg==" workbookSaltValue="spV6f1MB14RvFG2L8V7isw==" workbookSpinCount="100000" lockStructure="1"/>
  <bookViews>
    <workbookView xWindow="-108" yWindow="-108" windowWidth="23256" windowHeight="12456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JV32" i="4" s="1"/>
  <c r="DP7" i="5"/>
  <c r="JC32" i="4" s="1"/>
  <c r="DO7" i="5"/>
  <c r="DN7" i="5"/>
  <c r="LH31" i="4" s="1"/>
  <c r="DM7" i="5"/>
  <c r="DL7" i="5"/>
  <c r="DK7" i="5"/>
  <c r="JC31" i="4" s="1"/>
  <c r="DI7" i="5"/>
  <c r="MI78" i="4" s="1"/>
  <c r="DH7" i="5"/>
  <c r="DG7" i="5"/>
  <c r="DF7" i="5"/>
  <c r="DE7" i="5"/>
  <c r="DD7" i="5"/>
  <c r="MI77" i="4" s="1"/>
  <c r="DC7" i="5"/>
  <c r="DB7" i="5"/>
  <c r="DA7" i="5"/>
  <c r="CZ7" i="5"/>
  <c r="KA77" i="4" s="1"/>
  <c r="CN7" i="5"/>
  <c r="CV76" i="4" s="1"/>
  <c r="CM7" i="5"/>
  <c r="BZ7" i="5"/>
  <c r="MA53" i="4" s="1"/>
  <c r="BY7" i="5"/>
  <c r="BX7" i="5"/>
  <c r="BW7" i="5"/>
  <c r="JV53" i="4" s="1"/>
  <c r="BV7" i="5"/>
  <c r="JC53" i="4" s="1"/>
  <c r="BU7" i="5"/>
  <c r="BT7" i="5"/>
  <c r="BS7" i="5"/>
  <c r="BR7" i="5"/>
  <c r="JV52" i="4" s="1"/>
  <c r="BQ7" i="5"/>
  <c r="JC52" i="4" s="1"/>
  <c r="BO7" i="5"/>
  <c r="BN7" i="5"/>
  <c r="BM7" i="5"/>
  <c r="BL7" i="5"/>
  <c r="FE53" i="4" s="1"/>
  <c r="BK7" i="5"/>
  <c r="BJ7" i="5"/>
  <c r="BI7" i="5"/>
  <c r="BH7" i="5"/>
  <c r="BG7" i="5"/>
  <c r="BF7" i="5"/>
  <c r="EL52" i="4" s="1"/>
  <c r="BD7" i="5"/>
  <c r="BC7" i="5"/>
  <c r="BB7" i="5"/>
  <c r="BG53" i="4" s="1"/>
  <c r="BA7" i="5"/>
  <c r="AZ7" i="5"/>
  <c r="U53" i="4" s="1"/>
  <c r="AY7" i="5"/>
  <c r="AX7" i="5"/>
  <c r="AW7" i="5"/>
  <c r="AV7" i="5"/>
  <c r="AN52" i="4" s="1"/>
  <c r="AU7" i="5"/>
  <c r="U52" i="4" s="1"/>
  <c r="AS7" i="5"/>
  <c r="HJ32" i="4" s="1"/>
  <c r="AR7" i="5"/>
  <c r="AQ7" i="5"/>
  <c r="FX32" i="4" s="1"/>
  <c r="AP7" i="5"/>
  <c r="AO7" i="5"/>
  <c r="AN7" i="5"/>
  <c r="HJ31" i="4" s="1"/>
  <c r="AM7" i="5"/>
  <c r="GQ31" i="4" s="1"/>
  <c r="AL7" i="5"/>
  <c r="FX31" i="4" s="1"/>
  <c r="AK7" i="5"/>
  <c r="FE31" i="4" s="1"/>
  <c r="AJ7" i="5"/>
  <c r="AH7" i="5"/>
  <c r="AG7" i="5"/>
  <c r="BZ32" i="4" s="1"/>
  <c r="AF7" i="5"/>
  <c r="AE7" i="5"/>
  <c r="AD7" i="5"/>
  <c r="AC7" i="5"/>
  <c r="CS31" i="4" s="1"/>
  <c r="AB7" i="5"/>
  <c r="AA7" i="5"/>
  <c r="Z7" i="5"/>
  <c r="AN31" i="4" s="1"/>
  <c r="Y7" i="5"/>
  <c r="X7" i="5"/>
  <c r="W7" i="5"/>
  <c r="JQ10" i="4" s="1"/>
  <c r="V7" i="5"/>
  <c r="HX10" i="4" s="1"/>
  <c r="U7" i="5"/>
  <c r="T7" i="5"/>
  <c r="S7" i="5"/>
  <c r="R7" i="5"/>
  <c r="Q7" i="5"/>
  <c r="P7" i="5"/>
  <c r="O7" i="5"/>
  <c r="N7" i="5"/>
  <c r="FJ8" i="4" s="1"/>
  <c r="M7" i="5"/>
  <c r="L7" i="5"/>
  <c r="CF8" i="4" s="1"/>
  <c r="K7" i="5"/>
  <c r="AQ8" i="4" s="1"/>
  <c r="J7" i="5"/>
  <c r="B8" i="4" s="1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C88" i="4" s="1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B6" i="4" s="1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G88" i="4"/>
  <c r="D8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LT77" i="4"/>
  <c r="LE77" i="4"/>
  <c r="KP77" i="4"/>
  <c r="IT77" i="4"/>
  <c r="IE77" i="4"/>
  <c r="HP77" i="4"/>
  <c r="HA77" i="4"/>
  <c r="GL77" i="4"/>
  <c r="BZ77" i="4"/>
  <c r="BK77" i="4"/>
  <c r="AV77" i="4"/>
  <c r="AG77" i="4"/>
  <c r="R77" i="4"/>
  <c r="CV67" i="4"/>
  <c r="LH53" i="4"/>
  <c r="KO53" i="4"/>
  <c r="HJ53" i="4"/>
  <c r="GQ53" i="4"/>
  <c r="FX53" i="4"/>
  <c r="EL53" i="4"/>
  <c r="CS53" i="4"/>
  <c r="BZ53" i="4"/>
  <c r="AN53" i="4"/>
  <c r="MA52" i="4"/>
  <c r="LH52" i="4"/>
  <c r="KO52" i="4"/>
  <c r="HJ52" i="4"/>
  <c r="GQ52" i="4"/>
  <c r="FX52" i="4"/>
  <c r="FE52" i="4"/>
  <c r="CS52" i="4"/>
  <c r="BZ52" i="4"/>
  <c r="BG52" i="4"/>
  <c r="MA32" i="4"/>
  <c r="LH32" i="4"/>
  <c r="KO32" i="4"/>
  <c r="GQ32" i="4"/>
  <c r="FE32" i="4"/>
  <c r="EL32" i="4"/>
  <c r="CS32" i="4"/>
  <c r="BG32" i="4"/>
  <c r="AN32" i="4"/>
  <c r="U32" i="4"/>
  <c r="MA31" i="4"/>
  <c r="KO31" i="4"/>
  <c r="JV31" i="4"/>
  <c r="EL31" i="4"/>
  <c r="BZ31" i="4"/>
  <c r="BG31" i="4"/>
  <c r="U31" i="4"/>
  <c r="LJ10" i="4"/>
  <c r="DU10" i="4"/>
  <c r="CF10" i="4"/>
  <c r="B10" i="4"/>
  <c r="LJ8" i="4"/>
  <c r="JQ8" i="4"/>
  <c r="HX8" i="4"/>
  <c r="DU8" i="4"/>
  <c r="IT76" i="4" l="1"/>
  <c r="CS51" i="4"/>
  <c r="HJ30" i="4"/>
  <c r="CS30" i="4"/>
  <c r="BZ76" i="4"/>
  <c r="MA51" i="4"/>
  <c r="MI76" i="4"/>
  <c r="HJ51" i="4"/>
  <c r="MA30" i="4"/>
  <c r="C11" i="5"/>
  <c r="D11" i="5"/>
  <c r="E11" i="5"/>
  <c r="B11" i="5"/>
  <c r="LT76" i="4" l="1"/>
  <c r="GQ51" i="4"/>
  <c r="LH30" i="4"/>
  <c r="IE76" i="4"/>
  <c r="BZ51" i="4"/>
  <c r="GQ30" i="4"/>
  <c r="BZ30" i="4"/>
  <c r="LH51" i="4"/>
  <c r="BK76" i="4"/>
  <c r="AV76" i="4"/>
  <c r="KO51" i="4"/>
  <c r="LE76" i="4"/>
  <c r="FX51" i="4"/>
  <c r="KO30" i="4"/>
  <c r="HP76" i="4"/>
  <c r="BG51" i="4"/>
  <c r="FX30" i="4"/>
  <c r="BG30" i="4"/>
  <c r="AN30" i="4"/>
  <c r="AG76" i="4"/>
  <c r="JV51" i="4"/>
  <c r="KP76" i="4"/>
  <c r="FE51" i="4"/>
  <c r="JV30" i="4"/>
  <c r="HA76" i="4"/>
  <c r="AN51" i="4"/>
  <c r="FE30" i="4"/>
  <c r="GL76" i="4"/>
  <c r="U51" i="4"/>
  <c r="EL30" i="4"/>
  <c r="U30" i="4"/>
  <c r="R76" i="4"/>
  <c r="JC51" i="4"/>
  <c r="KA76" i="4"/>
  <c r="JC30" i="4"/>
  <c r="EL51" i="4"/>
</calcChain>
</file>

<file path=xl/sharedStrings.xml><?xml version="1.0" encoding="utf-8"?>
<sst xmlns="http://schemas.openxmlformats.org/spreadsheetml/2006/main" count="277" uniqueCount="137">
  <si>
    <t>経営比較分析表（令和5年度決算）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</si>
  <si>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</si>
  <si>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</si>
  <si>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</si>
  <si>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</si>
  <si>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</si>
  <si>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</si>
  <si>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</si>
  <si>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</si>
  <si>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</si>
  <si>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</si>
  <si>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</si>
  <si>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</si>
  <si>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</si>
  <si>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</si>
  <si>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</si>
  <si>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</si>
  <si>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</si>
  <si>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</si>
  <si>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</si>
  <si>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</si>
  <si>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</si>
  <si>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令和5年度全国平均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</si>
  <si>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</si>
  <si>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</si>
  <si>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</si>
  <si>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</si>
  <si>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</si>
  <si>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</si>
  <si>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</si>
  <si>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</si>
  <si>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</si>
  <si>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</si>
  <si>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</si>
  <si>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</si>
  <si>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</si>
  <si>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</si>
  <si>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</si>
  <si>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</si>
  <si>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</si>
  <si>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</si>
  <si>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</si>
  <si>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</si>
  <si>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</si>
  <si>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</si>
  <si>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</si>
  <si>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</si>
  <si>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</si>
  <si>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</si>
  <si>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</si>
  <si>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</si>
  <si>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</si>
  <si>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</si>
  <si>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</si>
  <si>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</si>
  <si>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</si>
  <si>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</si>
  <si>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</si>
  <si>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</si>
  <si>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</si>
  <si>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</si>
  <si>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</si>
  <si>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</si>
  <si>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</si>
  <si>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</si>
  <si>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</si>
  <si>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</si>
  <si>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</si>
  <si>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</si>
  <si>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</si>
  <si>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</si>
  <si>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</si>
  <si>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</si>
  <si>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</si>
  <si>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</si>
  <si>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</si>
  <si>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</si>
  <si>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</si>
  <si>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</si>
  <si>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</si>
  <si>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</si>
  <si>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</si>
  <si>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</si>
  <si>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</si>
  <si>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</si>
  <si>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</si>
  <si>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</si>
  <si>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</si>
  <si>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</si>
  <si>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</si>
  <si>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</si>
  <si>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</si>
  <si>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</si>
  <si>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</si>
  <si>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</si>
  <si>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</si>
  <si>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</si>
  <si>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</si>
  <si>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</si>
  <si>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</si>
  <si>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</si>
  <si>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</si>
  <si>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</si>
  <si>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</si>
  <si>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</si>
  <si>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当該値(N-4)</t>
    <phoneticPr fontId="5"/>
  </si>
  <si>
    <t>当該値(N-3)</t>
    <phoneticPr fontId="5"/>
  </si>
  <si>
    <t>当該値(N-4)</t>
    <phoneticPr fontId="5"/>
  </si>
  <si>
    <t>当該値(N)</t>
    <phoneticPr fontId="5"/>
  </si>
  <si>
    <t>当該値(N-4)</t>
    <phoneticPr fontId="5"/>
  </si>
  <si>
    <t>当該値(N-1)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</si>
  <si>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</si>
  <si>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</si>
  <si>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</si>
  <si>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</si>
  <si>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</si>
  <si>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>東京都　中央区</t>
  </si>
  <si>
    <t>浜町公園地下駐車場</t>
  </si>
  <si>
    <t>法非適用</t>
  </si>
  <si>
    <t>駐車場整備事業</t>
  </si>
  <si>
    <t>-</t>
  </si>
  <si>
    <t>Ａ２Ｂ２</t>
  </si>
  <si>
    <t>非設置</t>
  </si>
  <si>
    <t>該当数値なし</t>
  </si>
  <si>
    <t>都市計画駐車場 届出駐車場</t>
  </si>
  <si>
    <t>地下式</t>
  </si>
  <si>
    <t>公共施設</t>
  </si>
  <si>
    <t>有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</si>
  <si>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</si>
  <si>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</si>
  <si>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</si>
  <si>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</si>
  <si>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</si>
  <si>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</si>
  <si>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工事費の増により、収益的収支比率、売上高GOP比率、EBITDAすべての数値が減少した。</t>
    <rPh sb="5" eb="6">
      <t>ゾウ</t>
    </rPh>
    <rPh sb="40" eb="42">
      <t>ゲンショウ</t>
    </rPh>
    <phoneticPr fontId="5"/>
  </si>
  <si>
    <t>　一時利用台数が増となったことにより稼働率が増加した。</t>
    <phoneticPr fontId="5"/>
  </si>
  <si>
    <t>稼働率を除くすべての数値が平均値を上回っており、安定的な経営が出来ている。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</si>
</sst>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78</c:v>
                </c:pt>
                <c:pt idx="1">
                  <c:v>228</c:v>
                </c:pt>
                <c:pt idx="2">
                  <c:v>164.2</c:v>
                </c:pt>
                <c:pt idx="3">
                  <c:v>231</c:v>
                </c:pt>
                <c:pt idx="4">
                  <c:v>213.8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1A-4ADA-8F96-EEF26D7AF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136.1</c:v>
                </c:pt>
                <c:pt idx="1">
                  <c:v>127.8</c:v>
                </c:pt>
                <c:pt idx="2">
                  <c:v>146.5</c:v>
                </c:pt>
                <c:pt idx="3">
                  <c:v>142.69999999999999</c:v>
                </c:pt>
                <c:pt idx="4">
                  <c:v>156.80000000000001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1A-4ADA-8F96-EEF26D7AF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51-42DD-8CBF-55FBB6AD1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117.1</c:v>
                </c:pt>
                <c:pt idx="1">
                  <c:v>145.19999999999999</c:v>
                </c:pt>
                <c:pt idx="2">
                  <c:v>219.9</c:v>
                </c:pt>
                <c:pt idx="3">
                  <c:v>107.1</c:v>
                </c:pt>
                <c:pt idx="4">
                  <c:v>143.6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51-42DD-8CBF-55FBB6AD1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7913-48CD-AEEC-4A6673A1A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13-48CD-AEEC-4A6673A1A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16D7-4E3F-9ABC-1D11310CB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D7-4E3F-9ABC-1D11310CB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5C-4A70-A0B1-E40C0FF4B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4.0999999999999996</c:v>
                </c:pt>
                <c:pt idx="1">
                  <c:v>6.6</c:v>
                </c:pt>
                <c:pt idx="2">
                  <c:v>5.5</c:v>
                </c:pt>
                <c:pt idx="3">
                  <c:v>4.0999999999999996</c:v>
                </c:pt>
                <c:pt idx="4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5C-4A70-A0B1-E40C0FF4B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5D-423B-B991-4987536A8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45</c:v>
                </c:pt>
                <c:pt idx="1">
                  <c:v>67</c:v>
                </c:pt>
                <c:pt idx="2">
                  <c:v>56</c:v>
                </c:pt>
                <c:pt idx="3">
                  <c:v>65</c:v>
                </c:pt>
                <c:pt idx="4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5D-423B-B991-4987536A8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30.9</c:v>
                </c:pt>
                <c:pt idx="1">
                  <c:v>103.4</c:v>
                </c:pt>
                <c:pt idx="2">
                  <c:v>111.8</c:v>
                </c:pt>
                <c:pt idx="3">
                  <c:v>117.2</c:v>
                </c:pt>
                <c:pt idx="4">
                  <c:v>118.1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08-484E-9832-151DB987A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156.5</c:v>
                </c:pt>
                <c:pt idx="1">
                  <c:v>131</c:v>
                </c:pt>
                <c:pt idx="2">
                  <c:v>136.80000000000001</c:v>
                </c:pt>
                <c:pt idx="3">
                  <c:v>145.1</c:v>
                </c:pt>
                <c:pt idx="4">
                  <c:v>149.80000000000001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08-484E-9832-151DB987A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-29</c:v>
                </c:pt>
                <c:pt idx="1">
                  <c:v>56.1</c:v>
                </c:pt>
                <c:pt idx="2">
                  <c:v>39.1</c:v>
                </c:pt>
                <c:pt idx="3">
                  <c:v>56.7</c:v>
                </c:pt>
                <c:pt idx="4">
                  <c:v>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4A-44FB-ADFB-57CEA521E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-9.8000000000000007</c:v>
                </c:pt>
                <c:pt idx="1">
                  <c:v>-25.9</c:v>
                </c:pt>
                <c:pt idx="2">
                  <c:v>-24.6</c:v>
                </c:pt>
                <c:pt idx="3">
                  <c:v>-29.2</c:v>
                </c:pt>
                <c:pt idx="4">
                  <c:v>-810.7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4A-44FB-ADFB-57CEA521E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-22925</c:v>
                </c:pt>
                <c:pt idx="1">
                  <c:v>53565</c:v>
                </c:pt>
                <c:pt idx="2">
                  <c:v>39649</c:v>
                </c:pt>
                <c:pt idx="3">
                  <c:v>58108</c:v>
                </c:pt>
                <c:pt idx="4">
                  <c:v>56782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01-4CCC-B6BF-13197AF48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5206</c:v>
                </c:pt>
                <c:pt idx="1">
                  <c:v>2220</c:v>
                </c:pt>
                <c:pt idx="2">
                  <c:v>3097</c:v>
                </c:pt>
                <c:pt idx="3">
                  <c:v>6051</c:v>
                </c:pt>
                <c:pt idx="4">
                  <c:v>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1-4CCC-B6BF-13197AF48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【12,639】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【1,905.8】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【79.0】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【127】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【210.9】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【△55.6】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  <c r="IU2" s="66"/>
      <c r="IV2" s="66"/>
      <c r="IW2" s="66"/>
      <c r="IX2" s="66"/>
      <c r="IY2" s="66"/>
      <c r="IZ2" s="66"/>
      <c r="JA2" s="66"/>
      <c r="JB2" s="66"/>
      <c r="JC2" s="66"/>
      <c r="JD2" s="66"/>
      <c r="JE2" s="66"/>
      <c r="JF2" s="66"/>
      <c r="JG2" s="66"/>
      <c r="JH2" s="66"/>
      <c r="JI2" s="66"/>
      <c r="JJ2" s="66"/>
      <c r="JK2" s="66"/>
      <c r="JL2" s="66"/>
      <c r="JM2" s="66"/>
      <c r="JN2" s="66"/>
      <c r="JO2" s="66"/>
      <c r="JP2" s="66"/>
      <c r="JQ2" s="66"/>
      <c r="JR2" s="66"/>
      <c r="JS2" s="66"/>
      <c r="JT2" s="66"/>
      <c r="JU2" s="66"/>
      <c r="JV2" s="66"/>
      <c r="JW2" s="66"/>
      <c r="JX2" s="66"/>
      <c r="JY2" s="66"/>
      <c r="JZ2" s="66"/>
      <c r="KA2" s="66"/>
      <c r="KB2" s="66"/>
      <c r="KC2" s="66"/>
      <c r="KD2" s="66"/>
      <c r="KE2" s="66"/>
      <c r="KF2" s="66"/>
      <c r="KG2" s="66"/>
      <c r="KH2" s="66"/>
      <c r="KI2" s="66"/>
      <c r="KJ2" s="66"/>
      <c r="KK2" s="66"/>
      <c r="KL2" s="66"/>
      <c r="KM2" s="66"/>
      <c r="KN2" s="66"/>
      <c r="KO2" s="66"/>
      <c r="KP2" s="66"/>
      <c r="KQ2" s="66"/>
      <c r="KR2" s="66"/>
      <c r="KS2" s="66"/>
      <c r="KT2" s="66"/>
      <c r="KU2" s="66"/>
      <c r="KV2" s="66"/>
      <c r="KW2" s="66"/>
      <c r="KX2" s="66"/>
      <c r="KY2" s="66"/>
      <c r="KZ2" s="66"/>
      <c r="LA2" s="66"/>
      <c r="LB2" s="66"/>
      <c r="LC2" s="66"/>
      <c r="LD2" s="66"/>
      <c r="LE2" s="66"/>
      <c r="LF2" s="66"/>
      <c r="LG2" s="66"/>
      <c r="LH2" s="66"/>
      <c r="LI2" s="66"/>
      <c r="LJ2" s="66"/>
      <c r="LK2" s="66"/>
      <c r="LL2" s="66"/>
      <c r="LM2" s="66"/>
      <c r="LN2" s="66"/>
      <c r="LO2" s="66"/>
      <c r="LP2" s="66"/>
      <c r="LQ2" s="66"/>
      <c r="LR2" s="66"/>
      <c r="LS2" s="66"/>
      <c r="LT2" s="66"/>
      <c r="LU2" s="66"/>
      <c r="LV2" s="66"/>
      <c r="LW2" s="66"/>
      <c r="LX2" s="66"/>
      <c r="LY2" s="66"/>
      <c r="LZ2" s="66"/>
      <c r="MA2" s="66"/>
      <c r="MB2" s="66"/>
      <c r="MC2" s="66"/>
      <c r="MD2" s="66"/>
      <c r="ME2" s="66"/>
      <c r="MF2" s="66"/>
      <c r="MG2" s="66"/>
      <c r="MH2" s="66"/>
      <c r="MI2" s="66"/>
      <c r="MJ2" s="66"/>
      <c r="MK2" s="66"/>
      <c r="ML2" s="66"/>
      <c r="MM2" s="66"/>
      <c r="MN2" s="66"/>
      <c r="MO2" s="66"/>
      <c r="MP2" s="66"/>
      <c r="MQ2" s="66"/>
      <c r="MR2" s="66"/>
      <c r="MS2" s="66"/>
      <c r="MT2" s="66"/>
      <c r="MU2" s="66"/>
      <c r="MV2" s="66"/>
      <c r="MW2" s="66"/>
      <c r="MX2" s="66"/>
      <c r="MY2" s="66"/>
      <c r="MZ2" s="66"/>
      <c r="NA2" s="66"/>
      <c r="NB2" s="66"/>
      <c r="NC2" s="66"/>
      <c r="ND2" s="66"/>
      <c r="NE2" s="66"/>
      <c r="NF2" s="66"/>
      <c r="NG2" s="66"/>
      <c r="NH2" s="66"/>
      <c r="NI2" s="66"/>
      <c r="NJ2" s="66"/>
      <c r="NK2" s="66"/>
      <c r="NL2" s="66"/>
      <c r="NM2" s="66"/>
      <c r="NN2" s="66"/>
      <c r="NO2" s="66"/>
      <c r="NP2" s="66"/>
      <c r="NQ2" s="66"/>
      <c r="NR2" s="66"/>
    </row>
    <row r="3" spans="1:382" ht="9.75" customHeight="1" x14ac:dyDescent="0.2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</row>
    <row r="4" spans="1:382" ht="9.75" customHeight="1" x14ac:dyDescent="0.2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67" t="str">
        <f>データ!H6&amp;"　"&amp;データ!I6</f>
        <v>東京都中央区　浜町公園地下駐車場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68" t="s">
        <v>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68" t="s">
        <v>2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70"/>
      <c r="CF7" s="68" t="s">
        <v>3</v>
      </c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70"/>
      <c r="DU7" s="71" t="s">
        <v>4</v>
      </c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2" t="s">
        <v>5</v>
      </c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72" t="s">
        <v>6</v>
      </c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 t="s">
        <v>7</v>
      </c>
      <c r="JR7" s="72"/>
      <c r="JS7" s="72"/>
      <c r="JT7" s="72"/>
      <c r="JU7" s="72"/>
      <c r="JV7" s="72"/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 t="s">
        <v>8</v>
      </c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72"/>
      <c r="MB7" s="72"/>
      <c r="MC7" s="72"/>
      <c r="MD7" s="72"/>
      <c r="ME7" s="72"/>
      <c r="MF7" s="72"/>
      <c r="MG7" s="72"/>
      <c r="MH7" s="72"/>
      <c r="MI7" s="72"/>
      <c r="MJ7" s="72"/>
      <c r="MK7" s="72"/>
      <c r="ML7" s="72"/>
      <c r="MM7" s="72"/>
      <c r="MN7" s="72"/>
      <c r="MO7" s="72"/>
      <c r="MP7" s="72"/>
      <c r="MQ7" s="72"/>
      <c r="MR7" s="72"/>
      <c r="MS7" s="72"/>
      <c r="MT7" s="72"/>
      <c r="MU7" s="72"/>
      <c r="MV7" s="72"/>
      <c r="MW7" s="72"/>
      <c r="MX7" s="72"/>
      <c r="MY7" s="72"/>
      <c r="MZ7" s="72"/>
      <c r="NA7" s="72"/>
      <c r="NB7" s="72"/>
      <c r="NC7" s="3"/>
      <c r="ND7" s="73" t="s">
        <v>9</v>
      </c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5"/>
    </row>
    <row r="8" spans="1:382" ht="18.75" customHeight="1" x14ac:dyDescent="0.2">
      <c r="A8" s="2"/>
      <c r="B8" s="76" t="str">
        <f>データ!J7</f>
        <v>法非適用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8"/>
      <c r="AQ8" s="76" t="str">
        <f>データ!K7</f>
        <v>駐車場整備事業</v>
      </c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8"/>
      <c r="CF8" s="76" t="str">
        <f>データ!L7</f>
        <v>-</v>
      </c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8"/>
      <c r="DU8" s="79" t="str">
        <f>データ!M7</f>
        <v>Ａ２Ｂ２</v>
      </c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 t="str">
        <f>データ!N7</f>
        <v>非設置</v>
      </c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79" t="str">
        <f>データ!S7</f>
        <v>公共施設</v>
      </c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  <c r="IU8" s="79"/>
      <c r="IV8" s="79"/>
      <c r="IW8" s="79"/>
      <c r="IX8" s="79"/>
      <c r="IY8" s="79"/>
      <c r="IZ8" s="79"/>
      <c r="JA8" s="79"/>
      <c r="JB8" s="79"/>
      <c r="JC8" s="79"/>
      <c r="JD8" s="79"/>
      <c r="JE8" s="79"/>
      <c r="JF8" s="79"/>
      <c r="JG8" s="79"/>
      <c r="JH8" s="79"/>
      <c r="JI8" s="79"/>
      <c r="JJ8" s="79"/>
      <c r="JK8" s="79"/>
      <c r="JL8" s="79"/>
      <c r="JM8" s="79"/>
      <c r="JN8" s="79"/>
      <c r="JO8" s="79"/>
      <c r="JP8" s="79"/>
      <c r="JQ8" s="79" t="str">
        <f>データ!T7</f>
        <v>有</v>
      </c>
      <c r="JR8" s="79"/>
      <c r="JS8" s="79"/>
      <c r="JT8" s="79"/>
      <c r="JU8" s="79"/>
      <c r="JV8" s="79"/>
      <c r="JW8" s="79"/>
      <c r="JX8" s="79"/>
      <c r="JY8" s="79"/>
      <c r="JZ8" s="79"/>
      <c r="KA8" s="79"/>
      <c r="KB8" s="79"/>
      <c r="KC8" s="79"/>
      <c r="KD8" s="79"/>
      <c r="KE8" s="79"/>
      <c r="KF8" s="79"/>
      <c r="KG8" s="79"/>
      <c r="KH8" s="79"/>
      <c r="KI8" s="79"/>
      <c r="KJ8" s="79"/>
      <c r="KK8" s="79"/>
      <c r="KL8" s="79"/>
      <c r="KM8" s="79"/>
      <c r="KN8" s="79"/>
      <c r="KO8" s="79"/>
      <c r="KP8" s="79"/>
      <c r="KQ8" s="79"/>
      <c r="KR8" s="79"/>
      <c r="KS8" s="79"/>
      <c r="KT8" s="79"/>
      <c r="KU8" s="79"/>
      <c r="KV8" s="79"/>
      <c r="KW8" s="79"/>
      <c r="KX8" s="79"/>
      <c r="KY8" s="79"/>
      <c r="KZ8" s="79"/>
      <c r="LA8" s="79"/>
      <c r="LB8" s="79"/>
      <c r="LC8" s="79"/>
      <c r="LD8" s="79"/>
      <c r="LE8" s="79"/>
      <c r="LF8" s="79"/>
      <c r="LG8" s="79"/>
      <c r="LH8" s="79"/>
      <c r="LI8" s="79"/>
      <c r="LJ8" s="80">
        <f>データ!U7</f>
        <v>8753</v>
      </c>
      <c r="LK8" s="80"/>
      <c r="LL8" s="80"/>
      <c r="LM8" s="80"/>
      <c r="LN8" s="80"/>
      <c r="LO8" s="80"/>
      <c r="LP8" s="80"/>
      <c r="LQ8" s="80"/>
      <c r="LR8" s="80"/>
      <c r="LS8" s="80"/>
      <c r="LT8" s="80"/>
      <c r="LU8" s="80"/>
      <c r="LV8" s="80"/>
      <c r="LW8" s="80"/>
      <c r="LX8" s="80"/>
      <c r="LY8" s="80"/>
      <c r="LZ8" s="80"/>
      <c r="MA8" s="80"/>
      <c r="MB8" s="80"/>
      <c r="MC8" s="80"/>
      <c r="MD8" s="80"/>
      <c r="ME8" s="80"/>
      <c r="MF8" s="80"/>
      <c r="MG8" s="80"/>
      <c r="MH8" s="80"/>
      <c r="MI8" s="80"/>
      <c r="MJ8" s="80"/>
      <c r="MK8" s="80"/>
      <c r="ML8" s="80"/>
      <c r="MM8" s="80"/>
      <c r="MN8" s="80"/>
      <c r="MO8" s="80"/>
      <c r="MP8" s="80"/>
      <c r="MQ8" s="80"/>
      <c r="MR8" s="80"/>
      <c r="MS8" s="80"/>
      <c r="MT8" s="80"/>
      <c r="MU8" s="80"/>
      <c r="MV8" s="80"/>
      <c r="MW8" s="80"/>
      <c r="MX8" s="80"/>
      <c r="MY8" s="80"/>
      <c r="MZ8" s="80"/>
      <c r="NA8" s="80"/>
      <c r="NB8" s="80"/>
      <c r="NC8" s="3"/>
      <c r="ND8" s="81" t="s">
        <v>10</v>
      </c>
      <c r="NE8" s="82"/>
      <c r="NF8" s="83" t="s">
        <v>11</v>
      </c>
      <c r="NG8" s="83"/>
      <c r="NH8" s="83"/>
      <c r="NI8" s="83"/>
      <c r="NJ8" s="83"/>
      <c r="NK8" s="83"/>
      <c r="NL8" s="83"/>
      <c r="NM8" s="83"/>
      <c r="NN8" s="83"/>
      <c r="NO8" s="83"/>
      <c r="NP8" s="83"/>
      <c r="NQ8" s="84"/>
    </row>
    <row r="9" spans="1:382" ht="18.75" customHeight="1" x14ac:dyDescent="0.2">
      <c r="A9" s="2"/>
      <c r="B9" s="68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70"/>
      <c r="AQ9" s="68" t="s">
        <v>13</v>
      </c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70"/>
      <c r="CF9" s="68" t="s">
        <v>14</v>
      </c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70"/>
      <c r="DU9" s="72" t="s">
        <v>15</v>
      </c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72" t="s">
        <v>16</v>
      </c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 t="s">
        <v>17</v>
      </c>
      <c r="JR9" s="72"/>
      <c r="JS9" s="72"/>
      <c r="JT9" s="72"/>
      <c r="JU9" s="72"/>
      <c r="JV9" s="72"/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 t="s">
        <v>18</v>
      </c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72"/>
      <c r="MQ9" s="72"/>
      <c r="MR9" s="72"/>
      <c r="MS9" s="72"/>
      <c r="MT9" s="72"/>
      <c r="MU9" s="72"/>
      <c r="MV9" s="72"/>
      <c r="MW9" s="72"/>
      <c r="MX9" s="72"/>
      <c r="MY9" s="72"/>
      <c r="MZ9" s="72"/>
      <c r="NA9" s="72"/>
      <c r="NB9" s="72"/>
      <c r="NC9" s="3"/>
      <c r="ND9" s="85" t="s">
        <v>19</v>
      </c>
      <c r="NE9" s="86"/>
      <c r="NF9" s="87" t="s">
        <v>20</v>
      </c>
      <c r="NG9" s="87"/>
      <c r="NH9" s="87"/>
      <c r="NI9" s="87"/>
      <c r="NJ9" s="87"/>
      <c r="NK9" s="87"/>
      <c r="NL9" s="87"/>
      <c r="NM9" s="87"/>
      <c r="NN9" s="87"/>
      <c r="NO9" s="87"/>
      <c r="NP9" s="87"/>
      <c r="NQ9" s="88"/>
    </row>
    <row r="10" spans="1:382" ht="18.75" customHeight="1" x14ac:dyDescent="0.2">
      <c r="A10" s="2"/>
      <c r="B10" s="104" t="str">
        <f>データ!O7</f>
        <v>該当数値なし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6"/>
      <c r="AQ10" s="107" t="s">
        <v>124</v>
      </c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9"/>
      <c r="CF10" s="76" t="str">
        <f>データ!Q7</f>
        <v>地下式</v>
      </c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8"/>
      <c r="DU10" s="80">
        <f>データ!R7</f>
        <v>27</v>
      </c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80">
        <f>データ!V7</f>
        <v>238</v>
      </c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  <c r="IW10" s="80"/>
      <c r="IX10" s="80"/>
      <c r="IY10" s="80"/>
      <c r="IZ10" s="80"/>
      <c r="JA10" s="80"/>
      <c r="JB10" s="80"/>
      <c r="JC10" s="80"/>
      <c r="JD10" s="80"/>
      <c r="JE10" s="80"/>
      <c r="JF10" s="80"/>
      <c r="JG10" s="80"/>
      <c r="JH10" s="80"/>
      <c r="JI10" s="80"/>
      <c r="JJ10" s="80"/>
      <c r="JK10" s="80"/>
      <c r="JL10" s="80"/>
      <c r="JM10" s="80"/>
      <c r="JN10" s="80"/>
      <c r="JO10" s="80"/>
      <c r="JP10" s="80"/>
      <c r="JQ10" s="80">
        <f>データ!W7</f>
        <v>400</v>
      </c>
      <c r="JR10" s="80"/>
      <c r="JS10" s="80"/>
      <c r="JT10" s="80"/>
      <c r="JU10" s="80"/>
      <c r="JV10" s="80"/>
      <c r="JW10" s="80"/>
      <c r="JX10" s="80"/>
      <c r="JY10" s="80"/>
      <c r="JZ10" s="80"/>
      <c r="KA10" s="80"/>
      <c r="KB10" s="80"/>
      <c r="KC10" s="80"/>
      <c r="KD10" s="80"/>
      <c r="KE10" s="80"/>
      <c r="KF10" s="80"/>
      <c r="KG10" s="80"/>
      <c r="KH10" s="80"/>
      <c r="KI10" s="80"/>
      <c r="KJ10" s="80"/>
      <c r="KK10" s="80"/>
      <c r="KL10" s="80"/>
      <c r="KM10" s="80"/>
      <c r="KN10" s="80"/>
      <c r="KO10" s="80"/>
      <c r="KP10" s="80"/>
      <c r="KQ10" s="80"/>
      <c r="KR10" s="80"/>
      <c r="KS10" s="80"/>
      <c r="KT10" s="80"/>
      <c r="KU10" s="80"/>
      <c r="KV10" s="80"/>
      <c r="KW10" s="80"/>
      <c r="KX10" s="80"/>
      <c r="KY10" s="80"/>
      <c r="KZ10" s="80"/>
      <c r="LA10" s="80"/>
      <c r="LB10" s="80"/>
      <c r="LC10" s="80"/>
      <c r="LD10" s="80"/>
      <c r="LE10" s="80"/>
      <c r="LF10" s="80"/>
      <c r="LG10" s="80"/>
      <c r="LH10" s="80"/>
      <c r="LI10" s="80"/>
      <c r="LJ10" s="79" t="str">
        <f>データ!X7</f>
        <v>無</v>
      </c>
      <c r="LK10" s="79"/>
      <c r="LL10" s="79"/>
      <c r="LM10" s="79"/>
      <c r="LN10" s="79"/>
      <c r="LO10" s="79"/>
      <c r="LP10" s="79"/>
      <c r="LQ10" s="79"/>
      <c r="LR10" s="79"/>
      <c r="LS10" s="79"/>
      <c r="LT10" s="79"/>
      <c r="LU10" s="79"/>
      <c r="LV10" s="79"/>
      <c r="LW10" s="79"/>
      <c r="LX10" s="79"/>
      <c r="LY10" s="79"/>
      <c r="LZ10" s="79"/>
      <c r="MA10" s="79"/>
      <c r="MB10" s="79"/>
      <c r="MC10" s="79"/>
      <c r="MD10" s="79"/>
      <c r="ME10" s="79"/>
      <c r="MF10" s="79"/>
      <c r="MG10" s="79"/>
      <c r="MH10" s="79"/>
      <c r="MI10" s="79"/>
      <c r="MJ10" s="79"/>
      <c r="MK10" s="79"/>
      <c r="ML10" s="79"/>
      <c r="MM10" s="79"/>
      <c r="MN10" s="79"/>
      <c r="MO10" s="79"/>
      <c r="MP10" s="79"/>
      <c r="MQ10" s="79"/>
      <c r="MR10" s="79"/>
      <c r="MS10" s="79"/>
      <c r="MT10" s="79"/>
      <c r="MU10" s="79"/>
      <c r="MV10" s="79"/>
      <c r="MW10" s="79"/>
      <c r="MX10" s="79"/>
      <c r="MY10" s="79"/>
      <c r="MZ10" s="79"/>
      <c r="NA10" s="79"/>
      <c r="NB10" s="79"/>
      <c r="NC10" s="2"/>
      <c r="ND10" s="89" t="s">
        <v>21</v>
      </c>
      <c r="NE10" s="90"/>
      <c r="NF10" s="91" t="s">
        <v>22</v>
      </c>
      <c r="NG10" s="91"/>
      <c r="NH10" s="91"/>
      <c r="NI10" s="91"/>
      <c r="NJ10" s="91"/>
      <c r="NK10" s="91"/>
      <c r="NL10" s="91"/>
      <c r="NM10" s="91"/>
      <c r="NN10" s="91"/>
      <c r="NO10" s="91"/>
      <c r="NP10" s="91"/>
      <c r="NQ10" s="92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93" t="s">
        <v>23</v>
      </c>
      <c r="NE11" s="93"/>
      <c r="NF11" s="93"/>
      <c r="NG11" s="93"/>
      <c r="NH11" s="93"/>
      <c r="NI11" s="93"/>
      <c r="NJ11" s="93"/>
      <c r="NK11" s="93"/>
      <c r="NL11" s="93"/>
      <c r="NM11" s="93"/>
      <c r="NN11" s="93"/>
      <c r="NO11" s="93"/>
      <c r="NP11" s="93"/>
      <c r="NQ11" s="93"/>
      <c r="NR11" s="93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93"/>
      <c r="NE12" s="93"/>
      <c r="NF12" s="93"/>
      <c r="NG12" s="93"/>
      <c r="NH12" s="93"/>
      <c r="NI12" s="93"/>
      <c r="NJ12" s="93"/>
      <c r="NK12" s="93"/>
      <c r="NL12" s="93"/>
      <c r="NM12" s="93"/>
      <c r="NN12" s="93"/>
      <c r="NO12" s="93"/>
      <c r="NP12" s="93"/>
      <c r="NQ12" s="93"/>
      <c r="NR12" s="93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94"/>
      <c r="NE13" s="94"/>
      <c r="NF13" s="94"/>
      <c r="NG13" s="94"/>
      <c r="NH13" s="94"/>
      <c r="NI13" s="94"/>
      <c r="NJ13" s="94"/>
      <c r="NK13" s="94"/>
      <c r="NL13" s="94"/>
      <c r="NM13" s="94"/>
      <c r="NN13" s="94"/>
      <c r="NO13" s="94"/>
      <c r="NP13" s="94"/>
      <c r="NQ13" s="94"/>
      <c r="NR13" s="94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95" t="s">
        <v>24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  <c r="HK14" s="95"/>
      <c r="HL14" s="95"/>
      <c r="HM14" s="95"/>
      <c r="HN14" s="95"/>
      <c r="HO14" s="95"/>
      <c r="HP14" s="95"/>
      <c r="HQ14" s="95"/>
      <c r="HR14" s="95"/>
      <c r="HS14" s="95"/>
      <c r="HT14" s="95"/>
      <c r="HU14" s="95"/>
      <c r="HV14" s="95"/>
      <c r="HW14" s="95"/>
      <c r="HX14" s="95"/>
      <c r="HY14" s="95"/>
      <c r="HZ14" s="95"/>
      <c r="IA14" s="95"/>
      <c r="IB14" s="95"/>
      <c r="IC14" s="95"/>
      <c r="ID14" s="95"/>
      <c r="IE14" s="95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95" t="s">
        <v>25</v>
      </c>
      <c r="IQ14" s="95"/>
      <c r="IR14" s="95"/>
      <c r="IS14" s="95"/>
      <c r="IT14" s="95"/>
      <c r="IU14" s="95"/>
      <c r="IV14" s="95"/>
      <c r="IW14" s="95"/>
      <c r="IX14" s="95"/>
      <c r="IY14" s="95"/>
      <c r="IZ14" s="95"/>
      <c r="JA14" s="95"/>
      <c r="JB14" s="95"/>
      <c r="JC14" s="95"/>
      <c r="JD14" s="95"/>
      <c r="JE14" s="95"/>
      <c r="JF14" s="95"/>
      <c r="JG14" s="95"/>
      <c r="JH14" s="95"/>
      <c r="JI14" s="95"/>
      <c r="JJ14" s="95"/>
      <c r="JK14" s="95"/>
      <c r="JL14" s="95"/>
      <c r="JM14" s="95"/>
      <c r="JN14" s="95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5"/>
      <c r="LT14" s="95"/>
      <c r="LU14" s="95"/>
      <c r="LV14" s="95"/>
      <c r="LW14" s="95"/>
      <c r="LX14" s="95"/>
      <c r="LY14" s="95"/>
      <c r="LZ14" s="95"/>
      <c r="MA14" s="95"/>
      <c r="MB14" s="95"/>
      <c r="MC14" s="95"/>
      <c r="MD14" s="95"/>
      <c r="ME14" s="95"/>
      <c r="MF14" s="95"/>
      <c r="MG14" s="95"/>
      <c r="MH14" s="95"/>
      <c r="MI14" s="95"/>
      <c r="MJ14" s="95"/>
      <c r="MK14" s="95"/>
      <c r="ML14" s="95"/>
      <c r="MM14" s="95"/>
      <c r="MN14" s="95"/>
      <c r="MO14" s="95"/>
      <c r="MP14" s="95"/>
      <c r="MQ14" s="95"/>
      <c r="MR14" s="95"/>
      <c r="MS14" s="95"/>
      <c r="MT14" s="95"/>
      <c r="MU14" s="95"/>
      <c r="MV14" s="95"/>
      <c r="MW14" s="6"/>
      <c r="MX14" s="6"/>
      <c r="MY14" s="6"/>
      <c r="MZ14" s="6"/>
      <c r="NA14" s="6"/>
      <c r="NB14" s="7"/>
      <c r="NC14" s="2"/>
      <c r="ND14" s="97" t="s">
        <v>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96"/>
      <c r="IQ15" s="96"/>
      <c r="IR15" s="96"/>
      <c r="IS15" s="96"/>
      <c r="IT15" s="96"/>
      <c r="IU15" s="96"/>
      <c r="IV15" s="96"/>
      <c r="IW15" s="96"/>
      <c r="IX15" s="96"/>
      <c r="IY15" s="96"/>
      <c r="IZ15" s="96"/>
      <c r="JA15" s="96"/>
      <c r="JB15" s="96"/>
      <c r="JC15" s="96"/>
      <c r="JD15" s="96"/>
      <c r="JE15" s="96"/>
      <c r="JF15" s="96"/>
      <c r="JG15" s="96"/>
      <c r="JH15" s="96"/>
      <c r="JI15" s="96"/>
      <c r="JJ15" s="96"/>
      <c r="JK15" s="96"/>
      <c r="JL15" s="96"/>
      <c r="JM15" s="96"/>
      <c r="JN15" s="96"/>
      <c r="JO15" s="96"/>
      <c r="JP15" s="96"/>
      <c r="JQ15" s="96"/>
      <c r="JR15" s="96"/>
      <c r="JS15" s="96"/>
      <c r="JT15" s="96"/>
      <c r="JU15" s="96"/>
      <c r="JV15" s="96"/>
      <c r="JW15" s="96"/>
      <c r="JX15" s="96"/>
      <c r="JY15" s="96"/>
      <c r="JZ15" s="96"/>
      <c r="KA15" s="96"/>
      <c r="KB15" s="96"/>
      <c r="KC15" s="96"/>
      <c r="KD15" s="96"/>
      <c r="KE15" s="96"/>
      <c r="KF15" s="96"/>
      <c r="KG15" s="96"/>
      <c r="KH15" s="96"/>
      <c r="KI15" s="96"/>
      <c r="KJ15" s="96"/>
      <c r="KK15" s="96"/>
      <c r="KL15" s="96"/>
      <c r="KM15" s="96"/>
      <c r="KN15" s="96"/>
      <c r="KO15" s="96"/>
      <c r="KP15" s="96"/>
      <c r="KQ15" s="96"/>
      <c r="KR15" s="96"/>
      <c r="KS15" s="96"/>
      <c r="KT15" s="96"/>
      <c r="KU15" s="96"/>
      <c r="KV15" s="96"/>
      <c r="KW15" s="96"/>
      <c r="KX15" s="96"/>
      <c r="KY15" s="96"/>
      <c r="KZ15" s="96"/>
      <c r="LA15" s="96"/>
      <c r="LB15" s="96"/>
      <c r="LC15" s="96"/>
      <c r="LD15" s="96"/>
      <c r="LE15" s="96"/>
      <c r="LF15" s="96"/>
      <c r="LG15" s="96"/>
      <c r="LH15" s="96"/>
      <c r="LI15" s="96"/>
      <c r="LJ15" s="96"/>
      <c r="LK15" s="96"/>
      <c r="LL15" s="96"/>
      <c r="LM15" s="96"/>
      <c r="LN15" s="96"/>
      <c r="LO15" s="96"/>
      <c r="LP15" s="96"/>
      <c r="LQ15" s="96"/>
      <c r="LR15" s="96"/>
      <c r="LS15" s="96"/>
      <c r="LT15" s="96"/>
      <c r="LU15" s="96"/>
      <c r="LV15" s="96"/>
      <c r="LW15" s="96"/>
      <c r="LX15" s="96"/>
      <c r="LY15" s="96"/>
      <c r="LZ15" s="96"/>
      <c r="MA15" s="96"/>
      <c r="MB15" s="96"/>
      <c r="MC15" s="96"/>
      <c r="MD15" s="96"/>
      <c r="ME15" s="96"/>
      <c r="MF15" s="96"/>
      <c r="MG15" s="96"/>
      <c r="MH15" s="96"/>
      <c r="MI15" s="96"/>
      <c r="MJ15" s="96"/>
      <c r="MK15" s="96"/>
      <c r="ML15" s="96"/>
      <c r="MM15" s="96"/>
      <c r="MN15" s="96"/>
      <c r="MO15" s="96"/>
      <c r="MP15" s="96"/>
      <c r="MQ15" s="96"/>
      <c r="MR15" s="96"/>
      <c r="MS15" s="96"/>
      <c r="MT15" s="96"/>
      <c r="MU15" s="96"/>
      <c r="MV15" s="96"/>
      <c r="MW15" s="9"/>
      <c r="MX15" s="9"/>
      <c r="MY15" s="9"/>
      <c r="MZ15" s="9"/>
      <c r="NA15" s="9"/>
      <c r="NB15" s="10"/>
      <c r="NC15" s="2"/>
      <c r="ND15" s="100" t="s">
        <v>134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103" t="str">
        <f>データ!$B$11</f>
        <v>R01</v>
      </c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 t="str">
        <f>データ!$C$11</f>
        <v>R02</v>
      </c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 t="str">
        <f>データ!$D$11</f>
        <v>R03</v>
      </c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 t="str">
        <f>データ!$E$11</f>
        <v>R04</v>
      </c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 t="str">
        <f>データ!$F$11</f>
        <v>R05</v>
      </c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103" t="str">
        <f>データ!$B$11</f>
        <v>R01</v>
      </c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 t="str">
        <f>データ!$C$11</f>
        <v>R02</v>
      </c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 t="str">
        <f>データ!$D$11</f>
        <v>R03</v>
      </c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 t="str">
        <f>データ!$E$11</f>
        <v>R04</v>
      </c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 t="str">
        <f>データ!$F$11</f>
        <v>R05</v>
      </c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103" t="str">
        <f>データ!$B$11</f>
        <v>R01</v>
      </c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 t="str">
        <f>データ!$C$11</f>
        <v>R02</v>
      </c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 t="str">
        <f>データ!$D$11</f>
        <v>R03</v>
      </c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 t="str">
        <f>データ!$E$11</f>
        <v>R04</v>
      </c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 t="str">
        <f>データ!$F$11</f>
        <v>R05</v>
      </c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110" t="s">
        <v>27</v>
      </c>
      <c r="K31" s="111"/>
      <c r="L31" s="111"/>
      <c r="M31" s="111"/>
      <c r="N31" s="111"/>
      <c r="O31" s="111"/>
      <c r="P31" s="111"/>
      <c r="Q31" s="111"/>
      <c r="R31" s="111"/>
      <c r="S31" s="111"/>
      <c r="T31" s="112"/>
      <c r="U31" s="113">
        <f>データ!Y7</f>
        <v>78</v>
      </c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>
        <f>データ!Z7</f>
        <v>228</v>
      </c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>
        <f>データ!AA7</f>
        <v>164.2</v>
      </c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>
        <f>データ!AB7</f>
        <v>231</v>
      </c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>
        <f>データ!AC7</f>
        <v>213.8</v>
      </c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10" t="s">
        <v>27</v>
      </c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  <c r="EL31" s="113">
        <f>データ!AJ7</f>
        <v>0</v>
      </c>
      <c r="EM31" s="113"/>
      <c r="EN31" s="113"/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/>
      <c r="FD31" s="113"/>
      <c r="FE31" s="113">
        <f>データ!AK7</f>
        <v>0</v>
      </c>
      <c r="FF31" s="113"/>
      <c r="FG31" s="113"/>
      <c r="FH31" s="113"/>
      <c r="FI31" s="113"/>
      <c r="FJ31" s="113"/>
      <c r="FK31" s="113"/>
      <c r="FL31" s="113"/>
      <c r="FM31" s="113"/>
      <c r="FN31" s="113"/>
      <c r="FO31" s="113"/>
      <c r="FP31" s="113"/>
      <c r="FQ31" s="113"/>
      <c r="FR31" s="113"/>
      <c r="FS31" s="113"/>
      <c r="FT31" s="113"/>
      <c r="FU31" s="113"/>
      <c r="FV31" s="113"/>
      <c r="FW31" s="113"/>
      <c r="FX31" s="113">
        <f>データ!AL7</f>
        <v>0</v>
      </c>
      <c r="FY31" s="113"/>
      <c r="FZ31" s="113"/>
      <c r="GA31" s="113"/>
      <c r="GB31" s="113"/>
      <c r="GC31" s="113"/>
      <c r="GD31" s="113"/>
      <c r="GE31" s="113"/>
      <c r="GF31" s="113"/>
      <c r="GG31" s="113"/>
      <c r="GH31" s="113"/>
      <c r="GI31" s="113"/>
      <c r="GJ31" s="113"/>
      <c r="GK31" s="113"/>
      <c r="GL31" s="113"/>
      <c r="GM31" s="113"/>
      <c r="GN31" s="113"/>
      <c r="GO31" s="113"/>
      <c r="GP31" s="113"/>
      <c r="GQ31" s="113">
        <f>データ!AM7</f>
        <v>0</v>
      </c>
      <c r="GR31" s="113"/>
      <c r="GS31" s="113"/>
      <c r="GT31" s="113"/>
      <c r="GU31" s="113"/>
      <c r="GV31" s="113"/>
      <c r="GW31" s="113"/>
      <c r="GX31" s="113"/>
      <c r="GY31" s="113"/>
      <c r="GZ31" s="113"/>
      <c r="HA31" s="113"/>
      <c r="HB31" s="113"/>
      <c r="HC31" s="113"/>
      <c r="HD31" s="113"/>
      <c r="HE31" s="113"/>
      <c r="HF31" s="113"/>
      <c r="HG31" s="113"/>
      <c r="HH31" s="113"/>
      <c r="HI31" s="113"/>
      <c r="HJ31" s="113">
        <f>データ!AN7</f>
        <v>0</v>
      </c>
      <c r="HK31" s="113"/>
      <c r="HL31" s="113"/>
      <c r="HM31" s="113"/>
      <c r="HN31" s="113"/>
      <c r="HO31" s="113"/>
      <c r="HP31" s="113"/>
      <c r="HQ31" s="113"/>
      <c r="HR31" s="113"/>
      <c r="HS31" s="113"/>
      <c r="HT31" s="113"/>
      <c r="HU31" s="113"/>
      <c r="HV31" s="113"/>
      <c r="HW31" s="113"/>
      <c r="HX31" s="113"/>
      <c r="HY31" s="113"/>
      <c r="HZ31" s="113"/>
      <c r="IA31" s="113"/>
      <c r="IB31" s="113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110" t="s">
        <v>27</v>
      </c>
      <c r="IS31" s="111"/>
      <c r="IT31" s="111"/>
      <c r="IU31" s="111"/>
      <c r="IV31" s="111"/>
      <c r="IW31" s="111"/>
      <c r="IX31" s="111"/>
      <c r="IY31" s="111"/>
      <c r="IZ31" s="111"/>
      <c r="JA31" s="111"/>
      <c r="JB31" s="112"/>
      <c r="JC31" s="114">
        <f>データ!DK7</f>
        <v>30.9</v>
      </c>
      <c r="JD31" s="115"/>
      <c r="JE31" s="115"/>
      <c r="JF31" s="115"/>
      <c r="JG31" s="115"/>
      <c r="JH31" s="115"/>
      <c r="JI31" s="115"/>
      <c r="JJ31" s="115"/>
      <c r="JK31" s="115"/>
      <c r="JL31" s="115"/>
      <c r="JM31" s="115"/>
      <c r="JN31" s="115"/>
      <c r="JO31" s="115"/>
      <c r="JP31" s="115"/>
      <c r="JQ31" s="115"/>
      <c r="JR31" s="115"/>
      <c r="JS31" s="115"/>
      <c r="JT31" s="115"/>
      <c r="JU31" s="116"/>
      <c r="JV31" s="114">
        <f>データ!DL7</f>
        <v>103.4</v>
      </c>
      <c r="JW31" s="115"/>
      <c r="JX31" s="115"/>
      <c r="JY31" s="115"/>
      <c r="JZ31" s="115"/>
      <c r="KA31" s="115"/>
      <c r="KB31" s="115"/>
      <c r="KC31" s="115"/>
      <c r="KD31" s="115"/>
      <c r="KE31" s="115"/>
      <c r="KF31" s="115"/>
      <c r="KG31" s="115"/>
      <c r="KH31" s="115"/>
      <c r="KI31" s="115"/>
      <c r="KJ31" s="115"/>
      <c r="KK31" s="115"/>
      <c r="KL31" s="115"/>
      <c r="KM31" s="115"/>
      <c r="KN31" s="116"/>
      <c r="KO31" s="114">
        <f>データ!DM7</f>
        <v>111.8</v>
      </c>
      <c r="KP31" s="115"/>
      <c r="KQ31" s="115"/>
      <c r="KR31" s="115"/>
      <c r="KS31" s="115"/>
      <c r="KT31" s="115"/>
      <c r="KU31" s="115"/>
      <c r="KV31" s="115"/>
      <c r="KW31" s="115"/>
      <c r="KX31" s="115"/>
      <c r="KY31" s="115"/>
      <c r="KZ31" s="115"/>
      <c r="LA31" s="115"/>
      <c r="LB31" s="115"/>
      <c r="LC31" s="115"/>
      <c r="LD31" s="115"/>
      <c r="LE31" s="115"/>
      <c r="LF31" s="115"/>
      <c r="LG31" s="116"/>
      <c r="LH31" s="114">
        <f>データ!DN7</f>
        <v>117.2</v>
      </c>
      <c r="LI31" s="115"/>
      <c r="LJ31" s="115"/>
      <c r="LK31" s="115"/>
      <c r="LL31" s="115"/>
      <c r="LM31" s="115"/>
      <c r="LN31" s="115"/>
      <c r="LO31" s="115"/>
      <c r="LP31" s="115"/>
      <c r="LQ31" s="115"/>
      <c r="LR31" s="115"/>
      <c r="LS31" s="115"/>
      <c r="LT31" s="115"/>
      <c r="LU31" s="115"/>
      <c r="LV31" s="115"/>
      <c r="LW31" s="115"/>
      <c r="LX31" s="115"/>
      <c r="LY31" s="115"/>
      <c r="LZ31" s="116"/>
      <c r="MA31" s="114">
        <f>データ!DO7</f>
        <v>118.1</v>
      </c>
      <c r="MB31" s="115"/>
      <c r="MC31" s="115"/>
      <c r="MD31" s="115"/>
      <c r="ME31" s="115"/>
      <c r="MF31" s="115"/>
      <c r="MG31" s="115"/>
      <c r="MH31" s="115"/>
      <c r="MI31" s="115"/>
      <c r="MJ31" s="115"/>
      <c r="MK31" s="115"/>
      <c r="ML31" s="115"/>
      <c r="MM31" s="115"/>
      <c r="MN31" s="115"/>
      <c r="MO31" s="115"/>
      <c r="MP31" s="115"/>
      <c r="MQ31" s="115"/>
      <c r="MR31" s="115"/>
      <c r="MS31" s="116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97" t="s">
        <v>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110" t="s">
        <v>29</v>
      </c>
      <c r="K32" s="111"/>
      <c r="L32" s="111"/>
      <c r="M32" s="111"/>
      <c r="N32" s="111"/>
      <c r="O32" s="111"/>
      <c r="P32" s="111"/>
      <c r="Q32" s="111"/>
      <c r="R32" s="111"/>
      <c r="S32" s="111"/>
      <c r="T32" s="112"/>
      <c r="U32" s="113">
        <f>データ!AD7</f>
        <v>136.1</v>
      </c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>
        <f>データ!AE7</f>
        <v>127.8</v>
      </c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>
        <f>データ!AF7</f>
        <v>146.5</v>
      </c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>
        <f>データ!AG7</f>
        <v>142.69999999999999</v>
      </c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>
        <f>データ!AH7</f>
        <v>156.80000000000001</v>
      </c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10" t="s">
        <v>29</v>
      </c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  <c r="EL32" s="113">
        <f>データ!AO7</f>
        <v>4.0999999999999996</v>
      </c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>
        <f>データ!AP7</f>
        <v>6.6</v>
      </c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>
        <f>データ!AQ7</f>
        <v>5.5</v>
      </c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>
        <f>データ!AR7</f>
        <v>4.0999999999999996</v>
      </c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  <c r="HH32" s="113"/>
      <c r="HI32" s="113"/>
      <c r="HJ32" s="113">
        <f>データ!AS7</f>
        <v>3.7</v>
      </c>
      <c r="HK32" s="113"/>
      <c r="HL32" s="113"/>
      <c r="HM32" s="113"/>
      <c r="HN32" s="113"/>
      <c r="HO32" s="113"/>
      <c r="HP32" s="113"/>
      <c r="HQ32" s="113"/>
      <c r="HR32" s="113"/>
      <c r="HS32" s="113"/>
      <c r="HT32" s="113"/>
      <c r="HU32" s="113"/>
      <c r="HV32" s="113"/>
      <c r="HW32" s="113"/>
      <c r="HX32" s="113"/>
      <c r="HY32" s="113"/>
      <c r="HZ32" s="113"/>
      <c r="IA32" s="113"/>
      <c r="IB32" s="113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110" t="s">
        <v>29</v>
      </c>
      <c r="IS32" s="111"/>
      <c r="IT32" s="111"/>
      <c r="IU32" s="111"/>
      <c r="IV32" s="111"/>
      <c r="IW32" s="111"/>
      <c r="IX32" s="111"/>
      <c r="IY32" s="111"/>
      <c r="IZ32" s="111"/>
      <c r="JA32" s="111"/>
      <c r="JB32" s="112"/>
      <c r="JC32" s="114">
        <f>データ!DP7</f>
        <v>156.5</v>
      </c>
      <c r="JD32" s="115"/>
      <c r="JE32" s="115"/>
      <c r="JF32" s="115"/>
      <c r="JG32" s="115"/>
      <c r="JH32" s="115"/>
      <c r="JI32" s="115"/>
      <c r="JJ32" s="115"/>
      <c r="JK32" s="115"/>
      <c r="JL32" s="115"/>
      <c r="JM32" s="115"/>
      <c r="JN32" s="115"/>
      <c r="JO32" s="115"/>
      <c r="JP32" s="115"/>
      <c r="JQ32" s="115"/>
      <c r="JR32" s="115"/>
      <c r="JS32" s="115"/>
      <c r="JT32" s="115"/>
      <c r="JU32" s="116"/>
      <c r="JV32" s="114">
        <f>データ!DQ7</f>
        <v>131</v>
      </c>
      <c r="JW32" s="115"/>
      <c r="JX32" s="115"/>
      <c r="JY32" s="115"/>
      <c r="JZ32" s="115"/>
      <c r="KA32" s="115"/>
      <c r="KB32" s="115"/>
      <c r="KC32" s="115"/>
      <c r="KD32" s="115"/>
      <c r="KE32" s="115"/>
      <c r="KF32" s="115"/>
      <c r="KG32" s="115"/>
      <c r="KH32" s="115"/>
      <c r="KI32" s="115"/>
      <c r="KJ32" s="115"/>
      <c r="KK32" s="115"/>
      <c r="KL32" s="115"/>
      <c r="KM32" s="115"/>
      <c r="KN32" s="116"/>
      <c r="KO32" s="114">
        <f>データ!DR7</f>
        <v>136.80000000000001</v>
      </c>
      <c r="KP32" s="115"/>
      <c r="KQ32" s="115"/>
      <c r="KR32" s="115"/>
      <c r="KS32" s="115"/>
      <c r="KT32" s="115"/>
      <c r="KU32" s="115"/>
      <c r="KV32" s="115"/>
      <c r="KW32" s="115"/>
      <c r="KX32" s="115"/>
      <c r="KY32" s="115"/>
      <c r="KZ32" s="115"/>
      <c r="LA32" s="115"/>
      <c r="LB32" s="115"/>
      <c r="LC32" s="115"/>
      <c r="LD32" s="115"/>
      <c r="LE32" s="115"/>
      <c r="LF32" s="115"/>
      <c r="LG32" s="116"/>
      <c r="LH32" s="114">
        <f>データ!DS7</f>
        <v>145.1</v>
      </c>
      <c r="LI32" s="115"/>
      <c r="LJ32" s="115"/>
      <c r="LK32" s="115"/>
      <c r="LL32" s="115"/>
      <c r="LM32" s="115"/>
      <c r="LN32" s="115"/>
      <c r="LO32" s="115"/>
      <c r="LP32" s="115"/>
      <c r="LQ32" s="115"/>
      <c r="LR32" s="115"/>
      <c r="LS32" s="115"/>
      <c r="LT32" s="115"/>
      <c r="LU32" s="115"/>
      <c r="LV32" s="115"/>
      <c r="LW32" s="115"/>
      <c r="LX32" s="115"/>
      <c r="LY32" s="115"/>
      <c r="LZ32" s="116"/>
      <c r="MA32" s="114">
        <f>データ!DT7</f>
        <v>149.80000000000001</v>
      </c>
      <c r="MB32" s="115"/>
      <c r="MC32" s="115"/>
      <c r="MD32" s="115"/>
      <c r="ME32" s="115"/>
      <c r="MF32" s="115"/>
      <c r="MG32" s="115"/>
      <c r="MH32" s="115"/>
      <c r="MI32" s="115"/>
      <c r="MJ32" s="115"/>
      <c r="MK32" s="115"/>
      <c r="ML32" s="115"/>
      <c r="MM32" s="115"/>
      <c r="MN32" s="115"/>
      <c r="MO32" s="115"/>
      <c r="MP32" s="115"/>
      <c r="MQ32" s="115"/>
      <c r="MR32" s="115"/>
      <c r="MS32" s="116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100"/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97" t="s">
        <v>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100" t="s">
        <v>135</v>
      </c>
      <c r="NE49" s="101"/>
      <c r="NF49" s="101"/>
      <c r="NG49" s="101"/>
      <c r="NH49" s="101"/>
      <c r="NI49" s="101"/>
      <c r="NJ49" s="101"/>
      <c r="NK49" s="101"/>
      <c r="NL49" s="101"/>
      <c r="NM49" s="101"/>
      <c r="NN49" s="101"/>
      <c r="NO49" s="101"/>
      <c r="NP49" s="101"/>
      <c r="NQ49" s="101"/>
      <c r="NR49" s="102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100"/>
      <c r="NE50" s="101"/>
      <c r="NF50" s="101"/>
      <c r="NG50" s="101"/>
      <c r="NH50" s="101"/>
      <c r="NI50" s="101"/>
      <c r="NJ50" s="101"/>
      <c r="NK50" s="101"/>
      <c r="NL50" s="101"/>
      <c r="NM50" s="101"/>
      <c r="NN50" s="101"/>
      <c r="NO50" s="101"/>
      <c r="NP50" s="101"/>
      <c r="NQ50" s="101"/>
      <c r="NR50" s="102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103" t="str">
        <f>データ!$B$11</f>
        <v>R01</v>
      </c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 t="str">
        <f>データ!$C$11</f>
        <v>R02</v>
      </c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 t="str">
        <f>データ!$D$11</f>
        <v>R03</v>
      </c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 t="str">
        <f>データ!$E$11</f>
        <v>R04</v>
      </c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 t="str">
        <f>データ!$F$11</f>
        <v>R05</v>
      </c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103" t="str">
        <f>データ!$B$11</f>
        <v>R01</v>
      </c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 t="str">
        <f>データ!$C$11</f>
        <v>R02</v>
      </c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 t="str">
        <f>データ!$D$11</f>
        <v>R03</v>
      </c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  <c r="GO51" s="103"/>
      <c r="GP51" s="103"/>
      <c r="GQ51" s="103" t="str">
        <f>データ!$E$11</f>
        <v>R04</v>
      </c>
      <c r="GR51" s="103"/>
      <c r="GS51" s="103"/>
      <c r="GT51" s="103"/>
      <c r="GU51" s="103"/>
      <c r="GV51" s="103"/>
      <c r="GW51" s="103"/>
      <c r="GX51" s="103"/>
      <c r="GY51" s="103"/>
      <c r="GZ51" s="103"/>
      <c r="HA51" s="103"/>
      <c r="HB51" s="103"/>
      <c r="HC51" s="103"/>
      <c r="HD51" s="103"/>
      <c r="HE51" s="103"/>
      <c r="HF51" s="103"/>
      <c r="HG51" s="103"/>
      <c r="HH51" s="103"/>
      <c r="HI51" s="103"/>
      <c r="HJ51" s="103" t="str">
        <f>データ!$F$11</f>
        <v>R05</v>
      </c>
      <c r="HK51" s="103"/>
      <c r="HL51" s="103"/>
      <c r="HM51" s="103"/>
      <c r="HN51" s="103"/>
      <c r="HO51" s="103"/>
      <c r="HP51" s="103"/>
      <c r="HQ51" s="103"/>
      <c r="HR51" s="103"/>
      <c r="HS51" s="103"/>
      <c r="HT51" s="103"/>
      <c r="HU51" s="103"/>
      <c r="HV51" s="103"/>
      <c r="HW51" s="103"/>
      <c r="HX51" s="103"/>
      <c r="HY51" s="103"/>
      <c r="HZ51" s="103"/>
      <c r="IA51" s="103"/>
      <c r="IB51" s="103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103" t="str">
        <f>データ!$B$11</f>
        <v>R01</v>
      </c>
      <c r="JD51" s="103"/>
      <c r="JE51" s="103"/>
      <c r="JF51" s="103"/>
      <c r="JG51" s="103"/>
      <c r="JH51" s="103"/>
      <c r="JI51" s="103"/>
      <c r="JJ51" s="103"/>
      <c r="JK51" s="103"/>
      <c r="JL51" s="103"/>
      <c r="JM51" s="103"/>
      <c r="JN51" s="103"/>
      <c r="JO51" s="103"/>
      <c r="JP51" s="103"/>
      <c r="JQ51" s="103"/>
      <c r="JR51" s="103"/>
      <c r="JS51" s="103"/>
      <c r="JT51" s="103"/>
      <c r="JU51" s="103"/>
      <c r="JV51" s="103" t="str">
        <f>データ!$C$11</f>
        <v>R02</v>
      </c>
      <c r="JW51" s="103"/>
      <c r="JX51" s="103"/>
      <c r="JY51" s="103"/>
      <c r="JZ51" s="103"/>
      <c r="KA51" s="103"/>
      <c r="KB51" s="103"/>
      <c r="KC51" s="103"/>
      <c r="KD51" s="103"/>
      <c r="KE51" s="103"/>
      <c r="KF51" s="103"/>
      <c r="KG51" s="103"/>
      <c r="KH51" s="103"/>
      <c r="KI51" s="103"/>
      <c r="KJ51" s="103"/>
      <c r="KK51" s="103"/>
      <c r="KL51" s="103"/>
      <c r="KM51" s="103"/>
      <c r="KN51" s="103"/>
      <c r="KO51" s="103" t="str">
        <f>データ!$D$11</f>
        <v>R03</v>
      </c>
      <c r="KP51" s="103"/>
      <c r="KQ51" s="103"/>
      <c r="KR51" s="103"/>
      <c r="KS51" s="103"/>
      <c r="KT51" s="103"/>
      <c r="KU51" s="103"/>
      <c r="KV51" s="103"/>
      <c r="KW51" s="103"/>
      <c r="KX51" s="103"/>
      <c r="KY51" s="103"/>
      <c r="KZ51" s="103"/>
      <c r="LA51" s="103"/>
      <c r="LB51" s="103"/>
      <c r="LC51" s="103"/>
      <c r="LD51" s="103"/>
      <c r="LE51" s="103"/>
      <c r="LF51" s="103"/>
      <c r="LG51" s="103"/>
      <c r="LH51" s="103" t="str">
        <f>データ!$E$11</f>
        <v>R04</v>
      </c>
      <c r="LI51" s="103"/>
      <c r="LJ51" s="103"/>
      <c r="LK51" s="103"/>
      <c r="LL51" s="103"/>
      <c r="LM51" s="103"/>
      <c r="LN51" s="103"/>
      <c r="LO51" s="103"/>
      <c r="LP51" s="103"/>
      <c r="LQ51" s="103"/>
      <c r="LR51" s="103"/>
      <c r="LS51" s="103"/>
      <c r="LT51" s="103"/>
      <c r="LU51" s="103"/>
      <c r="LV51" s="103"/>
      <c r="LW51" s="103"/>
      <c r="LX51" s="103"/>
      <c r="LY51" s="103"/>
      <c r="LZ51" s="103"/>
      <c r="MA51" s="103" t="str">
        <f>データ!$F$11</f>
        <v>R05</v>
      </c>
      <c r="MB51" s="103"/>
      <c r="MC51" s="103"/>
      <c r="MD51" s="103"/>
      <c r="ME51" s="103"/>
      <c r="MF51" s="103"/>
      <c r="MG51" s="103"/>
      <c r="MH51" s="103"/>
      <c r="MI51" s="103"/>
      <c r="MJ51" s="103"/>
      <c r="MK51" s="103"/>
      <c r="ML51" s="103"/>
      <c r="MM51" s="103"/>
      <c r="MN51" s="103"/>
      <c r="MO51" s="103"/>
      <c r="MP51" s="103"/>
      <c r="MQ51" s="103"/>
      <c r="MR51" s="103"/>
      <c r="MS51" s="103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100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2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110" t="s">
        <v>27</v>
      </c>
      <c r="K52" s="111"/>
      <c r="L52" s="111"/>
      <c r="M52" s="111"/>
      <c r="N52" s="111"/>
      <c r="O52" s="111"/>
      <c r="P52" s="111"/>
      <c r="Q52" s="111"/>
      <c r="R52" s="111"/>
      <c r="S52" s="111"/>
      <c r="T52" s="112"/>
      <c r="U52" s="120">
        <f>データ!AU7</f>
        <v>0</v>
      </c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>
        <f>データ!AV7</f>
        <v>0</v>
      </c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>
        <f>データ!AW7</f>
        <v>0</v>
      </c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>
        <f>データ!AX7</f>
        <v>0</v>
      </c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>
        <f>データ!AY7</f>
        <v>0</v>
      </c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10" t="s">
        <v>27</v>
      </c>
      <c r="EB52" s="111"/>
      <c r="EC52" s="111"/>
      <c r="ED52" s="111"/>
      <c r="EE52" s="111"/>
      <c r="EF52" s="111"/>
      <c r="EG52" s="111"/>
      <c r="EH52" s="111"/>
      <c r="EI52" s="111"/>
      <c r="EJ52" s="111"/>
      <c r="EK52" s="112"/>
      <c r="EL52" s="113">
        <f>データ!BF7</f>
        <v>-29</v>
      </c>
      <c r="EM52" s="113"/>
      <c r="EN52" s="113"/>
      <c r="EO52" s="113"/>
      <c r="EP52" s="113"/>
      <c r="EQ52" s="113"/>
      <c r="ER52" s="113"/>
      <c r="ES52" s="113"/>
      <c r="ET52" s="113"/>
      <c r="EU52" s="113"/>
      <c r="EV52" s="113"/>
      <c r="EW52" s="113"/>
      <c r="EX52" s="113"/>
      <c r="EY52" s="113"/>
      <c r="EZ52" s="113"/>
      <c r="FA52" s="113"/>
      <c r="FB52" s="113"/>
      <c r="FC52" s="113"/>
      <c r="FD52" s="113"/>
      <c r="FE52" s="113">
        <f>データ!BG7</f>
        <v>56.1</v>
      </c>
      <c r="FF52" s="113"/>
      <c r="FG52" s="113"/>
      <c r="FH52" s="113"/>
      <c r="FI52" s="113"/>
      <c r="FJ52" s="113"/>
      <c r="FK52" s="113"/>
      <c r="FL52" s="113"/>
      <c r="FM52" s="113"/>
      <c r="FN52" s="113"/>
      <c r="FO52" s="113"/>
      <c r="FP52" s="113"/>
      <c r="FQ52" s="113"/>
      <c r="FR52" s="113"/>
      <c r="FS52" s="113"/>
      <c r="FT52" s="113"/>
      <c r="FU52" s="113"/>
      <c r="FV52" s="113"/>
      <c r="FW52" s="113"/>
      <c r="FX52" s="113">
        <f>データ!BH7</f>
        <v>39.1</v>
      </c>
      <c r="FY52" s="113"/>
      <c r="FZ52" s="113"/>
      <c r="GA52" s="113"/>
      <c r="GB52" s="113"/>
      <c r="GC52" s="113"/>
      <c r="GD52" s="113"/>
      <c r="GE52" s="113"/>
      <c r="GF52" s="113"/>
      <c r="GG52" s="113"/>
      <c r="GH52" s="113"/>
      <c r="GI52" s="113"/>
      <c r="GJ52" s="113"/>
      <c r="GK52" s="113"/>
      <c r="GL52" s="113"/>
      <c r="GM52" s="113"/>
      <c r="GN52" s="113"/>
      <c r="GO52" s="113"/>
      <c r="GP52" s="113"/>
      <c r="GQ52" s="113">
        <f>データ!BI7</f>
        <v>56.7</v>
      </c>
      <c r="GR52" s="113"/>
      <c r="GS52" s="113"/>
      <c r="GT52" s="113"/>
      <c r="GU52" s="113"/>
      <c r="GV52" s="113"/>
      <c r="GW52" s="113"/>
      <c r="GX52" s="113"/>
      <c r="GY52" s="113"/>
      <c r="GZ52" s="113"/>
      <c r="HA52" s="113"/>
      <c r="HB52" s="113"/>
      <c r="HC52" s="113"/>
      <c r="HD52" s="113"/>
      <c r="HE52" s="113"/>
      <c r="HF52" s="113"/>
      <c r="HG52" s="113"/>
      <c r="HH52" s="113"/>
      <c r="HI52" s="113"/>
      <c r="HJ52" s="113">
        <f>データ!BJ7</f>
        <v>53.2</v>
      </c>
      <c r="HK52" s="113"/>
      <c r="HL52" s="113"/>
      <c r="HM52" s="113"/>
      <c r="HN52" s="113"/>
      <c r="HO52" s="113"/>
      <c r="HP52" s="113"/>
      <c r="HQ52" s="113"/>
      <c r="HR52" s="113"/>
      <c r="HS52" s="113"/>
      <c r="HT52" s="113"/>
      <c r="HU52" s="113"/>
      <c r="HV52" s="113"/>
      <c r="HW52" s="113"/>
      <c r="HX52" s="113"/>
      <c r="HY52" s="113"/>
      <c r="HZ52" s="113"/>
      <c r="IA52" s="113"/>
      <c r="IB52" s="113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10" t="s">
        <v>27</v>
      </c>
      <c r="IS52" s="111"/>
      <c r="IT52" s="111"/>
      <c r="IU52" s="111"/>
      <c r="IV52" s="111"/>
      <c r="IW52" s="111"/>
      <c r="IX52" s="111"/>
      <c r="IY52" s="111"/>
      <c r="IZ52" s="111"/>
      <c r="JA52" s="111"/>
      <c r="JB52" s="112"/>
      <c r="JC52" s="120">
        <f>データ!BQ7</f>
        <v>-22925</v>
      </c>
      <c r="JD52" s="120"/>
      <c r="JE52" s="120"/>
      <c r="JF52" s="120"/>
      <c r="JG52" s="120"/>
      <c r="JH52" s="120"/>
      <c r="JI52" s="120"/>
      <c r="JJ52" s="120"/>
      <c r="JK52" s="120"/>
      <c r="JL52" s="120"/>
      <c r="JM52" s="120"/>
      <c r="JN52" s="120"/>
      <c r="JO52" s="120"/>
      <c r="JP52" s="120"/>
      <c r="JQ52" s="120"/>
      <c r="JR52" s="120"/>
      <c r="JS52" s="120"/>
      <c r="JT52" s="120"/>
      <c r="JU52" s="120"/>
      <c r="JV52" s="120">
        <f>データ!BR7</f>
        <v>53565</v>
      </c>
      <c r="JW52" s="120"/>
      <c r="JX52" s="120"/>
      <c r="JY52" s="120"/>
      <c r="JZ52" s="120"/>
      <c r="KA52" s="120"/>
      <c r="KB52" s="120"/>
      <c r="KC52" s="120"/>
      <c r="KD52" s="120"/>
      <c r="KE52" s="120"/>
      <c r="KF52" s="120"/>
      <c r="KG52" s="120"/>
      <c r="KH52" s="120"/>
      <c r="KI52" s="120"/>
      <c r="KJ52" s="120"/>
      <c r="KK52" s="120"/>
      <c r="KL52" s="120"/>
      <c r="KM52" s="120"/>
      <c r="KN52" s="120"/>
      <c r="KO52" s="120">
        <f>データ!BS7</f>
        <v>39649</v>
      </c>
      <c r="KP52" s="120"/>
      <c r="KQ52" s="120"/>
      <c r="KR52" s="120"/>
      <c r="KS52" s="120"/>
      <c r="KT52" s="120"/>
      <c r="KU52" s="120"/>
      <c r="KV52" s="120"/>
      <c r="KW52" s="120"/>
      <c r="KX52" s="120"/>
      <c r="KY52" s="120"/>
      <c r="KZ52" s="120"/>
      <c r="LA52" s="120"/>
      <c r="LB52" s="120"/>
      <c r="LC52" s="120"/>
      <c r="LD52" s="120"/>
      <c r="LE52" s="120"/>
      <c r="LF52" s="120"/>
      <c r="LG52" s="120"/>
      <c r="LH52" s="120">
        <f>データ!BT7</f>
        <v>58108</v>
      </c>
      <c r="LI52" s="120"/>
      <c r="LJ52" s="120"/>
      <c r="LK52" s="120"/>
      <c r="LL52" s="120"/>
      <c r="LM52" s="120"/>
      <c r="LN52" s="120"/>
      <c r="LO52" s="120"/>
      <c r="LP52" s="120"/>
      <c r="LQ52" s="120"/>
      <c r="LR52" s="120"/>
      <c r="LS52" s="120"/>
      <c r="LT52" s="120"/>
      <c r="LU52" s="120"/>
      <c r="LV52" s="120"/>
      <c r="LW52" s="120"/>
      <c r="LX52" s="120"/>
      <c r="LY52" s="120"/>
      <c r="LZ52" s="120"/>
      <c r="MA52" s="120">
        <f>データ!BU7</f>
        <v>56782</v>
      </c>
      <c r="MB52" s="120"/>
      <c r="MC52" s="120"/>
      <c r="MD52" s="120"/>
      <c r="ME52" s="120"/>
      <c r="MF52" s="120"/>
      <c r="MG52" s="120"/>
      <c r="MH52" s="120"/>
      <c r="MI52" s="120"/>
      <c r="MJ52" s="120"/>
      <c r="MK52" s="120"/>
      <c r="ML52" s="120"/>
      <c r="MM52" s="120"/>
      <c r="MN52" s="120"/>
      <c r="MO52" s="120"/>
      <c r="MP52" s="120"/>
      <c r="MQ52" s="120"/>
      <c r="MR52" s="120"/>
      <c r="MS52" s="120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100"/>
      <c r="NE52" s="101"/>
      <c r="NF52" s="101"/>
      <c r="NG52" s="101"/>
      <c r="NH52" s="101"/>
      <c r="NI52" s="101"/>
      <c r="NJ52" s="101"/>
      <c r="NK52" s="101"/>
      <c r="NL52" s="101"/>
      <c r="NM52" s="101"/>
      <c r="NN52" s="101"/>
      <c r="NO52" s="101"/>
      <c r="NP52" s="101"/>
      <c r="NQ52" s="101"/>
      <c r="NR52" s="102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110" t="s">
        <v>29</v>
      </c>
      <c r="K53" s="111"/>
      <c r="L53" s="111"/>
      <c r="M53" s="111"/>
      <c r="N53" s="111"/>
      <c r="O53" s="111"/>
      <c r="P53" s="111"/>
      <c r="Q53" s="111"/>
      <c r="R53" s="111"/>
      <c r="S53" s="111"/>
      <c r="T53" s="112"/>
      <c r="U53" s="120">
        <f>データ!AZ7</f>
        <v>45</v>
      </c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>
        <f>データ!BA7</f>
        <v>67</v>
      </c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>
        <f>データ!BB7</f>
        <v>56</v>
      </c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>
        <f>データ!BC7</f>
        <v>65</v>
      </c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>
        <f>データ!BD7</f>
        <v>81</v>
      </c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10" t="s">
        <v>29</v>
      </c>
      <c r="EB53" s="111"/>
      <c r="EC53" s="111"/>
      <c r="ED53" s="111"/>
      <c r="EE53" s="111"/>
      <c r="EF53" s="111"/>
      <c r="EG53" s="111"/>
      <c r="EH53" s="111"/>
      <c r="EI53" s="111"/>
      <c r="EJ53" s="111"/>
      <c r="EK53" s="112"/>
      <c r="EL53" s="113">
        <f>データ!BK7</f>
        <v>-9.8000000000000007</v>
      </c>
      <c r="EM53" s="113"/>
      <c r="EN53" s="113"/>
      <c r="EO53" s="113"/>
      <c r="EP53" s="113"/>
      <c r="EQ53" s="113"/>
      <c r="ER53" s="113"/>
      <c r="ES53" s="113"/>
      <c r="ET53" s="113"/>
      <c r="EU53" s="113"/>
      <c r="EV53" s="113"/>
      <c r="EW53" s="113"/>
      <c r="EX53" s="113"/>
      <c r="EY53" s="113"/>
      <c r="EZ53" s="113"/>
      <c r="FA53" s="113"/>
      <c r="FB53" s="113"/>
      <c r="FC53" s="113"/>
      <c r="FD53" s="113"/>
      <c r="FE53" s="113">
        <f>データ!BL7</f>
        <v>-25.9</v>
      </c>
      <c r="FF53" s="113"/>
      <c r="FG53" s="113"/>
      <c r="FH53" s="113"/>
      <c r="FI53" s="113"/>
      <c r="FJ53" s="113"/>
      <c r="FK53" s="113"/>
      <c r="FL53" s="113"/>
      <c r="FM53" s="113"/>
      <c r="FN53" s="113"/>
      <c r="FO53" s="113"/>
      <c r="FP53" s="113"/>
      <c r="FQ53" s="113"/>
      <c r="FR53" s="113"/>
      <c r="FS53" s="113"/>
      <c r="FT53" s="113"/>
      <c r="FU53" s="113"/>
      <c r="FV53" s="113"/>
      <c r="FW53" s="113"/>
      <c r="FX53" s="113">
        <f>データ!BM7</f>
        <v>-24.6</v>
      </c>
      <c r="FY53" s="113"/>
      <c r="FZ53" s="113"/>
      <c r="GA53" s="113"/>
      <c r="GB53" s="113"/>
      <c r="GC53" s="113"/>
      <c r="GD53" s="113"/>
      <c r="GE53" s="113"/>
      <c r="GF53" s="113"/>
      <c r="GG53" s="113"/>
      <c r="GH53" s="113"/>
      <c r="GI53" s="113"/>
      <c r="GJ53" s="113"/>
      <c r="GK53" s="113"/>
      <c r="GL53" s="113"/>
      <c r="GM53" s="113"/>
      <c r="GN53" s="113"/>
      <c r="GO53" s="113"/>
      <c r="GP53" s="113"/>
      <c r="GQ53" s="113">
        <f>データ!BN7</f>
        <v>-29.2</v>
      </c>
      <c r="GR53" s="113"/>
      <c r="GS53" s="113"/>
      <c r="GT53" s="113"/>
      <c r="GU53" s="113"/>
      <c r="GV53" s="113"/>
      <c r="GW53" s="113"/>
      <c r="GX53" s="113"/>
      <c r="GY53" s="113"/>
      <c r="GZ53" s="113"/>
      <c r="HA53" s="113"/>
      <c r="HB53" s="113"/>
      <c r="HC53" s="113"/>
      <c r="HD53" s="113"/>
      <c r="HE53" s="113"/>
      <c r="HF53" s="113"/>
      <c r="HG53" s="113"/>
      <c r="HH53" s="113"/>
      <c r="HI53" s="113"/>
      <c r="HJ53" s="113">
        <f>データ!BO7</f>
        <v>-810.7</v>
      </c>
      <c r="HK53" s="113"/>
      <c r="HL53" s="113"/>
      <c r="HM53" s="113"/>
      <c r="HN53" s="113"/>
      <c r="HO53" s="113"/>
      <c r="HP53" s="113"/>
      <c r="HQ53" s="113"/>
      <c r="HR53" s="113"/>
      <c r="HS53" s="113"/>
      <c r="HT53" s="113"/>
      <c r="HU53" s="113"/>
      <c r="HV53" s="113"/>
      <c r="HW53" s="113"/>
      <c r="HX53" s="113"/>
      <c r="HY53" s="113"/>
      <c r="HZ53" s="113"/>
      <c r="IA53" s="113"/>
      <c r="IB53" s="113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10" t="s">
        <v>29</v>
      </c>
      <c r="IS53" s="111"/>
      <c r="IT53" s="111"/>
      <c r="IU53" s="111"/>
      <c r="IV53" s="111"/>
      <c r="IW53" s="111"/>
      <c r="IX53" s="111"/>
      <c r="IY53" s="111"/>
      <c r="IZ53" s="111"/>
      <c r="JA53" s="111"/>
      <c r="JB53" s="112"/>
      <c r="JC53" s="120">
        <f>データ!BV7</f>
        <v>5206</v>
      </c>
      <c r="JD53" s="120"/>
      <c r="JE53" s="120"/>
      <c r="JF53" s="120"/>
      <c r="JG53" s="120"/>
      <c r="JH53" s="120"/>
      <c r="JI53" s="120"/>
      <c r="JJ53" s="120"/>
      <c r="JK53" s="120"/>
      <c r="JL53" s="120"/>
      <c r="JM53" s="120"/>
      <c r="JN53" s="120"/>
      <c r="JO53" s="120"/>
      <c r="JP53" s="120"/>
      <c r="JQ53" s="120"/>
      <c r="JR53" s="120"/>
      <c r="JS53" s="120"/>
      <c r="JT53" s="120"/>
      <c r="JU53" s="120"/>
      <c r="JV53" s="120">
        <f>データ!BW7</f>
        <v>2220</v>
      </c>
      <c r="JW53" s="120"/>
      <c r="JX53" s="120"/>
      <c r="JY53" s="120"/>
      <c r="JZ53" s="120"/>
      <c r="KA53" s="120"/>
      <c r="KB53" s="120"/>
      <c r="KC53" s="120"/>
      <c r="KD53" s="120"/>
      <c r="KE53" s="120"/>
      <c r="KF53" s="120"/>
      <c r="KG53" s="120"/>
      <c r="KH53" s="120"/>
      <c r="KI53" s="120"/>
      <c r="KJ53" s="120"/>
      <c r="KK53" s="120"/>
      <c r="KL53" s="120"/>
      <c r="KM53" s="120"/>
      <c r="KN53" s="120"/>
      <c r="KO53" s="120">
        <f>データ!BX7</f>
        <v>3097</v>
      </c>
      <c r="KP53" s="120"/>
      <c r="KQ53" s="120"/>
      <c r="KR53" s="120"/>
      <c r="KS53" s="120"/>
      <c r="KT53" s="120"/>
      <c r="KU53" s="120"/>
      <c r="KV53" s="120"/>
      <c r="KW53" s="120"/>
      <c r="KX53" s="120"/>
      <c r="KY53" s="120"/>
      <c r="KZ53" s="120"/>
      <c r="LA53" s="120"/>
      <c r="LB53" s="120"/>
      <c r="LC53" s="120"/>
      <c r="LD53" s="120"/>
      <c r="LE53" s="120"/>
      <c r="LF53" s="120"/>
      <c r="LG53" s="120"/>
      <c r="LH53" s="120">
        <f>データ!BY7</f>
        <v>6051</v>
      </c>
      <c r="LI53" s="120"/>
      <c r="LJ53" s="120"/>
      <c r="LK53" s="120"/>
      <c r="LL53" s="120"/>
      <c r="LM53" s="120"/>
      <c r="LN53" s="120"/>
      <c r="LO53" s="120"/>
      <c r="LP53" s="120"/>
      <c r="LQ53" s="120"/>
      <c r="LR53" s="120"/>
      <c r="LS53" s="120"/>
      <c r="LT53" s="120"/>
      <c r="LU53" s="120"/>
      <c r="LV53" s="120"/>
      <c r="LW53" s="120"/>
      <c r="LX53" s="120"/>
      <c r="LY53" s="120"/>
      <c r="LZ53" s="120"/>
      <c r="MA53" s="120">
        <f>データ!BZ7</f>
        <v>9971</v>
      </c>
      <c r="MB53" s="120"/>
      <c r="MC53" s="120"/>
      <c r="MD53" s="120"/>
      <c r="ME53" s="120"/>
      <c r="MF53" s="120"/>
      <c r="MG53" s="120"/>
      <c r="MH53" s="120"/>
      <c r="MI53" s="120"/>
      <c r="MJ53" s="120"/>
      <c r="MK53" s="120"/>
      <c r="ML53" s="120"/>
      <c r="MM53" s="120"/>
      <c r="MN53" s="120"/>
      <c r="MO53" s="120"/>
      <c r="MP53" s="120"/>
      <c r="MQ53" s="120"/>
      <c r="MR53" s="120"/>
      <c r="MS53" s="120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100"/>
      <c r="NE53" s="101"/>
      <c r="NF53" s="101"/>
      <c r="NG53" s="101"/>
      <c r="NH53" s="101"/>
      <c r="NI53" s="101"/>
      <c r="NJ53" s="101"/>
      <c r="NK53" s="101"/>
      <c r="NL53" s="101"/>
      <c r="NM53" s="101"/>
      <c r="NN53" s="101"/>
      <c r="NO53" s="101"/>
      <c r="NP53" s="101"/>
      <c r="NQ53" s="101"/>
      <c r="NR53" s="102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100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2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100"/>
      <c r="NE55" s="101"/>
      <c r="NF55" s="101"/>
      <c r="NG55" s="101"/>
      <c r="NH55" s="101"/>
      <c r="NI55" s="101"/>
      <c r="NJ55" s="101"/>
      <c r="NK55" s="101"/>
      <c r="NL55" s="101"/>
      <c r="NM55" s="101"/>
      <c r="NN55" s="101"/>
      <c r="NO55" s="101"/>
      <c r="NP55" s="101"/>
      <c r="NQ55" s="101"/>
      <c r="NR55" s="102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100"/>
      <c r="NE56" s="101"/>
      <c r="NF56" s="101"/>
      <c r="NG56" s="101"/>
      <c r="NH56" s="101"/>
      <c r="NI56" s="101"/>
      <c r="NJ56" s="101"/>
      <c r="NK56" s="101"/>
      <c r="NL56" s="101"/>
      <c r="NM56" s="101"/>
      <c r="NN56" s="101"/>
      <c r="NO56" s="101"/>
      <c r="NP56" s="101"/>
      <c r="NQ56" s="101"/>
      <c r="NR56" s="102"/>
    </row>
    <row r="57" spans="1:382" ht="13.5" customHeight="1" x14ac:dyDescent="0.2">
      <c r="A57" s="2"/>
      <c r="B57" s="25"/>
      <c r="NB57" s="26"/>
      <c r="NC57" s="2"/>
      <c r="ND57" s="100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2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100"/>
      <c r="NE58" s="101"/>
      <c r="NF58" s="101"/>
      <c r="NG58" s="101"/>
      <c r="NH58" s="101"/>
      <c r="NI58" s="101"/>
      <c r="NJ58" s="101"/>
      <c r="NK58" s="101"/>
      <c r="NL58" s="101"/>
      <c r="NM58" s="101"/>
      <c r="NN58" s="101"/>
      <c r="NO58" s="101"/>
      <c r="NP58" s="101"/>
      <c r="NQ58" s="101"/>
      <c r="NR58" s="102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100"/>
      <c r="NE59" s="101"/>
      <c r="NF59" s="101"/>
      <c r="NG59" s="101"/>
      <c r="NH59" s="101"/>
      <c r="NI59" s="101"/>
      <c r="NJ59" s="101"/>
      <c r="NK59" s="101"/>
      <c r="NL59" s="101"/>
      <c r="NM59" s="101"/>
      <c r="NN59" s="101"/>
      <c r="NO59" s="101"/>
      <c r="NP59" s="101"/>
      <c r="NQ59" s="101"/>
      <c r="NR59" s="102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95" t="s">
        <v>31</v>
      </c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  <c r="FF60" s="95"/>
      <c r="FG60" s="95"/>
      <c r="FH60" s="95"/>
      <c r="FI60" s="95"/>
      <c r="FJ60" s="95"/>
      <c r="FK60" s="95"/>
      <c r="FL60" s="95"/>
      <c r="FM60" s="95"/>
      <c r="FN60" s="95"/>
      <c r="FO60" s="95"/>
      <c r="FP60" s="95"/>
      <c r="FQ60" s="95"/>
      <c r="FR60" s="95"/>
      <c r="FS60" s="95"/>
      <c r="FT60" s="95"/>
      <c r="FU60" s="95"/>
      <c r="FV60" s="95"/>
      <c r="FW60" s="95"/>
      <c r="FX60" s="95"/>
      <c r="FY60" s="95"/>
      <c r="FZ60" s="95"/>
      <c r="GA60" s="95"/>
      <c r="GB60" s="95"/>
      <c r="GC60" s="95"/>
      <c r="GD60" s="95"/>
      <c r="GE60" s="95"/>
      <c r="GF60" s="95"/>
      <c r="GG60" s="95"/>
      <c r="GH60" s="95"/>
      <c r="GI60" s="95"/>
      <c r="GJ60" s="95"/>
      <c r="GK60" s="95"/>
      <c r="GL60" s="95"/>
      <c r="GM60" s="95"/>
      <c r="GN60" s="95"/>
      <c r="GO60" s="95"/>
      <c r="GP60" s="95"/>
      <c r="GQ60" s="95"/>
      <c r="GR60" s="95"/>
      <c r="GS60" s="95"/>
      <c r="GT60" s="95"/>
      <c r="GU60" s="95"/>
      <c r="GV60" s="95"/>
      <c r="GW60" s="95"/>
      <c r="GX60" s="95"/>
      <c r="GY60" s="95"/>
      <c r="GZ60" s="95"/>
      <c r="HA60" s="95"/>
      <c r="HB60" s="95"/>
      <c r="HC60" s="95"/>
      <c r="HD60" s="95"/>
      <c r="HE60" s="95"/>
      <c r="HF60" s="95"/>
      <c r="HG60" s="95"/>
      <c r="HH60" s="95"/>
      <c r="HI60" s="95"/>
      <c r="HJ60" s="95"/>
      <c r="HK60" s="95"/>
      <c r="HL60" s="95"/>
      <c r="HM60" s="95"/>
      <c r="HN60" s="95"/>
      <c r="HO60" s="95"/>
      <c r="HP60" s="95"/>
      <c r="HQ60" s="95"/>
      <c r="HR60" s="95"/>
      <c r="HS60" s="95"/>
      <c r="HT60" s="95"/>
      <c r="HU60" s="95"/>
      <c r="HV60" s="95"/>
      <c r="HW60" s="95"/>
      <c r="HX60" s="95"/>
      <c r="HY60" s="95"/>
      <c r="HZ60" s="95"/>
      <c r="IA60" s="95"/>
      <c r="IB60" s="95"/>
      <c r="IC60" s="95"/>
      <c r="ID60" s="95"/>
      <c r="IE60" s="95"/>
      <c r="IF60" s="95"/>
      <c r="IG60" s="95"/>
      <c r="IH60" s="95"/>
      <c r="II60" s="95"/>
      <c r="IJ60" s="95"/>
      <c r="IK60" s="95"/>
      <c r="IL60" s="95"/>
      <c r="IM60" s="95"/>
      <c r="IN60" s="95"/>
      <c r="IO60" s="95"/>
      <c r="IP60" s="95"/>
      <c r="IQ60" s="95"/>
      <c r="IR60" s="95"/>
      <c r="IS60" s="95"/>
      <c r="IT60" s="95"/>
      <c r="IU60" s="95"/>
      <c r="IV60" s="95"/>
      <c r="IW60" s="95"/>
      <c r="IX60" s="95"/>
      <c r="IY60" s="95"/>
      <c r="IZ60" s="95"/>
      <c r="JA60" s="95"/>
      <c r="JB60" s="95"/>
      <c r="JC60" s="95"/>
      <c r="JD60" s="95"/>
      <c r="JE60" s="95"/>
      <c r="JF60" s="95"/>
      <c r="JG60" s="95"/>
      <c r="JH60" s="95"/>
      <c r="JI60" s="95"/>
      <c r="JJ60" s="95"/>
      <c r="JK60" s="95"/>
      <c r="JL60" s="95"/>
      <c r="JM60" s="95"/>
      <c r="JN60" s="95"/>
      <c r="JO60" s="95"/>
      <c r="JP60" s="95"/>
      <c r="JQ60" s="95"/>
      <c r="JR60" s="95"/>
      <c r="JS60" s="95"/>
      <c r="JT60" s="95"/>
      <c r="JU60" s="95"/>
      <c r="JV60" s="95"/>
      <c r="JW60" s="95"/>
      <c r="JX60" s="95"/>
      <c r="JY60" s="95"/>
      <c r="JZ60" s="95"/>
      <c r="KA60" s="95"/>
      <c r="KB60" s="95"/>
      <c r="KC60" s="95"/>
      <c r="KD60" s="95"/>
      <c r="KE60" s="95"/>
      <c r="KF60" s="95"/>
      <c r="KG60" s="95"/>
      <c r="KH60" s="95"/>
      <c r="KI60" s="95"/>
      <c r="KJ60" s="95"/>
      <c r="KK60" s="95"/>
      <c r="KL60" s="95"/>
      <c r="KM60" s="95"/>
      <c r="KN60" s="95"/>
      <c r="KO60" s="95"/>
      <c r="KP60" s="95"/>
      <c r="KQ60" s="95"/>
      <c r="KR60" s="95"/>
      <c r="KS60" s="95"/>
      <c r="KT60" s="95"/>
      <c r="KU60" s="95"/>
      <c r="KV60" s="95"/>
      <c r="KW60" s="95"/>
      <c r="KX60" s="95"/>
      <c r="KY60" s="95"/>
      <c r="KZ60" s="95"/>
      <c r="LA60" s="95"/>
      <c r="LB60" s="95"/>
      <c r="LC60" s="95"/>
      <c r="LD60" s="95"/>
      <c r="LE60" s="95"/>
      <c r="LF60" s="95"/>
      <c r="LG60" s="95"/>
      <c r="LH60" s="95"/>
      <c r="LI60" s="95"/>
      <c r="LJ60" s="95"/>
      <c r="LK60" s="95"/>
      <c r="LL60" s="95"/>
      <c r="LM60" s="95"/>
      <c r="LN60" s="95"/>
      <c r="LO60" s="95"/>
      <c r="LP60" s="95"/>
      <c r="LQ60" s="95"/>
      <c r="LR60" s="95"/>
      <c r="LS60" s="95"/>
      <c r="LT60" s="95"/>
      <c r="LU60" s="95"/>
      <c r="LV60" s="95"/>
      <c r="LW60" s="95"/>
      <c r="LX60" s="95"/>
      <c r="LY60" s="95"/>
      <c r="LZ60" s="95"/>
      <c r="MA60" s="95"/>
      <c r="MB60" s="95"/>
      <c r="MC60" s="95"/>
      <c r="MD60" s="95"/>
      <c r="ME60" s="95"/>
      <c r="MF60" s="95"/>
      <c r="MG60" s="95"/>
      <c r="MH60" s="95"/>
      <c r="MI60" s="95"/>
      <c r="MJ60" s="95"/>
      <c r="MK60" s="95"/>
      <c r="ML60" s="95"/>
      <c r="MM60" s="95"/>
      <c r="MN60" s="95"/>
      <c r="MO60" s="95"/>
      <c r="MP60" s="95"/>
      <c r="MQ60" s="95"/>
      <c r="MR60" s="95"/>
      <c r="MS60" s="95"/>
      <c r="MT60" s="95"/>
      <c r="MU60" s="95"/>
      <c r="MV60" s="95"/>
      <c r="MW60" s="9"/>
      <c r="MX60" s="9"/>
      <c r="MY60" s="9"/>
      <c r="MZ60" s="9"/>
      <c r="NA60" s="9"/>
      <c r="NB60" s="10"/>
      <c r="NC60" s="2"/>
      <c r="ND60" s="100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2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"/>
      <c r="MX61" s="9"/>
      <c r="MY61" s="9"/>
      <c r="MZ61" s="9"/>
      <c r="NA61" s="9"/>
      <c r="NB61" s="10"/>
      <c r="NC61" s="2"/>
      <c r="ND61" s="100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2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100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2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121" t="s">
        <v>32</v>
      </c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100"/>
      <c r="NE63" s="101"/>
      <c r="NF63" s="101"/>
      <c r="NG63" s="101"/>
      <c r="NH63" s="101"/>
      <c r="NI63" s="101"/>
      <c r="NJ63" s="101"/>
      <c r="NK63" s="101"/>
      <c r="NL63" s="101"/>
      <c r="NM63" s="101"/>
      <c r="NN63" s="101"/>
      <c r="NO63" s="101"/>
      <c r="NP63" s="101"/>
      <c r="NQ63" s="101"/>
      <c r="NR63" s="102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117"/>
      <c r="NE64" s="118"/>
      <c r="NF64" s="118"/>
      <c r="NG64" s="118"/>
      <c r="NH64" s="118"/>
      <c r="NI64" s="118"/>
      <c r="NJ64" s="118"/>
      <c r="NK64" s="118"/>
      <c r="NL64" s="118"/>
      <c r="NM64" s="118"/>
      <c r="NN64" s="118"/>
      <c r="NO64" s="118"/>
      <c r="NP64" s="118"/>
      <c r="NQ64" s="118"/>
      <c r="NR64" s="119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97" t="s">
        <v>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100" t="s">
        <v>136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122">
        <f>データ!CM7</f>
        <v>0</v>
      </c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23"/>
      <c r="EL67" s="123"/>
      <c r="EM67" s="123"/>
      <c r="EN67" s="123"/>
      <c r="EO67" s="123"/>
      <c r="EP67" s="123"/>
      <c r="EQ67" s="123"/>
      <c r="ER67" s="123"/>
      <c r="ES67" s="123"/>
      <c r="ET67" s="123"/>
      <c r="EU67" s="123"/>
      <c r="EV67" s="123"/>
      <c r="EW67" s="123"/>
      <c r="EX67" s="123"/>
      <c r="EY67" s="123"/>
      <c r="EZ67" s="123"/>
      <c r="FA67" s="123"/>
      <c r="FB67" s="123"/>
      <c r="FC67" s="123"/>
      <c r="FD67" s="123"/>
      <c r="FE67" s="123"/>
      <c r="FF67" s="123"/>
      <c r="FG67" s="123"/>
      <c r="FH67" s="123"/>
      <c r="FI67" s="123"/>
      <c r="FJ67" s="123"/>
      <c r="FK67" s="123"/>
      <c r="FL67" s="123"/>
      <c r="FM67" s="123"/>
      <c r="FN67" s="123"/>
      <c r="FO67" s="123"/>
      <c r="FP67" s="123"/>
      <c r="FQ67" s="123"/>
      <c r="FR67" s="123"/>
      <c r="FS67" s="123"/>
      <c r="FT67" s="123"/>
      <c r="FU67" s="123"/>
      <c r="FV67" s="123"/>
      <c r="FW67" s="12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125"/>
      <c r="CW68" s="126"/>
      <c r="CX68" s="126"/>
      <c r="CY68" s="126"/>
      <c r="CZ68" s="126"/>
      <c r="DA68" s="126"/>
      <c r="DB68" s="126"/>
      <c r="DC68" s="126"/>
      <c r="DD68" s="126"/>
      <c r="DE68" s="126"/>
      <c r="DF68" s="126"/>
      <c r="DG68" s="126"/>
      <c r="DH68" s="126"/>
      <c r="DI68" s="126"/>
      <c r="DJ68" s="126"/>
      <c r="DK68" s="126"/>
      <c r="DL68" s="126"/>
      <c r="DM68" s="126"/>
      <c r="DN68" s="126"/>
      <c r="DO68" s="126"/>
      <c r="DP68" s="126"/>
      <c r="DQ68" s="126"/>
      <c r="DR68" s="126"/>
      <c r="DS68" s="126"/>
      <c r="DT68" s="126"/>
      <c r="DU68" s="126"/>
      <c r="DV68" s="126"/>
      <c r="DW68" s="126"/>
      <c r="DX68" s="126"/>
      <c r="DY68" s="126"/>
      <c r="DZ68" s="126"/>
      <c r="EA68" s="126"/>
      <c r="EB68" s="126"/>
      <c r="EC68" s="126"/>
      <c r="ED68" s="126"/>
      <c r="EE68" s="126"/>
      <c r="EF68" s="126"/>
      <c r="EG68" s="126"/>
      <c r="EH68" s="126"/>
      <c r="EI68" s="126"/>
      <c r="EJ68" s="126"/>
      <c r="EK68" s="126"/>
      <c r="EL68" s="126"/>
      <c r="EM68" s="126"/>
      <c r="EN68" s="126"/>
      <c r="EO68" s="126"/>
      <c r="EP68" s="126"/>
      <c r="EQ68" s="126"/>
      <c r="ER68" s="126"/>
      <c r="ES68" s="126"/>
      <c r="ET68" s="126"/>
      <c r="EU68" s="126"/>
      <c r="EV68" s="126"/>
      <c r="EW68" s="126"/>
      <c r="EX68" s="126"/>
      <c r="EY68" s="126"/>
      <c r="EZ68" s="126"/>
      <c r="FA68" s="126"/>
      <c r="FB68" s="126"/>
      <c r="FC68" s="126"/>
      <c r="FD68" s="126"/>
      <c r="FE68" s="126"/>
      <c r="FF68" s="126"/>
      <c r="FG68" s="126"/>
      <c r="FH68" s="126"/>
      <c r="FI68" s="126"/>
      <c r="FJ68" s="126"/>
      <c r="FK68" s="126"/>
      <c r="FL68" s="126"/>
      <c r="FM68" s="126"/>
      <c r="FN68" s="126"/>
      <c r="FO68" s="126"/>
      <c r="FP68" s="126"/>
      <c r="FQ68" s="126"/>
      <c r="FR68" s="126"/>
      <c r="FS68" s="126"/>
      <c r="FT68" s="126"/>
      <c r="FU68" s="126"/>
      <c r="FV68" s="126"/>
      <c r="FW68" s="12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125"/>
      <c r="CW69" s="126"/>
      <c r="CX69" s="126"/>
      <c r="CY69" s="126"/>
      <c r="CZ69" s="126"/>
      <c r="DA69" s="126"/>
      <c r="DB69" s="126"/>
      <c r="DC69" s="126"/>
      <c r="DD69" s="126"/>
      <c r="DE69" s="126"/>
      <c r="DF69" s="126"/>
      <c r="DG69" s="126"/>
      <c r="DH69" s="126"/>
      <c r="DI69" s="126"/>
      <c r="DJ69" s="126"/>
      <c r="DK69" s="126"/>
      <c r="DL69" s="126"/>
      <c r="DM69" s="126"/>
      <c r="DN69" s="126"/>
      <c r="DO69" s="126"/>
      <c r="DP69" s="126"/>
      <c r="DQ69" s="126"/>
      <c r="DR69" s="126"/>
      <c r="DS69" s="126"/>
      <c r="DT69" s="126"/>
      <c r="DU69" s="126"/>
      <c r="DV69" s="126"/>
      <c r="DW69" s="126"/>
      <c r="DX69" s="126"/>
      <c r="DY69" s="126"/>
      <c r="DZ69" s="126"/>
      <c r="EA69" s="126"/>
      <c r="EB69" s="126"/>
      <c r="EC69" s="126"/>
      <c r="ED69" s="126"/>
      <c r="EE69" s="126"/>
      <c r="EF69" s="126"/>
      <c r="EG69" s="126"/>
      <c r="EH69" s="126"/>
      <c r="EI69" s="126"/>
      <c r="EJ69" s="126"/>
      <c r="EK69" s="126"/>
      <c r="EL69" s="126"/>
      <c r="EM69" s="126"/>
      <c r="EN69" s="126"/>
      <c r="EO69" s="126"/>
      <c r="EP69" s="126"/>
      <c r="EQ69" s="126"/>
      <c r="ER69" s="126"/>
      <c r="ES69" s="126"/>
      <c r="ET69" s="126"/>
      <c r="EU69" s="126"/>
      <c r="EV69" s="126"/>
      <c r="EW69" s="126"/>
      <c r="EX69" s="126"/>
      <c r="EY69" s="126"/>
      <c r="EZ69" s="126"/>
      <c r="FA69" s="126"/>
      <c r="FB69" s="126"/>
      <c r="FC69" s="126"/>
      <c r="FD69" s="126"/>
      <c r="FE69" s="126"/>
      <c r="FF69" s="126"/>
      <c r="FG69" s="126"/>
      <c r="FH69" s="126"/>
      <c r="FI69" s="126"/>
      <c r="FJ69" s="126"/>
      <c r="FK69" s="126"/>
      <c r="FL69" s="126"/>
      <c r="FM69" s="126"/>
      <c r="FN69" s="126"/>
      <c r="FO69" s="126"/>
      <c r="FP69" s="126"/>
      <c r="FQ69" s="126"/>
      <c r="FR69" s="126"/>
      <c r="FS69" s="126"/>
      <c r="FT69" s="126"/>
      <c r="FU69" s="126"/>
      <c r="FV69" s="126"/>
      <c r="FW69" s="12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128"/>
      <c r="CW70" s="129"/>
      <c r="CX70" s="129"/>
      <c r="CY70" s="129"/>
      <c r="CZ70" s="129"/>
      <c r="DA70" s="129"/>
      <c r="DB70" s="129"/>
      <c r="DC70" s="129"/>
      <c r="DD70" s="129"/>
      <c r="DE70" s="129"/>
      <c r="DF70" s="129"/>
      <c r="DG70" s="129"/>
      <c r="DH70" s="129"/>
      <c r="DI70" s="129"/>
      <c r="DJ70" s="129"/>
      <c r="DK70" s="129"/>
      <c r="DL70" s="129"/>
      <c r="DM70" s="129"/>
      <c r="DN70" s="129"/>
      <c r="DO70" s="129"/>
      <c r="DP70" s="129"/>
      <c r="DQ70" s="129"/>
      <c r="DR70" s="129"/>
      <c r="DS70" s="129"/>
      <c r="DT70" s="129"/>
      <c r="DU70" s="129"/>
      <c r="DV70" s="129"/>
      <c r="DW70" s="129"/>
      <c r="DX70" s="129"/>
      <c r="DY70" s="129"/>
      <c r="DZ70" s="129"/>
      <c r="EA70" s="129"/>
      <c r="EB70" s="129"/>
      <c r="EC70" s="129"/>
      <c r="ED70" s="129"/>
      <c r="EE70" s="129"/>
      <c r="EF70" s="129"/>
      <c r="EG70" s="129"/>
      <c r="EH70" s="129"/>
      <c r="EI70" s="129"/>
      <c r="EJ70" s="129"/>
      <c r="EK70" s="129"/>
      <c r="EL70" s="129"/>
      <c r="EM70" s="129"/>
      <c r="EN70" s="129"/>
      <c r="EO70" s="129"/>
      <c r="EP70" s="129"/>
      <c r="EQ70" s="129"/>
      <c r="ER70" s="129"/>
      <c r="ES70" s="129"/>
      <c r="ET70" s="129"/>
      <c r="EU70" s="129"/>
      <c r="EV70" s="129"/>
      <c r="EW70" s="129"/>
      <c r="EX70" s="129"/>
      <c r="EY70" s="129"/>
      <c r="EZ70" s="129"/>
      <c r="FA70" s="129"/>
      <c r="FB70" s="129"/>
      <c r="FC70" s="129"/>
      <c r="FD70" s="129"/>
      <c r="FE70" s="129"/>
      <c r="FF70" s="129"/>
      <c r="FG70" s="129"/>
      <c r="FH70" s="129"/>
      <c r="FI70" s="129"/>
      <c r="FJ70" s="129"/>
      <c r="FK70" s="129"/>
      <c r="FL70" s="129"/>
      <c r="FM70" s="129"/>
      <c r="FN70" s="129"/>
      <c r="FO70" s="129"/>
      <c r="FP70" s="129"/>
      <c r="FQ70" s="129"/>
      <c r="FR70" s="129"/>
      <c r="FS70" s="129"/>
      <c r="FT70" s="129"/>
      <c r="FU70" s="129"/>
      <c r="FV70" s="129"/>
      <c r="FW70" s="13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121" t="s">
        <v>34</v>
      </c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131" t="str">
        <f>データ!$B$11</f>
        <v>R01</v>
      </c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3"/>
      <c r="AG76" s="131" t="str">
        <f>データ!$C$11</f>
        <v>R02</v>
      </c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3"/>
      <c r="AV76" s="131" t="str">
        <f>データ!$D$11</f>
        <v>R03</v>
      </c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3"/>
      <c r="BK76" s="131" t="str">
        <f>データ!$E$11</f>
        <v>R04</v>
      </c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3"/>
      <c r="BZ76" s="131" t="str">
        <f>データ!$F$11</f>
        <v>R05</v>
      </c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3"/>
      <c r="CO76" s="2"/>
      <c r="CP76" s="2"/>
      <c r="CQ76" s="2"/>
      <c r="CR76" s="2"/>
      <c r="CS76" s="2"/>
      <c r="CT76" s="2"/>
      <c r="CU76" s="2"/>
      <c r="CV76" s="122">
        <f>データ!CN7</f>
        <v>0</v>
      </c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/>
      <c r="EE76" s="123"/>
      <c r="EF76" s="123"/>
      <c r="EG76" s="123"/>
      <c r="EH76" s="123"/>
      <c r="EI76" s="123"/>
      <c r="EJ76" s="123"/>
      <c r="EK76" s="123"/>
      <c r="EL76" s="123"/>
      <c r="EM76" s="123"/>
      <c r="EN76" s="123"/>
      <c r="EO76" s="123"/>
      <c r="EP76" s="123"/>
      <c r="EQ76" s="123"/>
      <c r="ER76" s="123"/>
      <c r="ES76" s="123"/>
      <c r="ET76" s="123"/>
      <c r="EU76" s="123"/>
      <c r="EV76" s="123"/>
      <c r="EW76" s="123"/>
      <c r="EX76" s="123"/>
      <c r="EY76" s="123"/>
      <c r="EZ76" s="123"/>
      <c r="FA76" s="123"/>
      <c r="FB76" s="123"/>
      <c r="FC76" s="123"/>
      <c r="FD76" s="123"/>
      <c r="FE76" s="123"/>
      <c r="FF76" s="123"/>
      <c r="FG76" s="123"/>
      <c r="FH76" s="123"/>
      <c r="FI76" s="123"/>
      <c r="FJ76" s="123"/>
      <c r="FK76" s="123"/>
      <c r="FL76" s="123"/>
      <c r="FM76" s="123"/>
      <c r="FN76" s="123"/>
      <c r="FO76" s="123"/>
      <c r="FP76" s="123"/>
      <c r="FQ76" s="123"/>
      <c r="FR76" s="123"/>
      <c r="FS76" s="123"/>
      <c r="FT76" s="123"/>
      <c r="FU76" s="123"/>
      <c r="FV76" s="123"/>
      <c r="FW76" s="12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131" t="str">
        <f>データ!$B$11</f>
        <v>R01</v>
      </c>
      <c r="GM76" s="132"/>
      <c r="GN76" s="132"/>
      <c r="GO76" s="132"/>
      <c r="GP76" s="132"/>
      <c r="GQ76" s="132"/>
      <c r="GR76" s="132"/>
      <c r="GS76" s="132"/>
      <c r="GT76" s="132"/>
      <c r="GU76" s="132"/>
      <c r="GV76" s="132"/>
      <c r="GW76" s="132"/>
      <c r="GX76" s="132"/>
      <c r="GY76" s="132"/>
      <c r="GZ76" s="133"/>
      <c r="HA76" s="131" t="str">
        <f>データ!$C$11</f>
        <v>R02</v>
      </c>
      <c r="HB76" s="132"/>
      <c r="HC76" s="132"/>
      <c r="HD76" s="132"/>
      <c r="HE76" s="132"/>
      <c r="HF76" s="132"/>
      <c r="HG76" s="132"/>
      <c r="HH76" s="132"/>
      <c r="HI76" s="132"/>
      <c r="HJ76" s="132"/>
      <c r="HK76" s="132"/>
      <c r="HL76" s="132"/>
      <c r="HM76" s="132"/>
      <c r="HN76" s="132"/>
      <c r="HO76" s="133"/>
      <c r="HP76" s="131" t="str">
        <f>データ!$D$11</f>
        <v>R03</v>
      </c>
      <c r="HQ76" s="132"/>
      <c r="HR76" s="132"/>
      <c r="HS76" s="132"/>
      <c r="HT76" s="132"/>
      <c r="HU76" s="132"/>
      <c r="HV76" s="132"/>
      <c r="HW76" s="132"/>
      <c r="HX76" s="132"/>
      <c r="HY76" s="132"/>
      <c r="HZ76" s="132"/>
      <c r="IA76" s="132"/>
      <c r="IB76" s="132"/>
      <c r="IC76" s="132"/>
      <c r="ID76" s="133"/>
      <c r="IE76" s="131" t="str">
        <f>データ!$E$11</f>
        <v>R04</v>
      </c>
      <c r="IF76" s="132"/>
      <c r="IG76" s="132"/>
      <c r="IH76" s="132"/>
      <c r="II76" s="132"/>
      <c r="IJ76" s="132"/>
      <c r="IK76" s="132"/>
      <c r="IL76" s="132"/>
      <c r="IM76" s="132"/>
      <c r="IN76" s="132"/>
      <c r="IO76" s="132"/>
      <c r="IP76" s="132"/>
      <c r="IQ76" s="132"/>
      <c r="IR76" s="132"/>
      <c r="IS76" s="133"/>
      <c r="IT76" s="131" t="str">
        <f>データ!$F$11</f>
        <v>R05</v>
      </c>
      <c r="IU76" s="132"/>
      <c r="IV76" s="132"/>
      <c r="IW76" s="132"/>
      <c r="IX76" s="132"/>
      <c r="IY76" s="132"/>
      <c r="IZ76" s="132"/>
      <c r="JA76" s="132"/>
      <c r="JB76" s="132"/>
      <c r="JC76" s="132"/>
      <c r="JD76" s="132"/>
      <c r="JE76" s="132"/>
      <c r="JF76" s="132"/>
      <c r="JG76" s="132"/>
      <c r="JH76" s="13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131" t="str">
        <f>データ!$B$11</f>
        <v>R01</v>
      </c>
      <c r="KB76" s="132"/>
      <c r="KC76" s="132"/>
      <c r="KD76" s="132"/>
      <c r="KE76" s="132"/>
      <c r="KF76" s="132"/>
      <c r="KG76" s="132"/>
      <c r="KH76" s="132"/>
      <c r="KI76" s="132"/>
      <c r="KJ76" s="132"/>
      <c r="KK76" s="132"/>
      <c r="KL76" s="132"/>
      <c r="KM76" s="132"/>
      <c r="KN76" s="132"/>
      <c r="KO76" s="133"/>
      <c r="KP76" s="131" t="str">
        <f>データ!$C$11</f>
        <v>R02</v>
      </c>
      <c r="KQ76" s="132"/>
      <c r="KR76" s="132"/>
      <c r="KS76" s="132"/>
      <c r="KT76" s="132"/>
      <c r="KU76" s="132"/>
      <c r="KV76" s="132"/>
      <c r="KW76" s="132"/>
      <c r="KX76" s="132"/>
      <c r="KY76" s="132"/>
      <c r="KZ76" s="132"/>
      <c r="LA76" s="132"/>
      <c r="LB76" s="132"/>
      <c r="LC76" s="132"/>
      <c r="LD76" s="133"/>
      <c r="LE76" s="131" t="str">
        <f>データ!$D$11</f>
        <v>R03</v>
      </c>
      <c r="LF76" s="132"/>
      <c r="LG76" s="132"/>
      <c r="LH76" s="132"/>
      <c r="LI76" s="132"/>
      <c r="LJ76" s="132"/>
      <c r="LK76" s="132"/>
      <c r="LL76" s="132"/>
      <c r="LM76" s="132"/>
      <c r="LN76" s="132"/>
      <c r="LO76" s="132"/>
      <c r="LP76" s="132"/>
      <c r="LQ76" s="132"/>
      <c r="LR76" s="132"/>
      <c r="LS76" s="133"/>
      <c r="LT76" s="131" t="str">
        <f>データ!$E$11</f>
        <v>R04</v>
      </c>
      <c r="LU76" s="132"/>
      <c r="LV76" s="132"/>
      <c r="LW76" s="132"/>
      <c r="LX76" s="132"/>
      <c r="LY76" s="132"/>
      <c r="LZ76" s="132"/>
      <c r="MA76" s="132"/>
      <c r="MB76" s="132"/>
      <c r="MC76" s="132"/>
      <c r="MD76" s="132"/>
      <c r="ME76" s="132"/>
      <c r="MF76" s="132"/>
      <c r="MG76" s="132"/>
      <c r="MH76" s="133"/>
      <c r="MI76" s="131" t="str">
        <f>データ!$F$11</f>
        <v>R05</v>
      </c>
      <c r="MJ76" s="132"/>
      <c r="MK76" s="132"/>
      <c r="ML76" s="132"/>
      <c r="MM76" s="132"/>
      <c r="MN76" s="132"/>
      <c r="MO76" s="132"/>
      <c r="MP76" s="132"/>
      <c r="MQ76" s="132"/>
      <c r="MR76" s="132"/>
      <c r="MS76" s="132"/>
      <c r="MT76" s="132"/>
      <c r="MU76" s="132"/>
      <c r="MV76" s="132"/>
      <c r="MW76" s="133"/>
      <c r="MX76" s="2"/>
      <c r="MY76" s="2"/>
      <c r="MZ76" s="2"/>
      <c r="NA76" s="2"/>
      <c r="NB76" s="2"/>
      <c r="NC76" s="32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2">
      <c r="A77" s="2"/>
      <c r="B77" s="11"/>
      <c r="C77" s="2"/>
      <c r="D77" s="2"/>
      <c r="E77" s="2"/>
      <c r="F77" s="2"/>
      <c r="I77" s="134" t="s">
        <v>27</v>
      </c>
      <c r="J77" s="134"/>
      <c r="K77" s="134"/>
      <c r="L77" s="134"/>
      <c r="M77" s="134"/>
      <c r="N77" s="134"/>
      <c r="O77" s="134"/>
      <c r="P77" s="134"/>
      <c r="Q77" s="134"/>
      <c r="R77" s="114" t="str">
        <f>データ!CB7</f>
        <v xml:space="preserve"> </v>
      </c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6"/>
      <c r="AG77" s="114" t="str">
        <f>データ!CC7</f>
        <v xml:space="preserve"> </v>
      </c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  <c r="AT77" s="115"/>
      <c r="AU77" s="116"/>
      <c r="AV77" s="114" t="str">
        <f>データ!CD7</f>
        <v xml:space="preserve"> </v>
      </c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5"/>
      <c r="BJ77" s="116"/>
      <c r="BK77" s="114" t="str">
        <f>データ!CE7</f>
        <v xml:space="preserve"> </v>
      </c>
      <c r="BL77" s="115"/>
      <c r="BM77" s="115"/>
      <c r="BN77" s="115"/>
      <c r="BO77" s="115"/>
      <c r="BP77" s="115"/>
      <c r="BQ77" s="115"/>
      <c r="BR77" s="115"/>
      <c r="BS77" s="115"/>
      <c r="BT77" s="115"/>
      <c r="BU77" s="115"/>
      <c r="BV77" s="115"/>
      <c r="BW77" s="115"/>
      <c r="BX77" s="115"/>
      <c r="BY77" s="116"/>
      <c r="BZ77" s="114" t="str">
        <f>データ!CF7</f>
        <v xml:space="preserve"> </v>
      </c>
      <c r="CA77" s="115"/>
      <c r="CB77" s="115"/>
      <c r="CC77" s="115"/>
      <c r="CD77" s="115"/>
      <c r="CE77" s="115"/>
      <c r="CF77" s="115"/>
      <c r="CG77" s="115"/>
      <c r="CH77" s="115"/>
      <c r="CI77" s="115"/>
      <c r="CJ77" s="115"/>
      <c r="CK77" s="115"/>
      <c r="CL77" s="115"/>
      <c r="CM77" s="115"/>
      <c r="CN77" s="116"/>
      <c r="CO77" s="2"/>
      <c r="CP77" s="2"/>
      <c r="CQ77" s="2"/>
      <c r="CR77" s="2"/>
      <c r="CS77" s="2"/>
      <c r="CT77" s="2"/>
      <c r="CU77" s="2"/>
      <c r="CV77" s="125"/>
      <c r="CW77" s="126"/>
      <c r="CX77" s="126"/>
      <c r="CY77" s="126"/>
      <c r="CZ77" s="126"/>
      <c r="DA77" s="126"/>
      <c r="DB77" s="126"/>
      <c r="DC77" s="126"/>
      <c r="DD77" s="126"/>
      <c r="DE77" s="126"/>
      <c r="DF77" s="126"/>
      <c r="DG77" s="126"/>
      <c r="DH77" s="126"/>
      <c r="DI77" s="126"/>
      <c r="DJ77" s="126"/>
      <c r="DK77" s="126"/>
      <c r="DL77" s="126"/>
      <c r="DM77" s="126"/>
      <c r="DN77" s="126"/>
      <c r="DO77" s="126"/>
      <c r="DP77" s="126"/>
      <c r="DQ77" s="126"/>
      <c r="DR77" s="126"/>
      <c r="DS77" s="126"/>
      <c r="DT77" s="126"/>
      <c r="DU77" s="126"/>
      <c r="DV77" s="126"/>
      <c r="DW77" s="126"/>
      <c r="DX77" s="126"/>
      <c r="DY77" s="126"/>
      <c r="DZ77" s="126"/>
      <c r="EA77" s="126"/>
      <c r="EB77" s="126"/>
      <c r="EC77" s="126"/>
      <c r="ED77" s="126"/>
      <c r="EE77" s="126"/>
      <c r="EF77" s="126"/>
      <c r="EG77" s="126"/>
      <c r="EH77" s="126"/>
      <c r="EI77" s="126"/>
      <c r="EJ77" s="126"/>
      <c r="EK77" s="126"/>
      <c r="EL77" s="126"/>
      <c r="EM77" s="126"/>
      <c r="EN77" s="126"/>
      <c r="EO77" s="126"/>
      <c r="EP77" s="126"/>
      <c r="EQ77" s="126"/>
      <c r="ER77" s="126"/>
      <c r="ES77" s="126"/>
      <c r="ET77" s="126"/>
      <c r="EU77" s="126"/>
      <c r="EV77" s="126"/>
      <c r="EW77" s="126"/>
      <c r="EX77" s="126"/>
      <c r="EY77" s="126"/>
      <c r="EZ77" s="126"/>
      <c r="FA77" s="126"/>
      <c r="FB77" s="126"/>
      <c r="FC77" s="126"/>
      <c r="FD77" s="126"/>
      <c r="FE77" s="126"/>
      <c r="FF77" s="126"/>
      <c r="FG77" s="126"/>
      <c r="FH77" s="126"/>
      <c r="FI77" s="126"/>
      <c r="FJ77" s="126"/>
      <c r="FK77" s="126"/>
      <c r="FL77" s="126"/>
      <c r="FM77" s="126"/>
      <c r="FN77" s="126"/>
      <c r="FO77" s="126"/>
      <c r="FP77" s="126"/>
      <c r="FQ77" s="126"/>
      <c r="FR77" s="126"/>
      <c r="FS77" s="126"/>
      <c r="FT77" s="126"/>
      <c r="FU77" s="126"/>
      <c r="FV77" s="126"/>
      <c r="FW77" s="127"/>
      <c r="FY77" s="2"/>
      <c r="FZ77" s="2"/>
      <c r="GA77" s="2"/>
      <c r="GB77" s="2"/>
      <c r="GC77" s="134" t="s">
        <v>27</v>
      </c>
      <c r="GD77" s="134"/>
      <c r="GE77" s="134"/>
      <c r="GF77" s="134"/>
      <c r="GG77" s="134"/>
      <c r="GH77" s="134"/>
      <c r="GI77" s="134"/>
      <c r="GJ77" s="134"/>
      <c r="GK77" s="134"/>
      <c r="GL77" s="114" t="str">
        <f>データ!CO7</f>
        <v xml:space="preserve"> </v>
      </c>
      <c r="GM77" s="115"/>
      <c r="GN77" s="115"/>
      <c r="GO77" s="115"/>
      <c r="GP77" s="115"/>
      <c r="GQ77" s="115"/>
      <c r="GR77" s="115"/>
      <c r="GS77" s="115"/>
      <c r="GT77" s="115"/>
      <c r="GU77" s="115"/>
      <c r="GV77" s="115"/>
      <c r="GW77" s="115"/>
      <c r="GX77" s="115"/>
      <c r="GY77" s="115"/>
      <c r="GZ77" s="116"/>
      <c r="HA77" s="114" t="str">
        <f>データ!CP7</f>
        <v xml:space="preserve"> </v>
      </c>
      <c r="HB77" s="115"/>
      <c r="HC77" s="115"/>
      <c r="HD77" s="115"/>
      <c r="HE77" s="115"/>
      <c r="HF77" s="115"/>
      <c r="HG77" s="115"/>
      <c r="HH77" s="115"/>
      <c r="HI77" s="115"/>
      <c r="HJ77" s="115"/>
      <c r="HK77" s="115"/>
      <c r="HL77" s="115"/>
      <c r="HM77" s="115"/>
      <c r="HN77" s="115"/>
      <c r="HO77" s="116"/>
      <c r="HP77" s="114" t="str">
        <f>データ!CQ7</f>
        <v xml:space="preserve"> </v>
      </c>
      <c r="HQ77" s="115"/>
      <c r="HR77" s="115"/>
      <c r="HS77" s="115"/>
      <c r="HT77" s="115"/>
      <c r="HU77" s="115"/>
      <c r="HV77" s="115"/>
      <c r="HW77" s="115"/>
      <c r="HX77" s="115"/>
      <c r="HY77" s="115"/>
      <c r="HZ77" s="115"/>
      <c r="IA77" s="115"/>
      <c r="IB77" s="115"/>
      <c r="IC77" s="115"/>
      <c r="ID77" s="116"/>
      <c r="IE77" s="114" t="str">
        <f>データ!CR7</f>
        <v xml:space="preserve"> </v>
      </c>
      <c r="IF77" s="115"/>
      <c r="IG77" s="115"/>
      <c r="IH77" s="115"/>
      <c r="II77" s="115"/>
      <c r="IJ77" s="115"/>
      <c r="IK77" s="115"/>
      <c r="IL77" s="115"/>
      <c r="IM77" s="115"/>
      <c r="IN77" s="115"/>
      <c r="IO77" s="115"/>
      <c r="IP77" s="115"/>
      <c r="IQ77" s="115"/>
      <c r="IR77" s="115"/>
      <c r="IS77" s="116"/>
      <c r="IT77" s="114" t="str">
        <f>データ!CS7</f>
        <v xml:space="preserve"> </v>
      </c>
      <c r="IU77" s="115"/>
      <c r="IV77" s="115"/>
      <c r="IW77" s="115"/>
      <c r="IX77" s="115"/>
      <c r="IY77" s="115"/>
      <c r="IZ77" s="115"/>
      <c r="JA77" s="115"/>
      <c r="JB77" s="115"/>
      <c r="JC77" s="115"/>
      <c r="JD77" s="115"/>
      <c r="JE77" s="115"/>
      <c r="JF77" s="115"/>
      <c r="JG77" s="115"/>
      <c r="JH77" s="116"/>
      <c r="JL77" s="2"/>
      <c r="JM77" s="2"/>
      <c r="JN77" s="2"/>
      <c r="JO77" s="2"/>
      <c r="JP77" s="2"/>
      <c r="JQ77" s="2"/>
      <c r="JR77" s="134" t="s">
        <v>27</v>
      </c>
      <c r="JS77" s="134"/>
      <c r="JT77" s="134"/>
      <c r="JU77" s="134"/>
      <c r="JV77" s="134"/>
      <c r="JW77" s="134"/>
      <c r="JX77" s="134"/>
      <c r="JY77" s="134"/>
      <c r="JZ77" s="134"/>
      <c r="KA77" s="114">
        <f>データ!CZ7</f>
        <v>0</v>
      </c>
      <c r="KB77" s="115"/>
      <c r="KC77" s="115"/>
      <c r="KD77" s="115"/>
      <c r="KE77" s="115"/>
      <c r="KF77" s="115"/>
      <c r="KG77" s="115"/>
      <c r="KH77" s="115"/>
      <c r="KI77" s="115"/>
      <c r="KJ77" s="115"/>
      <c r="KK77" s="115"/>
      <c r="KL77" s="115"/>
      <c r="KM77" s="115"/>
      <c r="KN77" s="115"/>
      <c r="KO77" s="116"/>
      <c r="KP77" s="114">
        <f>データ!DA7</f>
        <v>0</v>
      </c>
      <c r="KQ77" s="115"/>
      <c r="KR77" s="115"/>
      <c r="KS77" s="115"/>
      <c r="KT77" s="115"/>
      <c r="KU77" s="115"/>
      <c r="KV77" s="115"/>
      <c r="KW77" s="115"/>
      <c r="KX77" s="115"/>
      <c r="KY77" s="115"/>
      <c r="KZ77" s="115"/>
      <c r="LA77" s="115"/>
      <c r="LB77" s="115"/>
      <c r="LC77" s="115"/>
      <c r="LD77" s="116"/>
      <c r="LE77" s="114">
        <f>データ!DB7</f>
        <v>0</v>
      </c>
      <c r="LF77" s="115"/>
      <c r="LG77" s="115"/>
      <c r="LH77" s="115"/>
      <c r="LI77" s="115"/>
      <c r="LJ77" s="115"/>
      <c r="LK77" s="115"/>
      <c r="LL77" s="115"/>
      <c r="LM77" s="115"/>
      <c r="LN77" s="115"/>
      <c r="LO77" s="115"/>
      <c r="LP77" s="115"/>
      <c r="LQ77" s="115"/>
      <c r="LR77" s="115"/>
      <c r="LS77" s="116"/>
      <c r="LT77" s="114">
        <f>データ!DC7</f>
        <v>0</v>
      </c>
      <c r="LU77" s="115"/>
      <c r="LV77" s="115"/>
      <c r="LW77" s="115"/>
      <c r="LX77" s="115"/>
      <c r="LY77" s="115"/>
      <c r="LZ77" s="115"/>
      <c r="MA77" s="115"/>
      <c r="MB77" s="115"/>
      <c r="MC77" s="115"/>
      <c r="MD77" s="115"/>
      <c r="ME77" s="115"/>
      <c r="MF77" s="115"/>
      <c r="MG77" s="115"/>
      <c r="MH77" s="116"/>
      <c r="MI77" s="114">
        <f>データ!DD7</f>
        <v>0</v>
      </c>
      <c r="MJ77" s="115"/>
      <c r="MK77" s="115"/>
      <c r="ML77" s="115"/>
      <c r="MM77" s="115"/>
      <c r="MN77" s="115"/>
      <c r="MO77" s="115"/>
      <c r="MP77" s="115"/>
      <c r="MQ77" s="115"/>
      <c r="MR77" s="115"/>
      <c r="MS77" s="115"/>
      <c r="MT77" s="115"/>
      <c r="MU77" s="115"/>
      <c r="MV77" s="115"/>
      <c r="MW77" s="116"/>
      <c r="MX77" s="2"/>
      <c r="MY77" s="2"/>
      <c r="MZ77" s="2"/>
      <c r="NA77" s="2"/>
      <c r="NB77" s="2"/>
      <c r="NC77" s="32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2">
      <c r="A78" s="2"/>
      <c r="B78" s="11"/>
      <c r="C78" s="2"/>
      <c r="D78" s="2"/>
      <c r="E78" s="2"/>
      <c r="F78" s="2"/>
      <c r="I78" s="134" t="s">
        <v>29</v>
      </c>
      <c r="J78" s="134"/>
      <c r="K78" s="134"/>
      <c r="L78" s="134"/>
      <c r="M78" s="134"/>
      <c r="N78" s="134"/>
      <c r="O78" s="134"/>
      <c r="P78" s="134"/>
      <c r="Q78" s="134"/>
      <c r="R78" s="114" t="str">
        <f>データ!CG7</f>
        <v xml:space="preserve"> </v>
      </c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6"/>
      <c r="AG78" s="114" t="str">
        <f>データ!CH7</f>
        <v xml:space="preserve"> </v>
      </c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6"/>
      <c r="AV78" s="114" t="str">
        <f>データ!CI7</f>
        <v xml:space="preserve"> </v>
      </c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6"/>
      <c r="BK78" s="114" t="str">
        <f>データ!CJ7</f>
        <v xml:space="preserve"> </v>
      </c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6"/>
      <c r="BZ78" s="114" t="str">
        <f>データ!CK7</f>
        <v xml:space="preserve"> </v>
      </c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6"/>
      <c r="CO78" s="2"/>
      <c r="CP78" s="2"/>
      <c r="CQ78" s="2"/>
      <c r="CR78" s="2"/>
      <c r="CS78" s="2"/>
      <c r="CT78" s="2"/>
      <c r="CU78" s="2"/>
      <c r="CV78" s="125"/>
      <c r="CW78" s="126"/>
      <c r="CX78" s="126"/>
      <c r="CY78" s="126"/>
      <c r="CZ78" s="126"/>
      <c r="DA78" s="126"/>
      <c r="DB78" s="126"/>
      <c r="DC78" s="126"/>
      <c r="DD78" s="126"/>
      <c r="DE78" s="126"/>
      <c r="DF78" s="126"/>
      <c r="DG78" s="126"/>
      <c r="DH78" s="126"/>
      <c r="DI78" s="126"/>
      <c r="DJ78" s="126"/>
      <c r="DK78" s="126"/>
      <c r="DL78" s="126"/>
      <c r="DM78" s="126"/>
      <c r="DN78" s="126"/>
      <c r="DO78" s="126"/>
      <c r="DP78" s="126"/>
      <c r="DQ78" s="126"/>
      <c r="DR78" s="126"/>
      <c r="DS78" s="126"/>
      <c r="DT78" s="126"/>
      <c r="DU78" s="126"/>
      <c r="DV78" s="126"/>
      <c r="DW78" s="126"/>
      <c r="DX78" s="126"/>
      <c r="DY78" s="126"/>
      <c r="DZ78" s="126"/>
      <c r="EA78" s="126"/>
      <c r="EB78" s="126"/>
      <c r="EC78" s="126"/>
      <c r="ED78" s="126"/>
      <c r="EE78" s="126"/>
      <c r="EF78" s="126"/>
      <c r="EG78" s="126"/>
      <c r="EH78" s="126"/>
      <c r="EI78" s="126"/>
      <c r="EJ78" s="126"/>
      <c r="EK78" s="126"/>
      <c r="EL78" s="126"/>
      <c r="EM78" s="126"/>
      <c r="EN78" s="126"/>
      <c r="EO78" s="126"/>
      <c r="EP78" s="126"/>
      <c r="EQ78" s="126"/>
      <c r="ER78" s="126"/>
      <c r="ES78" s="126"/>
      <c r="ET78" s="126"/>
      <c r="EU78" s="126"/>
      <c r="EV78" s="126"/>
      <c r="EW78" s="126"/>
      <c r="EX78" s="126"/>
      <c r="EY78" s="126"/>
      <c r="EZ78" s="126"/>
      <c r="FA78" s="126"/>
      <c r="FB78" s="126"/>
      <c r="FC78" s="126"/>
      <c r="FD78" s="126"/>
      <c r="FE78" s="126"/>
      <c r="FF78" s="126"/>
      <c r="FG78" s="126"/>
      <c r="FH78" s="126"/>
      <c r="FI78" s="126"/>
      <c r="FJ78" s="126"/>
      <c r="FK78" s="126"/>
      <c r="FL78" s="126"/>
      <c r="FM78" s="126"/>
      <c r="FN78" s="126"/>
      <c r="FO78" s="126"/>
      <c r="FP78" s="126"/>
      <c r="FQ78" s="126"/>
      <c r="FR78" s="126"/>
      <c r="FS78" s="126"/>
      <c r="FT78" s="126"/>
      <c r="FU78" s="126"/>
      <c r="FV78" s="126"/>
      <c r="FW78" s="127"/>
      <c r="FY78" s="2"/>
      <c r="FZ78" s="2"/>
      <c r="GA78" s="2"/>
      <c r="GB78" s="2"/>
      <c r="GC78" s="134" t="s">
        <v>29</v>
      </c>
      <c r="GD78" s="134"/>
      <c r="GE78" s="134"/>
      <c r="GF78" s="134"/>
      <c r="GG78" s="134"/>
      <c r="GH78" s="134"/>
      <c r="GI78" s="134"/>
      <c r="GJ78" s="134"/>
      <c r="GK78" s="134"/>
      <c r="GL78" s="114" t="str">
        <f>データ!CT7</f>
        <v xml:space="preserve"> </v>
      </c>
      <c r="GM78" s="115"/>
      <c r="GN78" s="115"/>
      <c r="GO78" s="115"/>
      <c r="GP78" s="115"/>
      <c r="GQ78" s="115"/>
      <c r="GR78" s="115"/>
      <c r="GS78" s="115"/>
      <c r="GT78" s="115"/>
      <c r="GU78" s="115"/>
      <c r="GV78" s="115"/>
      <c r="GW78" s="115"/>
      <c r="GX78" s="115"/>
      <c r="GY78" s="115"/>
      <c r="GZ78" s="116"/>
      <c r="HA78" s="114" t="str">
        <f>データ!CU7</f>
        <v xml:space="preserve"> </v>
      </c>
      <c r="HB78" s="115"/>
      <c r="HC78" s="115"/>
      <c r="HD78" s="115"/>
      <c r="HE78" s="115"/>
      <c r="HF78" s="115"/>
      <c r="HG78" s="115"/>
      <c r="HH78" s="115"/>
      <c r="HI78" s="115"/>
      <c r="HJ78" s="115"/>
      <c r="HK78" s="115"/>
      <c r="HL78" s="115"/>
      <c r="HM78" s="115"/>
      <c r="HN78" s="115"/>
      <c r="HO78" s="116"/>
      <c r="HP78" s="114" t="str">
        <f>データ!CV7</f>
        <v xml:space="preserve"> </v>
      </c>
      <c r="HQ78" s="115"/>
      <c r="HR78" s="115"/>
      <c r="HS78" s="115"/>
      <c r="HT78" s="115"/>
      <c r="HU78" s="115"/>
      <c r="HV78" s="115"/>
      <c r="HW78" s="115"/>
      <c r="HX78" s="115"/>
      <c r="HY78" s="115"/>
      <c r="HZ78" s="115"/>
      <c r="IA78" s="115"/>
      <c r="IB78" s="115"/>
      <c r="IC78" s="115"/>
      <c r="ID78" s="116"/>
      <c r="IE78" s="114" t="str">
        <f>データ!CW7</f>
        <v xml:space="preserve"> </v>
      </c>
      <c r="IF78" s="115"/>
      <c r="IG78" s="115"/>
      <c r="IH78" s="115"/>
      <c r="II78" s="115"/>
      <c r="IJ78" s="115"/>
      <c r="IK78" s="115"/>
      <c r="IL78" s="115"/>
      <c r="IM78" s="115"/>
      <c r="IN78" s="115"/>
      <c r="IO78" s="115"/>
      <c r="IP78" s="115"/>
      <c r="IQ78" s="115"/>
      <c r="IR78" s="115"/>
      <c r="IS78" s="116"/>
      <c r="IT78" s="114" t="str">
        <f>データ!CX7</f>
        <v xml:space="preserve"> </v>
      </c>
      <c r="IU78" s="115"/>
      <c r="IV78" s="115"/>
      <c r="IW78" s="115"/>
      <c r="IX78" s="115"/>
      <c r="IY78" s="115"/>
      <c r="IZ78" s="115"/>
      <c r="JA78" s="115"/>
      <c r="JB78" s="115"/>
      <c r="JC78" s="115"/>
      <c r="JD78" s="115"/>
      <c r="JE78" s="115"/>
      <c r="JF78" s="115"/>
      <c r="JG78" s="115"/>
      <c r="JH78" s="116"/>
      <c r="JL78" s="2"/>
      <c r="JM78" s="2"/>
      <c r="JN78" s="2"/>
      <c r="JO78" s="2"/>
      <c r="JP78" s="2"/>
      <c r="JQ78" s="2"/>
      <c r="JR78" s="134" t="s">
        <v>29</v>
      </c>
      <c r="JS78" s="134"/>
      <c r="JT78" s="134"/>
      <c r="JU78" s="134"/>
      <c r="JV78" s="134"/>
      <c r="JW78" s="134"/>
      <c r="JX78" s="134"/>
      <c r="JY78" s="134"/>
      <c r="JZ78" s="134"/>
      <c r="KA78" s="114">
        <f>データ!DE7</f>
        <v>117.1</v>
      </c>
      <c r="KB78" s="115"/>
      <c r="KC78" s="115"/>
      <c r="KD78" s="115"/>
      <c r="KE78" s="115"/>
      <c r="KF78" s="115"/>
      <c r="KG78" s="115"/>
      <c r="KH78" s="115"/>
      <c r="KI78" s="115"/>
      <c r="KJ78" s="115"/>
      <c r="KK78" s="115"/>
      <c r="KL78" s="115"/>
      <c r="KM78" s="115"/>
      <c r="KN78" s="115"/>
      <c r="KO78" s="116"/>
      <c r="KP78" s="114">
        <f>データ!DF7</f>
        <v>145.19999999999999</v>
      </c>
      <c r="KQ78" s="115"/>
      <c r="KR78" s="115"/>
      <c r="KS78" s="115"/>
      <c r="KT78" s="115"/>
      <c r="KU78" s="115"/>
      <c r="KV78" s="115"/>
      <c r="KW78" s="115"/>
      <c r="KX78" s="115"/>
      <c r="KY78" s="115"/>
      <c r="KZ78" s="115"/>
      <c r="LA78" s="115"/>
      <c r="LB78" s="115"/>
      <c r="LC78" s="115"/>
      <c r="LD78" s="116"/>
      <c r="LE78" s="114">
        <f>データ!DG7</f>
        <v>219.9</v>
      </c>
      <c r="LF78" s="115"/>
      <c r="LG78" s="115"/>
      <c r="LH78" s="115"/>
      <c r="LI78" s="115"/>
      <c r="LJ78" s="115"/>
      <c r="LK78" s="115"/>
      <c r="LL78" s="115"/>
      <c r="LM78" s="115"/>
      <c r="LN78" s="115"/>
      <c r="LO78" s="115"/>
      <c r="LP78" s="115"/>
      <c r="LQ78" s="115"/>
      <c r="LR78" s="115"/>
      <c r="LS78" s="116"/>
      <c r="LT78" s="114">
        <f>データ!DH7</f>
        <v>107.1</v>
      </c>
      <c r="LU78" s="115"/>
      <c r="LV78" s="115"/>
      <c r="LW78" s="115"/>
      <c r="LX78" s="115"/>
      <c r="LY78" s="115"/>
      <c r="LZ78" s="115"/>
      <c r="MA78" s="115"/>
      <c r="MB78" s="115"/>
      <c r="MC78" s="115"/>
      <c r="MD78" s="115"/>
      <c r="ME78" s="115"/>
      <c r="MF78" s="115"/>
      <c r="MG78" s="115"/>
      <c r="MH78" s="116"/>
      <c r="MI78" s="114">
        <f>データ!DI7</f>
        <v>143.6</v>
      </c>
      <c r="MJ78" s="115"/>
      <c r="MK78" s="115"/>
      <c r="ML78" s="115"/>
      <c r="MM78" s="115"/>
      <c r="MN78" s="115"/>
      <c r="MO78" s="115"/>
      <c r="MP78" s="115"/>
      <c r="MQ78" s="115"/>
      <c r="MR78" s="115"/>
      <c r="MS78" s="115"/>
      <c r="MT78" s="115"/>
      <c r="MU78" s="115"/>
      <c r="MV78" s="115"/>
      <c r="MW78" s="116"/>
      <c r="MX78" s="2"/>
      <c r="MY78" s="2"/>
      <c r="MZ78" s="2"/>
      <c r="NA78" s="2"/>
      <c r="NB78" s="2"/>
      <c r="NC78" s="32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128"/>
      <c r="CW79" s="129"/>
      <c r="CX79" s="129"/>
      <c r="CY79" s="129"/>
      <c r="CZ79" s="129"/>
      <c r="DA79" s="129"/>
      <c r="DB79" s="129"/>
      <c r="DC79" s="129"/>
      <c r="DD79" s="129"/>
      <c r="DE79" s="129"/>
      <c r="DF79" s="129"/>
      <c r="DG79" s="129"/>
      <c r="DH79" s="129"/>
      <c r="DI79" s="129"/>
      <c r="DJ79" s="129"/>
      <c r="DK79" s="129"/>
      <c r="DL79" s="129"/>
      <c r="DM79" s="129"/>
      <c r="DN79" s="129"/>
      <c r="DO79" s="129"/>
      <c r="DP79" s="129"/>
      <c r="DQ79" s="129"/>
      <c r="DR79" s="129"/>
      <c r="DS79" s="129"/>
      <c r="DT79" s="129"/>
      <c r="DU79" s="129"/>
      <c r="DV79" s="129"/>
      <c r="DW79" s="129"/>
      <c r="DX79" s="129"/>
      <c r="DY79" s="129"/>
      <c r="DZ79" s="129"/>
      <c r="EA79" s="129"/>
      <c r="EB79" s="129"/>
      <c r="EC79" s="129"/>
      <c r="ED79" s="129"/>
      <c r="EE79" s="129"/>
      <c r="EF79" s="129"/>
      <c r="EG79" s="129"/>
      <c r="EH79" s="129"/>
      <c r="EI79" s="129"/>
      <c r="EJ79" s="129"/>
      <c r="EK79" s="129"/>
      <c r="EL79" s="129"/>
      <c r="EM79" s="129"/>
      <c r="EN79" s="129"/>
      <c r="EO79" s="129"/>
      <c r="EP79" s="129"/>
      <c r="EQ79" s="129"/>
      <c r="ER79" s="129"/>
      <c r="ES79" s="129"/>
      <c r="ET79" s="129"/>
      <c r="EU79" s="129"/>
      <c r="EV79" s="129"/>
      <c r="EW79" s="129"/>
      <c r="EX79" s="129"/>
      <c r="EY79" s="129"/>
      <c r="EZ79" s="129"/>
      <c r="FA79" s="129"/>
      <c r="FB79" s="129"/>
      <c r="FC79" s="129"/>
      <c r="FD79" s="129"/>
      <c r="FE79" s="129"/>
      <c r="FF79" s="129"/>
      <c r="FG79" s="129"/>
      <c r="FH79" s="129"/>
      <c r="FI79" s="129"/>
      <c r="FJ79" s="129"/>
      <c r="FK79" s="129"/>
      <c r="FL79" s="129"/>
      <c r="FM79" s="129"/>
      <c r="FN79" s="129"/>
      <c r="FO79" s="129"/>
      <c r="FP79" s="129"/>
      <c r="FQ79" s="129"/>
      <c r="FR79" s="129"/>
      <c r="FS79" s="129"/>
      <c r="FT79" s="129"/>
      <c r="FU79" s="129"/>
      <c r="FV79" s="129"/>
      <c r="FW79" s="13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117"/>
      <c r="NE82" s="118"/>
      <c r="NF82" s="118"/>
      <c r="NG82" s="118"/>
      <c r="NH82" s="118"/>
      <c r="NI82" s="118"/>
      <c r="NJ82" s="118"/>
      <c r="NK82" s="118"/>
      <c r="NL82" s="118"/>
      <c r="NM82" s="118"/>
      <c r="NN82" s="118"/>
      <c r="NO82" s="118"/>
      <c r="NP82" s="118"/>
      <c r="NQ82" s="118"/>
      <c r="NR82" s="119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【1,905.8】</v>
      </c>
      <c r="C88" s="34" t="str">
        <f>データ!AT6</f>
        <v>【3.9】</v>
      </c>
      <c r="D88" s="34" t="str">
        <f>データ!BE6</f>
        <v>【127】</v>
      </c>
      <c r="E88" s="34" t="str">
        <f>データ!DU6</f>
        <v>【210.9】</v>
      </c>
      <c r="F88" s="34" t="str">
        <f>データ!BP6</f>
        <v>【△55.6】</v>
      </c>
      <c r="G88" s="34" t="str">
        <f>データ!CA6</f>
        <v>【12,639】</v>
      </c>
      <c r="H88" s="34" t="str">
        <f>データ!CL6</f>
        <v xml:space="preserve"> </v>
      </c>
      <c r="I88" s="34" t="s">
        <v>48</v>
      </c>
      <c r="J88" s="34" t="s">
        <v>48</v>
      </c>
      <c r="K88" s="34" t="str">
        <f>データ!CY6</f>
        <v xml:space="preserve"> </v>
      </c>
      <c r="L88" s="34" t="str">
        <f>データ!DJ6</f>
        <v>【79.0】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ZRduXxUqxuKi2LND06SBgODh51kAohNzn6x1BXZuQyHoRaqSZHb0ZCLcG8SMUzO1TykJg1zZrD2XVn/b1dv5qA==" saltValue="NUJ9xrk8lWD4zx1UJvBLcg==" spinCount="100000" sheet="1" objects="1" scenarios="1" formatCells="0" formatColumns="0" formatRows="0"/>
  <mergeCells count="208"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MA51:MS5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J31:T31"/>
    <mergeCell ref="U31:AM31"/>
    <mergeCell ref="AN31:BF31"/>
    <mergeCell ref="BG31:BY31"/>
    <mergeCell ref="BZ31:CR31"/>
    <mergeCell ref="CS31:DK31"/>
    <mergeCell ref="EA31:EK31"/>
    <mergeCell ref="EL31:FD31"/>
    <mergeCell ref="FE31:FW31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49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50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51</v>
      </c>
      <c r="B3" s="38" t="s">
        <v>52</v>
      </c>
      <c r="C3" s="38" t="s">
        <v>53</v>
      </c>
      <c r="D3" s="38" t="s">
        <v>54</v>
      </c>
      <c r="E3" s="38" t="s">
        <v>55</v>
      </c>
      <c r="F3" s="38" t="s">
        <v>56</v>
      </c>
      <c r="G3" s="38" t="s">
        <v>57</v>
      </c>
      <c r="H3" s="138" t="s">
        <v>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61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62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63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64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65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66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67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68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69</v>
      </c>
      <c r="CN4" s="144" t="s">
        <v>70</v>
      </c>
      <c r="CO4" s="135" t="s">
        <v>71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72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73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74</v>
      </c>
      <c r="B5" s="46"/>
      <c r="C5" s="46"/>
      <c r="D5" s="46"/>
      <c r="E5" s="46"/>
      <c r="F5" s="46"/>
      <c r="G5" s="46"/>
      <c r="H5" s="47" t="s">
        <v>75</v>
      </c>
      <c r="I5" s="47" t="s">
        <v>76</v>
      </c>
      <c r="J5" s="47" t="s">
        <v>77</v>
      </c>
      <c r="K5" s="47" t="s">
        <v>78</v>
      </c>
      <c r="L5" s="47" t="s">
        <v>79</v>
      </c>
      <c r="M5" s="47" t="s">
        <v>4</v>
      </c>
      <c r="N5" s="47" t="s">
        <v>5</v>
      </c>
      <c r="O5" s="47" t="s">
        <v>80</v>
      </c>
      <c r="P5" s="47" t="s">
        <v>13</v>
      </c>
      <c r="Q5" s="47" t="s">
        <v>81</v>
      </c>
      <c r="R5" s="47" t="s">
        <v>82</v>
      </c>
      <c r="S5" s="47" t="s">
        <v>83</v>
      </c>
      <c r="T5" s="47" t="s">
        <v>84</v>
      </c>
      <c r="U5" s="47" t="s">
        <v>85</v>
      </c>
      <c r="V5" s="47" t="s">
        <v>86</v>
      </c>
      <c r="W5" s="47" t="s">
        <v>87</v>
      </c>
      <c r="X5" s="47" t="s">
        <v>88</v>
      </c>
      <c r="Y5" s="47" t="s">
        <v>89</v>
      </c>
      <c r="Z5" s="47" t="s">
        <v>90</v>
      </c>
      <c r="AA5" s="47" t="s">
        <v>91</v>
      </c>
      <c r="AB5" s="47" t="s">
        <v>92</v>
      </c>
      <c r="AC5" s="47" t="s">
        <v>93</v>
      </c>
      <c r="AD5" s="47" t="s">
        <v>94</v>
      </c>
      <c r="AE5" s="47" t="s">
        <v>95</v>
      </c>
      <c r="AF5" s="47" t="s">
        <v>96</v>
      </c>
      <c r="AG5" s="47" t="s">
        <v>97</v>
      </c>
      <c r="AH5" s="47" t="s">
        <v>98</v>
      </c>
      <c r="AI5" s="47" t="s">
        <v>99</v>
      </c>
      <c r="AJ5" s="47" t="s">
        <v>100</v>
      </c>
      <c r="AK5" s="47" t="s">
        <v>101</v>
      </c>
      <c r="AL5" s="47" t="s">
        <v>102</v>
      </c>
      <c r="AM5" s="47" t="s">
        <v>103</v>
      </c>
      <c r="AN5" s="47" t="s">
        <v>104</v>
      </c>
      <c r="AO5" s="47" t="s">
        <v>94</v>
      </c>
      <c r="AP5" s="47" t="s">
        <v>95</v>
      </c>
      <c r="AQ5" s="47" t="s">
        <v>96</v>
      </c>
      <c r="AR5" s="47" t="s">
        <v>97</v>
      </c>
      <c r="AS5" s="47" t="s">
        <v>98</v>
      </c>
      <c r="AT5" s="47" t="s">
        <v>99</v>
      </c>
      <c r="AU5" s="47" t="s">
        <v>105</v>
      </c>
      <c r="AV5" s="47" t="s">
        <v>106</v>
      </c>
      <c r="AW5" s="47" t="s">
        <v>102</v>
      </c>
      <c r="AX5" s="47" t="s">
        <v>103</v>
      </c>
      <c r="AY5" s="47" t="s">
        <v>93</v>
      </c>
      <c r="AZ5" s="47" t="s">
        <v>94</v>
      </c>
      <c r="BA5" s="47" t="s">
        <v>95</v>
      </c>
      <c r="BB5" s="47" t="s">
        <v>96</v>
      </c>
      <c r="BC5" s="47" t="s">
        <v>97</v>
      </c>
      <c r="BD5" s="47" t="s">
        <v>98</v>
      </c>
      <c r="BE5" s="47" t="s">
        <v>99</v>
      </c>
      <c r="BF5" s="47" t="s">
        <v>89</v>
      </c>
      <c r="BG5" s="47" t="s">
        <v>106</v>
      </c>
      <c r="BH5" s="47" t="s">
        <v>102</v>
      </c>
      <c r="BI5" s="47" t="s">
        <v>103</v>
      </c>
      <c r="BJ5" s="47" t="s">
        <v>93</v>
      </c>
      <c r="BK5" s="47" t="s">
        <v>94</v>
      </c>
      <c r="BL5" s="47" t="s">
        <v>95</v>
      </c>
      <c r="BM5" s="47" t="s">
        <v>96</v>
      </c>
      <c r="BN5" s="47" t="s">
        <v>97</v>
      </c>
      <c r="BO5" s="47" t="s">
        <v>98</v>
      </c>
      <c r="BP5" s="47" t="s">
        <v>99</v>
      </c>
      <c r="BQ5" s="47" t="s">
        <v>107</v>
      </c>
      <c r="BR5" s="47" t="s">
        <v>90</v>
      </c>
      <c r="BS5" s="47" t="s">
        <v>102</v>
      </c>
      <c r="BT5" s="47" t="s">
        <v>103</v>
      </c>
      <c r="BU5" s="47" t="s">
        <v>104</v>
      </c>
      <c r="BV5" s="47" t="s">
        <v>94</v>
      </c>
      <c r="BW5" s="47" t="s">
        <v>95</v>
      </c>
      <c r="BX5" s="47" t="s">
        <v>96</v>
      </c>
      <c r="BY5" s="47" t="s">
        <v>97</v>
      </c>
      <c r="BZ5" s="47" t="s">
        <v>98</v>
      </c>
      <c r="CA5" s="47" t="s">
        <v>99</v>
      </c>
      <c r="CB5" s="47" t="s">
        <v>105</v>
      </c>
      <c r="CC5" s="47" t="s">
        <v>90</v>
      </c>
      <c r="CD5" s="47" t="s">
        <v>91</v>
      </c>
      <c r="CE5" s="47" t="s">
        <v>103</v>
      </c>
      <c r="CF5" s="47" t="s">
        <v>108</v>
      </c>
      <c r="CG5" s="47" t="s">
        <v>94</v>
      </c>
      <c r="CH5" s="47" t="s">
        <v>95</v>
      </c>
      <c r="CI5" s="47" t="s">
        <v>96</v>
      </c>
      <c r="CJ5" s="47" t="s">
        <v>97</v>
      </c>
      <c r="CK5" s="47" t="s">
        <v>98</v>
      </c>
      <c r="CL5" s="47" t="s">
        <v>99</v>
      </c>
      <c r="CM5" s="145"/>
      <c r="CN5" s="145"/>
      <c r="CO5" s="47" t="s">
        <v>109</v>
      </c>
      <c r="CP5" s="47" t="s">
        <v>101</v>
      </c>
      <c r="CQ5" s="47" t="s">
        <v>102</v>
      </c>
      <c r="CR5" s="47" t="s">
        <v>103</v>
      </c>
      <c r="CS5" s="47" t="s">
        <v>108</v>
      </c>
      <c r="CT5" s="47" t="s">
        <v>94</v>
      </c>
      <c r="CU5" s="47" t="s">
        <v>95</v>
      </c>
      <c r="CV5" s="47" t="s">
        <v>96</v>
      </c>
      <c r="CW5" s="47" t="s">
        <v>97</v>
      </c>
      <c r="CX5" s="47" t="s">
        <v>98</v>
      </c>
      <c r="CY5" s="47" t="s">
        <v>99</v>
      </c>
      <c r="CZ5" s="47" t="s">
        <v>105</v>
      </c>
      <c r="DA5" s="47" t="s">
        <v>101</v>
      </c>
      <c r="DB5" s="47" t="s">
        <v>91</v>
      </c>
      <c r="DC5" s="47" t="s">
        <v>103</v>
      </c>
      <c r="DD5" s="47" t="s">
        <v>108</v>
      </c>
      <c r="DE5" s="47" t="s">
        <v>94</v>
      </c>
      <c r="DF5" s="47" t="s">
        <v>95</v>
      </c>
      <c r="DG5" s="47" t="s">
        <v>96</v>
      </c>
      <c r="DH5" s="47" t="s">
        <v>97</v>
      </c>
      <c r="DI5" s="47" t="s">
        <v>98</v>
      </c>
      <c r="DJ5" s="47" t="s">
        <v>35</v>
      </c>
      <c r="DK5" s="47" t="s">
        <v>100</v>
      </c>
      <c r="DL5" s="47" t="s">
        <v>90</v>
      </c>
      <c r="DM5" s="47" t="s">
        <v>91</v>
      </c>
      <c r="DN5" s="47" t="s">
        <v>110</v>
      </c>
      <c r="DO5" s="47" t="s">
        <v>108</v>
      </c>
      <c r="DP5" s="47" t="s">
        <v>94</v>
      </c>
      <c r="DQ5" s="47" t="s">
        <v>95</v>
      </c>
      <c r="DR5" s="47" t="s">
        <v>96</v>
      </c>
      <c r="DS5" s="47" t="s">
        <v>97</v>
      </c>
      <c r="DT5" s="47" t="s">
        <v>98</v>
      </c>
      <c r="DU5" s="47" t="s">
        <v>99</v>
      </c>
    </row>
    <row r="6" spans="1:125" s="54" customFormat="1" x14ac:dyDescent="0.2">
      <c r="A6" s="37" t="s">
        <v>111</v>
      </c>
      <c r="B6" s="48">
        <f>B8</f>
        <v>2023</v>
      </c>
      <c r="C6" s="48">
        <f t="shared" ref="C6:X6" si="1">C8</f>
        <v>131024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7</v>
      </c>
      <c r="H6" s="48" t="str">
        <f>SUBSTITUTE(H8,"　","")</f>
        <v>東京都中央区</v>
      </c>
      <c r="I6" s="48" t="str">
        <f t="shared" si="1"/>
        <v>浜町公園地下駐車場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Ａ２Ｂ２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都市計画駐車場 届出駐車場</v>
      </c>
      <c r="Q6" s="50" t="str">
        <f t="shared" si="1"/>
        <v>地下式</v>
      </c>
      <c r="R6" s="51">
        <f t="shared" si="1"/>
        <v>27</v>
      </c>
      <c r="S6" s="50" t="str">
        <f t="shared" si="1"/>
        <v>公共施設</v>
      </c>
      <c r="T6" s="50" t="str">
        <f t="shared" si="1"/>
        <v>有</v>
      </c>
      <c r="U6" s="51">
        <f t="shared" si="1"/>
        <v>8753</v>
      </c>
      <c r="V6" s="51">
        <f t="shared" si="1"/>
        <v>238</v>
      </c>
      <c r="W6" s="51">
        <f t="shared" si="1"/>
        <v>400</v>
      </c>
      <c r="X6" s="50" t="str">
        <f t="shared" si="1"/>
        <v>無</v>
      </c>
      <c r="Y6" s="52">
        <f>IF(Y8="-",NA(),Y8)</f>
        <v>78</v>
      </c>
      <c r="Z6" s="52">
        <f t="shared" ref="Z6:AH6" si="2">IF(Z8="-",NA(),Z8)</f>
        <v>228</v>
      </c>
      <c r="AA6" s="52">
        <f t="shared" si="2"/>
        <v>164.2</v>
      </c>
      <c r="AB6" s="52">
        <f t="shared" si="2"/>
        <v>231</v>
      </c>
      <c r="AC6" s="52">
        <f t="shared" si="2"/>
        <v>213.8</v>
      </c>
      <c r="AD6" s="52">
        <f t="shared" si="2"/>
        <v>136.1</v>
      </c>
      <c r="AE6" s="52">
        <f t="shared" si="2"/>
        <v>127.8</v>
      </c>
      <c r="AF6" s="52">
        <f t="shared" si="2"/>
        <v>146.5</v>
      </c>
      <c r="AG6" s="52">
        <f t="shared" si="2"/>
        <v>142.69999999999999</v>
      </c>
      <c r="AH6" s="52">
        <f t="shared" si="2"/>
        <v>156.80000000000001</v>
      </c>
      <c r="AI6" s="49" t="str">
        <f>IF(AI8="-","",IF(AI8="-","【-】","【"&amp;SUBSTITUTE(TEXT(AI8,"#,##0.0"),"-","△")&amp;"】"))</f>
        <v>【1,905.8】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4.0999999999999996</v>
      </c>
      <c r="AP6" s="52">
        <f t="shared" si="3"/>
        <v>6.6</v>
      </c>
      <c r="AQ6" s="52">
        <f t="shared" si="3"/>
        <v>5.5</v>
      </c>
      <c r="AR6" s="52">
        <f t="shared" si="3"/>
        <v>4.0999999999999996</v>
      </c>
      <c r="AS6" s="52">
        <f t="shared" si="3"/>
        <v>3.7</v>
      </c>
      <c r="AT6" s="49" t="str">
        <f>IF(AT8="-","",IF(AT8="-","【-】","【"&amp;SUBSTITUTE(TEXT(AT8,"#,##0.0"),"-","△")&amp;"】"))</f>
        <v>【3.9】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45</v>
      </c>
      <c r="BA6" s="53">
        <f t="shared" si="4"/>
        <v>67</v>
      </c>
      <c r="BB6" s="53">
        <f t="shared" si="4"/>
        <v>56</v>
      </c>
      <c r="BC6" s="53">
        <f t="shared" si="4"/>
        <v>65</v>
      </c>
      <c r="BD6" s="53">
        <f t="shared" si="4"/>
        <v>81</v>
      </c>
      <c r="BE6" s="51" t="str">
        <f>IF(BE8="-","",IF(BE8="-","【-】","【"&amp;SUBSTITUTE(TEXT(BE8,"#,##0"),"-","△")&amp;"】"))</f>
        <v>【127】</v>
      </c>
      <c r="BF6" s="52">
        <f>IF(BF8="-",NA(),BF8)</f>
        <v>-29</v>
      </c>
      <c r="BG6" s="52">
        <f t="shared" ref="BG6:BO6" si="5">IF(BG8="-",NA(),BG8)</f>
        <v>56.1</v>
      </c>
      <c r="BH6" s="52">
        <f t="shared" si="5"/>
        <v>39.1</v>
      </c>
      <c r="BI6" s="52">
        <f t="shared" si="5"/>
        <v>56.7</v>
      </c>
      <c r="BJ6" s="52">
        <f t="shared" si="5"/>
        <v>53.2</v>
      </c>
      <c r="BK6" s="52">
        <f t="shared" si="5"/>
        <v>-9.8000000000000007</v>
      </c>
      <c r="BL6" s="52">
        <f t="shared" si="5"/>
        <v>-25.9</v>
      </c>
      <c r="BM6" s="52">
        <f t="shared" si="5"/>
        <v>-24.6</v>
      </c>
      <c r="BN6" s="52">
        <f t="shared" si="5"/>
        <v>-29.2</v>
      </c>
      <c r="BO6" s="52">
        <f t="shared" si="5"/>
        <v>-810.7</v>
      </c>
      <c r="BP6" s="49" t="str">
        <f>IF(BP8="-","",IF(BP8="-","【-】","【"&amp;SUBSTITUTE(TEXT(BP8,"#,##0.0"),"-","△")&amp;"】"))</f>
        <v>【△55.6】</v>
      </c>
      <c r="BQ6" s="53">
        <f>IF(BQ8="-",NA(),BQ8)</f>
        <v>-22925</v>
      </c>
      <c r="BR6" s="53">
        <f t="shared" ref="BR6:BZ6" si="6">IF(BR8="-",NA(),BR8)</f>
        <v>53565</v>
      </c>
      <c r="BS6" s="53">
        <f t="shared" si="6"/>
        <v>39649</v>
      </c>
      <c r="BT6" s="53">
        <f t="shared" si="6"/>
        <v>58108</v>
      </c>
      <c r="BU6" s="53">
        <f t="shared" si="6"/>
        <v>56782</v>
      </c>
      <c r="BV6" s="53">
        <f t="shared" si="6"/>
        <v>5206</v>
      </c>
      <c r="BW6" s="53">
        <f t="shared" si="6"/>
        <v>2220</v>
      </c>
      <c r="BX6" s="53">
        <f t="shared" si="6"/>
        <v>3097</v>
      </c>
      <c r="BY6" s="53">
        <f t="shared" si="6"/>
        <v>6051</v>
      </c>
      <c r="BZ6" s="53">
        <f t="shared" si="6"/>
        <v>9971</v>
      </c>
      <c r="CA6" s="51" t="str">
        <f>IF(CA8="-","",IF(CA8="-","【-】","【"&amp;SUBSTITUTE(TEXT(CA8,"#,##0"),"-","△")&amp;"】"))</f>
        <v>【12,639】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112</v>
      </c>
      <c r="CM6" s="51">
        <f t="shared" ref="CM6:CN6" si="7">CM8</f>
        <v>0</v>
      </c>
      <c r="CN6" s="51">
        <f t="shared" si="7"/>
        <v>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112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117.1</v>
      </c>
      <c r="DF6" s="52">
        <f t="shared" si="8"/>
        <v>145.19999999999999</v>
      </c>
      <c r="DG6" s="52">
        <f t="shared" si="8"/>
        <v>219.9</v>
      </c>
      <c r="DH6" s="52">
        <f t="shared" si="8"/>
        <v>107.1</v>
      </c>
      <c r="DI6" s="52">
        <f t="shared" si="8"/>
        <v>143.6</v>
      </c>
      <c r="DJ6" s="49" t="str">
        <f>IF(DJ8="-","",IF(DJ8="-","【-】","【"&amp;SUBSTITUTE(TEXT(DJ8,"#,##0.0"),"-","△")&amp;"】"))</f>
        <v>【79.0】</v>
      </c>
      <c r="DK6" s="52">
        <f>IF(DK8="-",NA(),DK8)</f>
        <v>30.9</v>
      </c>
      <c r="DL6" s="52">
        <f t="shared" ref="DL6:DT6" si="9">IF(DL8="-",NA(),DL8)</f>
        <v>103.4</v>
      </c>
      <c r="DM6" s="52">
        <f t="shared" si="9"/>
        <v>111.8</v>
      </c>
      <c r="DN6" s="52">
        <f t="shared" si="9"/>
        <v>117.2</v>
      </c>
      <c r="DO6" s="52">
        <f t="shared" si="9"/>
        <v>118.1</v>
      </c>
      <c r="DP6" s="52">
        <f t="shared" si="9"/>
        <v>156.5</v>
      </c>
      <c r="DQ6" s="52">
        <f t="shared" si="9"/>
        <v>131</v>
      </c>
      <c r="DR6" s="52">
        <f t="shared" si="9"/>
        <v>136.80000000000001</v>
      </c>
      <c r="DS6" s="52">
        <f t="shared" si="9"/>
        <v>145.1</v>
      </c>
      <c r="DT6" s="52">
        <f t="shared" si="9"/>
        <v>149.80000000000001</v>
      </c>
      <c r="DU6" s="49" t="str">
        <f>IF(DU8="-","",IF(DU8="-","【-】","【"&amp;SUBSTITUTE(TEXT(DU8,"#,##0.0"),"-","△")&amp;"】"))</f>
        <v>【210.9】</v>
      </c>
    </row>
    <row r="7" spans="1:125" s="54" customFormat="1" x14ac:dyDescent="0.2">
      <c r="A7" s="37" t="s">
        <v>113</v>
      </c>
      <c r="B7" s="48">
        <f t="shared" ref="B7:X7" si="10">B8</f>
        <v>2023</v>
      </c>
      <c r="C7" s="48">
        <f t="shared" si="10"/>
        <v>131024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7</v>
      </c>
      <c r="H7" s="48" t="str">
        <f t="shared" si="10"/>
        <v>東京都　中央区</v>
      </c>
      <c r="I7" s="48" t="str">
        <f t="shared" si="10"/>
        <v>浜町公園地下駐車場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Ａ２Ｂ２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都市計画駐車場 届出駐車場</v>
      </c>
      <c r="Q7" s="50" t="str">
        <f t="shared" si="10"/>
        <v>地下式</v>
      </c>
      <c r="R7" s="51">
        <f t="shared" si="10"/>
        <v>27</v>
      </c>
      <c r="S7" s="50" t="str">
        <f t="shared" si="10"/>
        <v>公共施設</v>
      </c>
      <c r="T7" s="50" t="str">
        <f t="shared" si="10"/>
        <v>有</v>
      </c>
      <c r="U7" s="51">
        <f t="shared" si="10"/>
        <v>8753</v>
      </c>
      <c r="V7" s="51">
        <f t="shared" si="10"/>
        <v>238</v>
      </c>
      <c r="W7" s="51">
        <f t="shared" si="10"/>
        <v>400</v>
      </c>
      <c r="X7" s="50" t="str">
        <f t="shared" si="10"/>
        <v>無</v>
      </c>
      <c r="Y7" s="52">
        <f>Y8</f>
        <v>78</v>
      </c>
      <c r="Z7" s="52">
        <f t="shared" ref="Z7:AH7" si="11">Z8</f>
        <v>228</v>
      </c>
      <c r="AA7" s="52">
        <f t="shared" si="11"/>
        <v>164.2</v>
      </c>
      <c r="AB7" s="52">
        <f t="shared" si="11"/>
        <v>231</v>
      </c>
      <c r="AC7" s="52">
        <f t="shared" si="11"/>
        <v>213.8</v>
      </c>
      <c r="AD7" s="52">
        <f t="shared" si="11"/>
        <v>136.1</v>
      </c>
      <c r="AE7" s="52">
        <f t="shared" si="11"/>
        <v>127.8</v>
      </c>
      <c r="AF7" s="52">
        <f t="shared" si="11"/>
        <v>146.5</v>
      </c>
      <c r="AG7" s="52">
        <f t="shared" si="11"/>
        <v>142.69999999999999</v>
      </c>
      <c r="AH7" s="52">
        <f t="shared" si="11"/>
        <v>156.80000000000001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4.0999999999999996</v>
      </c>
      <c r="AP7" s="52">
        <f t="shared" si="12"/>
        <v>6.6</v>
      </c>
      <c r="AQ7" s="52">
        <f t="shared" si="12"/>
        <v>5.5</v>
      </c>
      <c r="AR7" s="52">
        <f t="shared" si="12"/>
        <v>4.0999999999999996</v>
      </c>
      <c r="AS7" s="52">
        <f t="shared" si="12"/>
        <v>3.7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45</v>
      </c>
      <c r="BA7" s="53">
        <f t="shared" si="13"/>
        <v>67</v>
      </c>
      <c r="BB7" s="53">
        <f t="shared" si="13"/>
        <v>56</v>
      </c>
      <c r="BC7" s="53">
        <f t="shared" si="13"/>
        <v>65</v>
      </c>
      <c r="BD7" s="53">
        <f t="shared" si="13"/>
        <v>81</v>
      </c>
      <c r="BE7" s="51"/>
      <c r="BF7" s="52">
        <f>BF8</f>
        <v>-29</v>
      </c>
      <c r="BG7" s="52">
        <f t="shared" ref="BG7:BO7" si="14">BG8</f>
        <v>56.1</v>
      </c>
      <c r="BH7" s="52">
        <f t="shared" si="14"/>
        <v>39.1</v>
      </c>
      <c r="BI7" s="52">
        <f t="shared" si="14"/>
        <v>56.7</v>
      </c>
      <c r="BJ7" s="52">
        <f t="shared" si="14"/>
        <v>53.2</v>
      </c>
      <c r="BK7" s="52">
        <f t="shared" si="14"/>
        <v>-9.8000000000000007</v>
      </c>
      <c r="BL7" s="52">
        <f t="shared" si="14"/>
        <v>-25.9</v>
      </c>
      <c r="BM7" s="52">
        <f t="shared" si="14"/>
        <v>-24.6</v>
      </c>
      <c r="BN7" s="52">
        <f t="shared" si="14"/>
        <v>-29.2</v>
      </c>
      <c r="BO7" s="52">
        <f t="shared" si="14"/>
        <v>-810.7</v>
      </c>
      <c r="BP7" s="49"/>
      <c r="BQ7" s="53">
        <f>BQ8</f>
        <v>-22925</v>
      </c>
      <c r="BR7" s="53">
        <f t="shared" ref="BR7:BZ7" si="15">BR8</f>
        <v>53565</v>
      </c>
      <c r="BS7" s="53">
        <f t="shared" si="15"/>
        <v>39649</v>
      </c>
      <c r="BT7" s="53">
        <f t="shared" si="15"/>
        <v>58108</v>
      </c>
      <c r="BU7" s="53">
        <f t="shared" si="15"/>
        <v>56782</v>
      </c>
      <c r="BV7" s="53">
        <f t="shared" si="15"/>
        <v>5206</v>
      </c>
      <c r="BW7" s="53">
        <f t="shared" si="15"/>
        <v>2220</v>
      </c>
      <c r="BX7" s="53">
        <f t="shared" si="15"/>
        <v>3097</v>
      </c>
      <c r="BY7" s="53">
        <f t="shared" si="15"/>
        <v>6051</v>
      </c>
      <c r="BZ7" s="53">
        <f t="shared" si="15"/>
        <v>9971</v>
      </c>
      <c r="CA7" s="51"/>
      <c r="CB7" s="52" t="s">
        <v>114</v>
      </c>
      <c r="CC7" s="52" t="s">
        <v>114</v>
      </c>
      <c r="CD7" s="52" t="s">
        <v>114</v>
      </c>
      <c r="CE7" s="52" t="s">
        <v>114</v>
      </c>
      <c r="CF7" s="52" t="s">
        <v>114</v>
      </c>
      <c r="CG7" s="52" t="s">
        <v>114</v>
      </c>
      <c r="CH7" s="52" t="s">
        <v>114</v>
      </c>
      <c r="CI7" s="52" t="s">
        <v>114</v>
      </c>
      <c r="CJ7" s="52" t="s">
        <v>114</v>
      </c>
      <c r="CK7" s="52" t="s">
        <v>115</v>
      </c>
      <c r="CL7" s="49"/>
      <c r="CM7" s="51">
        <f>CM8</f>
        <v>0</v>
      </c>
      <c r="CN7" s="51">
        <f>CN8</f>
        <v>0</v>
      </c>
      <c r="CO7" s="52" t="s">
        <v>114</v>
      </c>
      <c r="CP7" s="52" t="s">
        <v>114</v>
      </c>
      <c r="CQ7" s="52" t="s">
        <v>114</v>
      </c>
      <c r="CR7" s="52" t="s">
        <v>114</v>
      </c>
      <c r="CS7" s="52" t="s">
        <v>114</v>
      </c>
      <c r="CT7" s="52" t="s">
        <v>114</v>
      </c>
      <c r="CU7" s="52" t="s">
        <v>114</v>
      </c>
      <c r="CV7" s="52" t="s">
        <v>114</v>
      </c>
      <c r="CW7" s="52" t="s">
        <v>114</v>
      </c>
      <c r="CX7" s="52" t="s">
        <v>112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117.1</v>
      </c>
      <c r="DF7" s="52">
        <f t="shared" si="16"/>
        <v>145.19999999999999</v>
      </c>
      <c r="DG7" s="52">
        <f t="shared" si="16"/>
        <v>219.9</v>
      </c>
      <c r="DH7" s="52">
        <f t="shared" si="16"/>
        <v>107.1</v>
      </c>
      <c r="DI7" s="52">
        <f t="shared" si="16"/>
        <v>143.6</v>
      </c>
      <c r="DJ7" s="49"/>
      <c r="DK7" s="52">
        <f>DK8</f>
        <v>30.9</v>
      </c>
      <c r="DL7" s="52">
        <f t="shared" ref="DL7:DT7" si="17">DL8</f>
        <v>103.4</v>
      </c>
      <c r="DM7" s="52">
        <f t="shared" si="17"/>
        <v>111.8</v>
      </c>
      <c r="DN7" s="52">
        <f t="shared" si="17"/>
        <v>117.2</v>
      </c>
      <c r="DO7" s="52">
        <f t="shared" si="17"/>
        <v>118.1</v>
      </c>
      <c r="DP7" s="52">
        <f t="shared" si="17"/>
        <v>156.5</v>
      </c>
      <c r="DQ7" s="52">
        <f t="shared" si="17"/>
        <v>131</v>
      </c>
      <c r="DR7" s="52">
        <f t="shared" si="17"/>
        <v>136.80000000000001</v>
      </c>
      <c r="DS7" s="52">
        <f t="shared" si="17"/>
        <v>145.1</v>
      </c>
      <c r="DT7" s="52">
        <f t="shared" si="17"/>
        <v>149.80000000000001</v>
      </c>
      <c r="DU7" s="49"/>
    </row>
    <row r="8" spans="1:125" s="54" customFormat="1" x14ac:dyDescent="0.2">
      <c r="A8" s="37"/>
      <c r="B8" s="55">
        <v>2023</v>
      </c>
      <c r="C8" s="55">
        <v>131024</v>
      </c>
      <c r="D8" s="55">
        <v>47</v>
      </c>
      <c r="E8" s="55">
        <v>14</v>
      </c>
      <c r="F8" s="55">
        <v>0</v>
      </c>
      <c r="G8" s="55">
        <v>7</v>
      </c>
      <c r="H8" s="55" t="s">
        <v>116</v>
      </c>
      <c r="I8" s="55" t="s">
        <v>117</v>
      </c>
      <c r="J8" s="55" t="s">
        <v>118</v>
      </c>
      <c r="K8" s="55" t="s">
        <v>119</v>
      </c>
      <c r="L8" s="55" t="s">
        <v>120</v>
      </c>
      <c r="M8" s="55" t="s">
        <v>121</v>
      </c>
      <c r="N8" s="55" t="s">
        <v>122</v>
      </c>
      <c r="O8" s="56" t="s">
        <v>123</v>
      </c>
      <c r="P8" s="57" t="s">
        <v>124</v>
      </c>
      <c r="Q8" s="57" t="s">
        <v>125</v>
      </c>
      <c r="R8" s="58">
        <v>27</v>
      </c>
      <c r="S8" s="57" t="s">
        <v>126</v>
      </c>
      <c r="T8" s="57" t="s">
        <v>127</v>
      </c>
      <c r="U8" s="58">
        <v>8753</v>
      </c>
      <c r="V8" s="58">
        <v>238</v>
      </c>
      <c r="W8" s="58">
        <v>400</v>
      </c>
      <c r="X8" s="57" t="s">
        <v>128</v>
      </c>
      <c r="Y8" s="59">
        <v>78</v>
      </c>
      <c r="Z8" s="59">
        <v>228</v>
      </c>
      <c r="AA8" s="59">
        <v>164.2</v>
      </c>
      <c r="AB8" s="59">
        <v>231</v>
      </c>
      <c r="AC8" s="59">
        <v>213.8</v>
      </c>
      <c r="AD8" s="59">
        <v>136.1</v>
      </c>
      <c r="AE8" s="59">
        <v>127.8</v>
      </c>
      <c r="AF8" s="59">
        <v>146.5</v>
      </c>
      <c r="AG8" s="59">
        <v>142.69999999999999</v>
      </c>
      <c r="AH8" s="59">
        <v>156.80000000000001</v>
      </c>
      <c r="AI8" s="56">
        <v>1905.8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4.0999999999999996</v>
      </c>
      <c r="AP8" s="59">
        <v>6.6</v>
      </c>
      <c r="AQ8" s="59">
        <v>5.5</v>
      </c>
      <c r="AR8" s="59">
        <v>4.0999999999999996</v>
      </c>
      <c r="AS8" s="59">
        <v>3.7</v>
      </c>
      <c r="AT8" s="56">
        <v>3.9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45</v>
      </c>
      <c r="BA8" s="60">
        <v>67</v>
      </c>
      <c r="BB8" s="60">
        <v>56</v>
      </c>
      <c r="BC8" s="60">
        <v>65</v>
      </c>
      <c r="BD8" s="60">
        <v>81</v>
      </c>
      <c r="BE8" s="60">
        <v>127</v>
      </c>
      <c r="BF8" s="59">
        <v>-29</v>
      </c>
      <c r="BG8" s="59">
        <v>56.1</v>
      </c>
      <c r="BH8" s="59">
        <v>39.1</v>
      </c>
      <c r="BI8" s="59">
        <v>56.7</v>
      </c>
      <c r="BJ8" s="59">
        <v>53.2</v>
      </c>
      <c r="BK8" s="59">
        <v>-9.8000000000000007</v>
      </c>
      <c r="BL8" s="59">
        <v>-25.9</v>
      </c>
      <c r="BM8" s="59">
        <v>-24.6</v>
      </c>
      <c r="BN8" s="59">
        <v>-29.2</v>
      </c>
      <c r="BO8" s="59">
        <v>-810.7</v>
      </c>
      <c r="BP8" s="56">
        <v>-55.6</v>
      </c>
      <c r="BQ8" s="60">
        <v>-22925</v>
      </c>
      <c r="BR8" s="60">
        <v>53565</v>
      </c>
      <c r="BS8" s="60">
        <v>39649</v>
      </c>
      <c r="BT8" s="61">
        <v>58108</v>
      </c>
      <c r="BU8" s="61">
        <v>56782</v>
      </c>
      <c r="BV8" s="60">
        <v>5206</v>
      </c>
      <c r="BW8" s="60">
        <v>2220</v>
      </c>
      <c r="BX8" s="60">
        <v>3097</v>
      </c>
      <c r="BY8" s="60">
        <v>6051</v>
      </c>
      <c r="BZ8" s="60">
        <v>9971</v>
      </c>
      <c r="CA8" s="58">
        <v>12639</v>
      </c>
      <c r="CB8" s="59" t="s">
        <v>120</v>
      </c>
      <c r="CC8" s="59" t="s">
        <v>120</v>
      </c>
      <c r="CD8" s="59" t="s">
        <v>120</v>
      </c>
      <c r="CE8" s="59" t="s">
        <v>120</v>
      </c>
      <c r="CF8" s="59" t="s">
        <v>120</v>
      </c>
      <c r="CG8" s="59" t="s">
        <v>120</v>
      </c>
      <c r="CH8" s="59" t="s">
        <v>120</v>
      </c>
      <c r="CI8" s="59" t="s">
        <v>120</v>
      </c>
      <c r="CJ8" s="59" t="s">
        <v>120</v>
      </c>
      <c r="CK8" s="59" t="s">
        <v>120</v>
      </c>
      <c r="CL8" s="56" t="s">
        <v>120</v>
      </c>
      <c r="CM8" s="58">
        <v>0</v>
      </c>
      <c r="CN8" s="58">
        <v>0</v>
      </c>
      <c r="CO8" s="59" t="s">
        <v>120</v>
      </c>
      <c r="CP8" s="59" t="s">
        <v>120</v>
      </c>
      <c r="CQ8" s="59" t="s">
        <v>120</v>
      </c>
      <c r="CR8" s="59" t="s">
        <v>120</v>
      </c>
      <c r="CS8" s="59" t="s">
        <v>120</v>
      </c>
      <c r="CT8" s="59" t="s">
        <v>120</v>
      </c>
      <c r="CU8" s="59" t="s">
        <v>120</v>
      </c>
      <c r="CV8" s="59" t="s">
        <v>120</v>
      </c>
      <c r="CW8" s="59" t="s">
        <v>120</v>
      </c>
      <c r="CX8" s="59" t="s">
        <v>120</v>
      </c>
      <c r="CY8" s="56" t="s">
        <v>120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117.1</v>
      </c>
      <c r="DF8" s="59">
        <v>145.19999999999999</v>
      </c>
      <c r="DG8" s="59">
        <v>219.9</v>
      </c>
      <c r="DH8" s="59">
        <v>107.1</v>
      </c>
      <c r="DI8" s="59">
        <v>143.6</v>
      </c>
      <c r="DJ8" s="56">
        <v>79</v>
      </c>
      <c r="DK8" s="59">
        <v>30.9</v>
      </c>
      <c r="DL8" s="59">
        <v>103.4</v>
      </c>
      <c r="DM8" s="59">
        <v>111.8</v>
      </c>
      <c r="DN8" s="59">
        <v>117.2</v>
      </c>
      <c r="DO8" s="59">
        <v>118.1</v>
      </c>
      <c r="DP8" s="59">
        <v>156.5</v>
      </c>
      <c r="DQ8" s="59">
        <v>131</v>
      </c>
      <c r="DR8" s="59">
        <v>136.80000000000001</v>
      </c>
      <c r="DS8" s="59">
        <v>145.1</v>
      </c>
      <c r="DT8" s="59">
        <v>149.80000000000001</v>
      </c>
      <c r="DU8" s="56">
        <v>210.9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129</v>
      </c>
      <c r="C10" s="64" t="s">
        <v>130</v>
      </c>
      <c r="D10" s="64" t="s">
        <v>131</v>
      </c>
      <c r="E10" s="64" t="s">
        <v>132</v>
      </c>
      <c r="F10" s="64" t="s">
        <v>133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52</v>
      </c>
      <c r="B11" s="65" t="str">
        <f>IF(VALUE($B$6)=0,"",IF(VALUE($B$6)&gt;2022,"R"&amp;TEXT(VALUE($B$6)-2022,"00"),"H"&amp;VALUE($B$6)-1992))</f>
        <v>R01</v>
      </c>
      <c r="C11" s="65" t="str">
        <f>IF(VALUE($B$6)=0,"",IF(VALUE($B$6)&gt;2021,"R"&amp;TEXT(VALUE($B$6)-2021,"00"),"H"&amp;VALUE($B$6)-1991))</f>
        <v>R02</v>
      </c>
      <c r="D11" s="65" t="str">
        <f>IF(VALUE($B$6)=0,"",IF(VALUE($B$6)&gt;2020,"R"&amp;TEXT(VALUE($B$6)-2020,"00"),"H"&amp;VALUE($B$6)-1990))</f>
        <v>R03</v>
      </c>
      <c r="E11" s="65" t="str">
        <f>IF(VALUE($B$6)=0,"",IF(VALUE($B$6)&gt;2019,"R"&amp;TEXT(VALUE($B$6)-2019,"00"),"H"&amp;VALUE($B$6)-1989))</f>
        <v>R04</v>
      </c>
      <c r="F11" s="65" t="str">
        <f>IF(VALUE($B$6)=0,"",IF(VALUE($B$6)&gt;2018,"R"&amp;TEXT(VALUE($B$6)-2018,"00"),"H"&amp;VALUE($B$6)-1988))</f>
        <v>R05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杉山　侑陽</cp:lastModifiedBy>
  <dcterms:created xsi:type="dcterms:W3CDTF">2024-12-19T01:03:11Z</dcterms:created>
  <dcterms:modified xsi:type="dcterms:W3CDTF">2025-01-30T04:28:41Z</dcterms:modified>
  <cp:category/>
</cp:coreProperties>
</file>