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07 下水道事業（法非適用）\28 日の出町〇●（修正あり）\"/>
    </mc:Choice>
  </mc:AlternateContent>
  <workbookProtection workbookAlgorithmName="SHA-512" workbookHashValue="dQUsQU0rnGhSDwVEVAWe8Ng38MRE3T8N4KqsYZrjSR5whdAIv07Gpyq91M3E2HSvRbBWMjpBR1ACQSRyQa1vlg==" workbookSaltValue="Vm5awUrG5b9O6cxsXGQsTQ==" workbookSpinCount="100000" lockStructure="1"/>
  <bookViews>
    <workbookView xWindow="0" yWindow="0" windowWidth="23040" windowHeight="9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AD10" i="4"/>
  <c r="P10" i="4"/>
  <c r="I10" i="4"/>
  <c r="B10" i="4"/>
  <c r="AT8" i="4"/>
  <c r="AL8" i="4"/>
  <c r="P8" i="4"/>
  <c r="I8" i="4"/>
</calcChain>
</file>

<file path=xl/sharedStrings.xml><?xml version="1.0" encoding="utf-8"?>
<sst xmlns="http://schemas.openxmlformats.org/spreadsheetml/2006/main" count="241" uniqueCount="119">
  <si>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</si>
  <si>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</si>
  <si>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</si>
  <si>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</si>
  <si>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</si>
  <si>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</si>
  <si>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</si>
  <si>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</si>
  <si>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</si>
  <si>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</si>
  <si>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</si>
  <si>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</si>
  <si>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</si>
  <si>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</si>
  <si>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</si>
  <si>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</si>
  <si>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</si>
  <si>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</si>
  <si>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</si>
  <si>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</si>
  <si>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</si>
  <si>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</si>
  <si>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</si>
  <si>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</si>
  <si>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</si>
  <si>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</si>
  <si>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</si>
  <si>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</si>
  <si>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</si>
  <si>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</si>
  <si>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</si>
  <si>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</si>
  <si>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</si>
  <si>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</si>
  <si>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</si>
  <si>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</si>
  <si>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</si>
  <si>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</si>
  <si>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</si>
  <si>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</si>
  <si>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</si>
  <si>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</si>
  <si>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</si>
  <si>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</si>
  <si>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</si>
  <si>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</si>
  <si>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</si>
  <si>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</si>
  <si>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</si>
  <si>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</si>
  <si>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</si>
  <si>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</si>
  <si>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</si>
  <si>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</si>
  <si>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</si>
  <si>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</si>
  <si>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</si>
  <si>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</si>
  <si>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</si>
  <si>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</si>
  <si>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</si>
  <si>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</si>
  <si>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</si>
  <si>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</si>
  <si>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</si>
  <si>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</si>
  <si>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</si>
  <si>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</si>
  <si>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</si>
  <si>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</si>
  <si>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</si>
  <si>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</si>
  <si>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</si>
  <si>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</si>
  <si>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</si>
  <si>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</si>
  <si>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</si>
  <si>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</si>
  <si>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</si>
  <si>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</si>
  <si>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</si>
  <si>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</si>
  <si>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</si>
  <si>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</si>
  <si>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</si>
  <si>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</si>
  <si>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</si>
  <si>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</si>
  <si>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</si>
  <si>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</si>
  <si>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</si>
  <si>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</si>
  <si>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</si>
  <si>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</si>
  <si>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</si>
  <si>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</si>
  <si>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</si>
  <si>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日の出町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</si>
  <si>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</si>
  <si>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</si>
  <si>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</si>
  <si>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</si>
  <si>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</si>
  <si>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</si>
  <si>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</si>
  <si>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</si>
  <si>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</si>
  <si>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</si>
  <si>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</si>
  <si>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</si>
  <si>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</si>
  <si>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</si>
  <si>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</si>
  <si>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</si>
  <si>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</si>
  <si>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</si>
  <si>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日の出町の管渠施設は布設より39年目を迎えます。令和2年度末にストックマネジメント実施方針を策定し、令和4年度より設計、調査を行っており、今後改築工事を順次実施していく予定です。
　老朽化した下水道施設を計画的に改築・更新を行い、持続的に下水道機能を確保していきます。</t>
    <phoneticPr fontId="4"/>
  </si>
  <si>
    <t xml:space="preserve">  維持管理及び建設事業は、令和2年度からのストックマネジメント計画策定により、計画的な維持管理と施設更新、負担の平準化を目指します。
  また、水洗化率100％を目指し、未接続世帯への戸別訪問を実施し、経営安定化に努めます。</t>
    <phoneticPr fontId="4"/>
  </si>
  <si>
    <r>
      <t>　日の出町下水道事業は、使用料収入のおよそ50％を大口数社が占めており、その使用料は各事業所の特性から年度ごとに大きく増減します。また、本年度は、公営企業会計へ移行のため打切り決算を行ったため、出納閉鎖期間分の収支金額が反映されないため、各項目は例年の数</t>
    </r>
    <r>
      <rPr>
        <sz val="11"/>
        <rFont val="ＭＳ ゴシック"/>
        <family val="3"/>
        <charset val="128"/>
      </rPr>
      <t>値と差が生じております。
①　使用料収入の動向を注視しながら、更なる適正使用料収入について検討を行います。
④　企業債残高は類似団体平均値より低くなっており近年減少傾向にありましたが、道路整備事業、下水道ストックマネジメント事業の更新等があり、企業債の使用が見込まれます。
⑤　経費回収率は、100％以上であることが必要であり、当町は類似団体平均値と比較して若干低い数値となっておりますが、下水道使用料を算出基礎としているため、今年度の回収率は減少しております。今後、適正な使用料について検討が必要と考えられます。
⑥　類似団体平均値及び全国平均値と比較して高い位置にあり、打切り決算の影響が考えられます。接続率の向上に努めます。
⑧　水洗化率は類似団体平均値・全国平均と比較して、高い位置にあり、更なる接続率の向上に努めます。
　</t>
    </r>
    <rPh sb="68" eb="71">
      <t>ホンネンド</t>
    </rPh>
    <rPh sb="73" eb="75">
      <t>コウエイ</t>
    </rPh>
    <rPh sb="75" eb="77">
      <t>キギョウ</t>
    </rPh>
    <rPh sb="77" eb="79">
      <t>カイケイ</t>
    </rPh>
    <rPh sb="80" eb="82">
      <t>イコウ</t>
    </rPh>
    <rPh sb="85" eb="87">
      <t>ウチキ</t>
    </rPh>
    <rPh sb="88" eb="90">
      <t>ケッサン</t>
    </rPh>
    <rPh sb="91" eb="92">
      <t>オコナ</t>
    </rPh>
    <rPh sb="97" eb="99">
      <t>スイトウ</t>
    </rPh>
    <rPh sb="99" eb="101">
      <t>ヘイサ</t>
    </rPh>
    <rPh sb="101" eb="103">
      <t>キカン</t>
    </rPh>
    <rPh sb="103" eb="104">
      <t>ブン</t>
    </rPh>
    <rPh sb="119" eb="120">
      <t>カク</t>
    </rPh>
    <rPh sb="120" eb="122">
      <t>コウモク</t>
    </rPh>
    <rPh sb="126" eb="128">
      <t>スウチ</t>
    </rPh>
    <rPh sb="219" eb="221">
      <t>ドウロ</t>
    </rPh>
    <rPh sb="221" eb="223">
      <t>セイビ</t>
    </rPh>
    <rPh sb="223" eb="225">
      <t>ジギョウ</t>
    </rPh>
    <rPh sb="239" eb="241">
      <t>ジギョウ</t>
    </rPh>
    <rPh sb="306" eb="308">
      <t>ジャッカン</t>
    </rPh>
    <rPh sb="308" eb="309">
      <t>ヒク</t>
    </rPh>
    <rPh sb="322" eb="325">
      <t>ゲスイドウ</t>
    </rPh>
    <rPh sb="325" eb="328">
      <t>シヨウリョウ</t>
    </rPh>
    <rPh sb="329" eb="331">
      <t>サンシュツ</t>
    </rPh>
    <rPh sb="331" eb="333">
      <t>キソ</t>
    </rPh>
    <rPh sb="358" eb="360">
      <t>コンゴ</t>
    </rPh>
    <rPh sb="374" eb="376">
      <t>ヒツヨウ</t>
    </rPh>
    <rPh sb="377" eb="378">
      <t>カンガ</t>
    </rPh>
    <rPh sb="387" eb="388">
      <t>ルイ</t>
    </rPh>
    <rPh sb="388" eb="389">
      <t>ニ</t>
    </rPh>
    <rPh sb="389" eb="391">
      <t>ダンタイ</t>
    </rPh>
    <rPh sb="391" eb="393">
      <t>ヘイキン</t>
    </rPh>
    <rPh sb="393" eb="394">
      <t>チ</t>
    </rPh>
    <rPh sb="394" eb="395">
      <t>オヨ</t>
    </rPh>
    <rPh sb="396" eb="398">
      <t>ゼンコク</t>
    </rPh>
    <rPh sb="406" eb="407">
      <t>タカ</t>
    </rPh>
    <rPh sb="414" eb="416">
      <t>ウチキ</t>
    </rPh>
    <rPh sb="417" eb="419">
      <t>ケッサン</t>
    </rPh>
    <rPh sb="420" eb="422">
      <t>エイキョウ</t>
    </rPh>
    <rPh sb="423" eb="42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</si>
</sst>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Normal"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C5-4FAA-B278-6CD29BB5779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0.12</c:v>
                </c:pt>
              </c:numCache>
            </c:numRef>
          </c:val>
          <c:smooth val="0"/>
          <c:extLst>
            <c:ext xmlns:c16="http://schemas.microsoft.com/office/drawing/2014/chart" uri="{C3380CC4-5D6E-409C-BE32-E72D297353CC}">
              <c16:uniqueId val="{00000001-7AC5-4FAA-B278-6CD29BB5779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2E-41F9-9C8B-C6B61A997DC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55.82</c:v>
                </c:pt>
              </c:numCache>
            </c:numRef>
          </c:val>
          <c:smooth val="0"/>
          <c:extLst>
            <c:ext xmlns:c16="http://schemas.microsoft.com/office/drawing/2014/chart" uri="{C3380CC4-5D6E-409C-BE32-E72D297353CC}">
              <c16:uniqueId val="{00000001-ED2E-41F9-9C8B-C6B61A997DC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97.51</c:v>
                </c:pt>
                <c:pt idx="1">
                  <c:v>97.5</c:v>
                </c:pt>
                <c:pt idx="2">
                  <c:v>97.5</c:v>
                </c:pt>
                <c:pt idx="3">
                  <c:v>97.49</c:v>
                </c:pt>
                <c:pt idx="4">
                  <c:v>97.7</c:v>
                </c:pt>
              </c:numCache>
            </c:numRef>
          </c:val>
          <c:extLst>
            <c:ext xmlns:c16="http://schemas.microsoft.com/office/drawing/2014/chart" uri="{C3380CC4-5D6E-409C-BE32-E72D297353CC}">
              <c16:uniqueId val="{00000000-CDB6-4743-B9C3-FC148BFE466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90.67</c:v>
                </c:pt>
              </c:numCache>
            </c:numRef>
          </c:val>
          <c:smooth val="0"/>
          <c:extLst>
            <c:ext xmlns:c16="http://schemas.microsoft.com/office/drawing/2014/chart" uri="{C3380CC4-5D6E-409C-BE32-E72D297353CC}">
              <c16:uniqueId val="{00000001-CDB6-4743-B9C3-FC148BFE466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91.31</c:v>
                </c:pt>
                <c:pt idx="1">
                  <c:v>94.46</c:v>
                </c:pt>
                <c:pt idx="2">
                  <c:v>95</c:v>
                </c:pt>
                <c:pt idx="3">
                  <c:v>91.85</c:v>
                </c:pt>
                <c:pt idx="4">
                  <c:v>85.02</c:v>
                </c:pt>
              </c:numCache>
            </c:numRef>
          </c:val>
          <c:extLst>
            <c:ext xmlns:c16="http://schemas.microsoft.com/office/drawing/2014/chart" uri="{C3380CC4-5D6E-409C-BE32-E72D297353CC}">
              <c16:uniqueId val="{00000000-23DE-4A40-A105-7092132E52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DE-4A40-A105-7092132E52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C4-44EC-AF35-61695DBAC83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C4-44EC-AF35-61695DBAC83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17-434F-81F9-871F230248D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17-434F-81F9-871F230248D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E7-4137-ADDE-6ABD2EC4B01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E7-4137-ADDE-6ABD2EC4B01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41-4D22-B938-C97153EBF16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41-4D22-B938-C97153EBF16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489.73</c:v>
                </c:pt>
                <c:pt idx="1">
                  <c:v>340.64</c:v>
                </c:pt>
                <c:pt idx="2">
                  <c:v>183.91</c:v>
                </c:pt>
                <c:pt idx="3">
                  <c:v>355.27</c:v>
                </c:pt>
                <c:pt idx="4">
                  <c:v>521.26</c:v>
                </c:pt>
              </c:numCache>
            </c:numRef>
          </c:val>
          <c:extLst>
            <c:ext xmlns:c16="http://schemas.microsoft.com/office/drawing/2014/chart" uri="{C3380CC4-5D6E-409C-BE32-E72D297353CC}">
              <c16:uniqueId val="{00000000-5BCE-49AA-82E9-E2D538233F2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804.98</c:v>
                </c:pt>
              </c:numCache>
            </c:numRef>
          </c:val>
          <c:smooth val="0"/>
          <c:extLst>
            <c:ext xmlns:c16="http://schemas.microsoft.com/office/drawing/2014/chart" uri="{C3380CC4-5D6E-409C-BE32-E72D297353CC}">
              <c16:uniqueId val="{00000001-5BCE-49AA-82E9-E2D538233F2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114.54</c:v>
                </c:pt>
                <c:pt idx="2">
                  <c:v>134.22999999999999</c:v>
                </c:pt>
                <c:pt idx="3">
                  <c:v>100.33</c:v>
                </c:pt>
                <c:pt idx="4">
                  <c:v>86.14</c:v>
                </c:pt>
              </c:numCache>
            </c:numRef>
          </c:val>
          <c:extLst>
            <c:ext xmlns:c16="http://schemas.microsoft.com/office/drawing/2014/chart" uri="{C3380CC4-5D6E-409C-BE32-E72D297353CC}">
              <c16:uniqueId val="{00000000-249F-4A55-8358-E937621D261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88.71</c:v>
                </c:pt>
              </c:numCache>
            </c:numRef>
          </c:val>
          <c:smooth val="0"/>
          <c:extLst>
            <c:ext xmlns:c16="http://schemas.microsoft.com/office/drawing/2014/chart" uri="{C3380CC4-5D6E-409C-BE32-E72D297353CC}">
              <c16:uniqueId val="{00000001-249F-4A55-8358-E937621D261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177.07</c:v>
                </c:pt>
                <c:pt idx="1">
                  <c:v>163.83000000000001</c:v>
                </c:pt>
                <c:pt idx="2">
                  <c:v>136.13</c:v>
                </c:pt>
                <c:pt idx="3">
                  <c:v>173.85</c:v>
                </c:pt>
                <c:pt idx="4">
                  <c:v>186.72</c:v>
                </c:pt>
              </c:numCache>
            </c:numRef>
          </c:val>
          <c:extLst>
            <c:ext xmlns:c16="http://schemas.microsoft.com/office/drawing/2014/chart" uri="{C3380CC4-5D6E-409C-BE32-E72D297353CC}">
              <c16:uniqueId val="{00000000-5084-4BEC-8AFA-6DCF4E4DB0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174.8</c:v>
                </c:pt>
              </c:numCache>
            </c:numRef>
          </c:val>
          <c:smooth val="0"/>
          <c:extLst>
            <c:ext xmlns:c16="http://schemas.microsoft.com/office/drawing/2014/chart" uri="{C3380CC4-5D6E-409C-BE32-E72D297353CC}">
              <c16:uniqueId val="{00000001-5084-4BEC-8AFA-6DCF4E4DB0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1" zoomScale="70" zoomScaleNormal="70" workbookViewId="0">
      <selection activeCell="CA23" sqref="CA2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東京都　日の出町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16409</v>
      </c>
      <c r="AM8" s="42"/>
      <c r="AN8" s="42"/>
      <c r="AO8" s="42"/>
      <c r="AP8" s="42"/>
      <c r="AQ8" s="42"/>
      <c r="AR8" s="42"/>
      <c r="AS8" s="42"/>
      <c r="AT8" s="35">
        <f>データ!T6</f>
        <v>28.07</v>
      </c>
      <c r="AU8" s="35"/>
      <c r="AV8" s="35"/>
      <c r="AW8" s="35"/>
      <c r="AX8" s="35"/>
      <c r="AY8" s="35"/>
      <c r="AZ8" s="35"/>
      <c r="BA8" s="35"/>
      <c r="BB8" s="35">
        <f>データ!U6</f>
        <v>584.57000000000005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99.96</v>
      </c>
      <c r="Q10" s="35"/>
      <c r="R10" s="35"/>
      <c r="S10" s="35"/>
      <c r="T10" s="35"/>
      <c r="U10" s="35"/>
      <c r="V10" s="35"/>
      <c r="W10" s="35">
        <f>データ!Q6</f>
        <v>82.86</v>
      </c>
      <c r="X10" s="35"/>
      <c r="Y10" s="35"/>
      <c r="Z10" s="35"/>
      <c r="AA10" s="35"/>
      <c r="AB10" s="35"/>
      <c r="AC10" s="35"/>
      <c r="AD10" s="42">
        <f>データ!R6</f>
        <v>2013</v>
      </c>
      <c r="AE10" s="42"/>
      <c r="AF10" s="42"/>
      <c r="AG10" s="42"/>
      <c r="AH10" s="42"/>
      <c r="AI10" s="42"/>
      <c r="AJ10" s="42"/>
      <c r="AK10" s="2"/>
      <c r="AL10" s="42">
        <f>データ!V6</f>
        <v>16383</v>
      </c>
      <c r="AM10" s="42"/>
      <c r="AN10" s="42"/>
      <c r="AO10" s="42"/>
      <c r="AP10" s="42"/>
      <c r="AQ10" s="42"/>
      <c r="AR10" s="42"/>
      <c r="AS10" s="42"/>
      <c r="AT10" s="35">
        <f>データ!W6</f>
        <v>5.27</v>
      </c>
      <c r="AU10" s="35"/>
      <c r="AV10" s="35"/>
      <c r="AW10" s="35"/>
      <c r="AX10" s="35"/>
      <c r="AY10" s="35"/>
      <c r="AZ10" s="35"/>
      <c r="BA10" s="35"/>
      <c r="BB10" s="35">
        <f>データ!X6</f>
        <v>3108.73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118</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u5g79lWk2BmT5FTFglZW1AU1GgIg8PsVEoTmM2HSEj5a0RNumzOmQj7zzK7I0eKjtpOWPn6GkhUV1Ecrk2Ie0g==" saltValue="pI2fU22Ov0oa6DkheqNj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133051</v>
      </c>
      <c r="D6" s="19">
        <f t="shared" si="3"/>
        <v>47</v>
      </c>
      <c r="E6" s="19">
        <f t="shared" si="3"/>
        <v>17</v>
      </c>
      <c r="F6" s="19">
        <f t="shared" si="3"/>
        <v>1</v>
      </c>
      <c r="G6" s="19">
        <f t="shared" si="3"/>
        <v>0</v>
      </c>
      <c r="H6" s="19" t="str">
        <f t="shared" si="3"/>
        <v>東京都　日の出町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99.96</v>
      </c>
      <c r="Q6" s="20">
        <f t="shared" si="3"/>
        <v>82.86</v>
      </c>
      <c r="R6" s="20">
        <f t="shared" si="3"/>
        <v>2013</v>
      </c>
      <c r="S6" s="20">
        <f t="shared" si="3"/>
        <v>16409</v>
      </c>
      <c r="T6" s="20">
        <f t="shared" si="3"/>
        <v>28.07</v>
      </c>
      <c r="U6" s="20">
        <f t="shared" si="3"/>
        <v>584.57000000000005</v>
      </c>
      <c r="V6" s="20">
        <f t="shared" si="3"/>
        <v>16383</v>
      </c>
      <c r="W6" s="20">
        <f t="shared" si="3"/>
        <v>5.27</v>
      </c>
      <c r="X6" s="20">
        <f t="shared" si="3"/>
        <v>3108.73</v>
      </c>
      <c r="Y6" s="21">
        <f>IF(Y7="",NA(),Y7)</f>
        <v>91.31</v>
      </c>
      <c r="Z6" s="21">
        <f t="shared" ref="Z6:AH6" si="4">IF(Z7="",NA(),Z7)</f>
        <v>94.46</v>
      </c>
      <c r="AA6" s="21">
        <f t="shared" si="4"/>
        <v>95</v>
      </c>
      <c r="AB6" s="21">
        <f t="shared" si="4"/>
        <v>91.85</v>
      </c>
      <c r="AC6" s="21">
        <f t="shared" si="4"/>
        <v>85.02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489.73</v>
      </c>
      <c r="BG6" s="21">
        <f t="shared" ref="BG6:BO6" si="7">IF(BG7="",NA(),BG7)</f>
        <v>340.64</v>
      </c>
      <c r="BH6" s="21">
        <f t="shared" si="7"/>
        <v>183.91</v>
      </c>
      <c r="BI6" s="21">
        <f t="shared" si="7"/>
        <v>355.27</v>
      </c>
      <c r="BJ6" s="21">
        <f t="shared" si="7"/>
        <v>521.26</v>
      </c>
      <c r="BK6" s="21">
        <f t="shared" si="7"/>
        <v>958.81</v>
      </c>
      <c r="BL6" s="21">
        <f t="shared" si="7"/>
        <v>1001.3</v>
      </c>
      <c r="BM6" s="21">
        <f t="shared" si="7"/>
        <v>1050.51</v>
      </c>
      <c r="BN6" s="21">
        <f t="shared" si="7"/>
        <v>1102.01</v>
      </c>
      <c r="BO6" s="21">
        <f t="shared" si="7"/>
        <v>804.98</v>
      </c>
      <c r="BP6" s="20" t="str">
        <f>IF(BP7="","",IF(BP7="-","【-】","【"&amp;SUBSTITUTE(TEXT(BP7,"#,##0.00"),"-","△")&amp;"】"))</f>
        <v>【652.82】</v>
      </c>
      <c r="BQ6" s="21">
        <f>IF(BQ7="",NA(),BQ7)</f>
        <v>100</v>
      </c>
      <c r="BR6" s="21">
        <f t="shared" ref="BR6:BZ6" si="8">IF(BR7="",NA(),BR7)</f>
        <v>114.54</v>
      </c>
      <c r="BS6" s="21">
        <f t="shared" si="8"/>
        <v>134.22999999999999</v>
      </c>
      <c r="BT6" s="21">
        <f t="shared" si="8"/>
        <v>100.33</v>
      </c>
      <c r="BU6" s="21">
        <f t="shared" si="8"/>
        <v>86.14</v>
      </c>
      <c r="BV6" s="21">
        <f t="shared" si="8"/>
        <v>82.88</v>
      </c>
      <c r="BW6" s="21">
        <f t="shared" si="8"/>
        <v>81.88</v>
      </c>
      <c r="BX6" s="21">
        <f t="shared" si="8"/>
        <v>82.65</v>
      </c>
      <c r="BY6" s="21">
        <f t="shared" si="8"/>
        <v>82.55</v>
      </c>
      <c r="BZ6" s="21">
        <f t="shared" si="8"/>
        <v>88.71</v>
      </c>
      <c r="CA6" s="20" t="str">
        <f>IF(CA7="","",IF(CA7="-","【-】","【"&amp;SUBSTITUTE(TEXT(CA7,"#,##0.00"),"-","△")&amp;"】"))</f>
        <v>【97.61】</v>
      </c>
      <c r="CB6" s="21">
        <f>IF(CB7="",NA(),CB7)</f>
        <v>177.07</v>
      </c>
      <c r="CC6" s="21">
        <f t="shared" ref="CC6:CK6" si="9">IF(CC7="",NA(),CC7)</f>
        <v>163.83000000000001</v>
      </c>
      <c r="CD6" s="21">
        <f t="shared" si="9"/>
        <v>136.13</v>
      </c>
      <c r="CE6" s="21">
        <f t="shared" si="9"/>
        <v>173.85</v>
      </c>
      <c r="CF6" s="21">
        <f t="shared" si="9"/>
        <v>186.72</v>
      </c>
      <c r="CG6" s="21">
        <f t="shared" si="9"/>
        <v>190.99</v>
      </c>
      <c r="CH6" s="21">
        <f t="shared" si="9"/>
        <v>187.55</v>
      </c>
      <c r="CI6" s="21">
        <f t="shared" si="9"/>
        <v>186.3</v>
      </c>
      <c r="CJ6" s="21">
        <f t="shared" si="9"/>
        <v>188.38</v>
      </c>
      <c r="CK6" s="21">
        <f t="shared" si="9"/>
        <v>174.8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51.42</v>
      </c>
      <c r="CV6" s="21">
        <f t="shared" si="10"/>
        <v>55.82</v>
      </c>
      <c r="CW6" s="20" t="str">
        <f>IF(CW7="","",IF(CW7="-","【-】","【"&amp;SUBSTITUTE(TEXT(CW7,"#,##0.00"),"-","△")&amp;"】"))</f>
        <v>【59.10】</v>
      </c>
      <c r="CX6" s="21">
        <f>IF(CX7="",NA(),CX7)</f>
        <v>97.51</v>
      </c>
      <c r="CY6" s="21">
        <f t="shared" ref="CY6:DG6" si="11">IF(CY7="",NA(),CY7)</f>
        <v>97.5</v>
      </c>
      <c r="CZ6" s="21">
        <f t="shared" si="11"/>
        <v>97.5</v>
      </c>
      <c r="DA6" s="21">
        <f t="shared" si="11"/>
        <v>97.49</v>
      </c>
      <c r="DB6" s="21">
        <f t="shared" si="11"/>
        <v>97.7</v>
      </c>
      <c r="DC6" s="21">
        <f t="shared" si="11"/>
        <v>83.02</v>
      </c>
      <c r="DD6" s="21">
        <f t="shared" si="11"/>
        <v>82.55</v>
      </c>
      <c r="DE6" s="21">
        <f t="shared" si="11"/>
        <v>82.08</v>
      </c>
      <c r="DF6" s="21">
        <f t="shared" si="11"/>
        <v>81.34</v>
      </c>
      <c r="DG6" s="21">
        <f t="shared" si="11"/>
        <v>90.67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0.12</v>
      </c>
      <c r="EO6" s="20" t="str">
        <f>IF(EO7="","",IF(EO7="-","【-】","【"&amp;SUBSTITUTE(TEXT(EO7,"#,##0.00"),"-","△")&amp;"】"))</f>
        <v>【0.23】</v>
      </c>
    </row>
    <row r="7" spans="1:145" s="22" customFormat="1" x14ac:dyDescent="0.2">
      <c r="A7" s="14"/>
      <c r="B7" s="23">
        <v>2022</v>
      </c>
      <c r="C7" s="23">
        <v>133051</v>
      </c>
      <c r="D7" s="23">
        <v>47</v>
      </c>
      <c r="E7" s="23">
        <v>17</v>
      </c>
      <c r="F7" s="23">
        <v>1</v>
      </c>
      <c r="G7" s="23">
        <v>0</v>
      </c>
      <c r="H7" s="23" t="s">
        <v>97</v>
      </c>
      <c r="I7" s="23" t="s">
        <v>98</v>
      </c>
      <c r="J7" s="23" t="s">
        <v>99</v>
      </c>
      <c r="K7" s="23" t="s">
        <v>100</v>
      </c>
      <c r="L7" s="23" t="s">
        <v>101</v>
      </c>
      <c r="M7" s="23" t="s">
        <v>102</v>
      </c>
      <c r="N7" s="24" t="s">
        <v>103</v>
      </c>
      <c r="O7" s="24" t="s">
        <v>104</v>
      </c>
      <c r="P7" s="24">
        <v>99.96</v>
      </c>
      <c r="Q7" s="24">
        <v>82.86</v>
      </c>
      <c r="R7" s="24">
        <v>2013</v>
      </c>
      <c r="S7" s="24">
        <v>16409</v>
      </c>
      <c r="T7" s="24">
        <v>28.07</v>
      </c>
      <c r="U7" s="24">
        <v>584.57000000000005</v>
      </c>
      <c r="V7" s="24">
        <v>16383</v>
      </c>
      <c r="W7" s="24">
        <v>5.27</v>
      </c>
      <c r="X7" s="24">
        <v>3108.73</v>
      </c>
      <c r="Y7" s="24">
        <v>91.31</v>
      </c>
      <c r="Z7" s="24">
        <v>94.46</v>
      </c>
      <c r="AA7" s="24">
        <v>95</v>
      </c>
      <c r="AB7" s="24">
        <v>91.85</v>
      </c>
      <c r="AC7" s="24">
        <v>85.02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489.73</v>
      </c>
      <c r="BG7" s="24">
        <v>340.64</v>
      </c>
      <c r="BH7" s="24">
        <v>183.91</v>
      </c>
      <c r="BI7" s="24">
        <v>355.27</v>
      </c>
      <c r="BJ7" s="24">
        <v>521.26</v>
      </c>
      <c r="BK7" s="24">
        <v>958.81</v>
      </c>
      <c r="BL7" s="24">
        <v>1001.3</v>
      </c>
      <c r="BM7" s="24">
        <v>1050.51</v>
      </c>
      <c r="BN7" s="24">
        <v>1102.01</v>
      </c>
      <c r="BO7" s="24">
        <v>804.98</v>
      </c>
      <c r="BP7" s="24">
        <v>652.82000000000005</v>
      </c>
      <c r="BQ7" s="24">
        <v>100</v>
      </c>
      <c r="BR7" s="24">
        <v>114.54</v>
      </c>
      <c r="BS7" s="24">
        <v>134.22999999999999</v>
      </c>
      <c r="BT7" s="24">
        <v>100.33</v>
      </c>
      <c r="BU7" s="24">
        <v>86.14</v>
      </c>
      <c r="BV7" s="24">
        <v>82.88</v>
      </c>
      <c r="BW7" s="24">
        <v>81.88</v>
      </c>
      <c r="BX7" s="24">
        <v>82.65</v>
      </c>
      <c r="BY7" s="24">
        <v>82.55</v>
      </c>
      <c r="BZ7" s="24">
        <v>88.71</v>
      </c>
      <c r="CA7" s="24">
        <v>97.61</v>
      </c>
      <c r="CB7" s="24">
        <v>177.07</v>
      </c>
      <c r="CC7" s="24">
        <v>163.83000000000001</v>
      </c>
      <c r="CD7" s="24">
        <v>136.13</v>
      </c>
      <c r="CE7" s="24">
        <v>173.85</v>
      </c>
      <c r="CF7" s="24">
        <v>186.72</v>
      </c>
      <c r="CG7" s="24">
        <v>190.99</v>
      </c>
      <c r="CH7" s="24">
        <v>187.55</v>
      </c>
      <c r="CI7" s="24">
        <v>186.3</v>
      </c>
      <c r="CJ7" s="24">
        <v>188.38</v>
      </c>
      <c r="CK7" s="24">
        <v>174.8</v>
      </c>
      <c r="CL7" s="24">
        <v>138.29</v>
      </c>
      <c r="CM7" s="24" t="s">
        <v>103</v>
      </c>
      <c r="CN7" s="24" t="s">
        <v>103</v>
      </c>
      <c r="CO7" s="24" t="s">
        <v>103</v>
      </c>
      <c r="CP7" s="24" t="s">
        <v>103</v>
      </c>
      <c r="CQ7" s="24" t="s">
        <v>103</v>
      </c>
      <c r="CR7" s="24">
        <v>52.58</v>
      </c>
      <c r="CS7" s="24">
        <v>50.94</v>
      </c>
      <c r="CT7" s="24">
        <v>50.53</v>
      </c>
      <c r="CU7" s="24">
        <v>51.42</v>
      </c>
      <c r="CV7" s="24">
        <v>55.82</v>
      </c>
      <c r="CW7" s="24">
        <v>59.1</v>
      </c>
      <c r="CX7" s="24">
        <v>97.51</v>
      </c>
      <c r="CY7" s="24">
        <v>97.5</v>
      </c>
      <c r="CZ7" s="24">
        <v>97.5</v>
      </c>
      <c r="DA7" s="24">
        <v>97.49</v>
      </c>
      <c r="DB7" s="24">
        <v>97.7</v>
      </c>
      <c r="DC7" s="24">
        <v>83.02</v>
      </c>
      <c r="DD7" s="24">
        <v>82.55</v>
      </c>
      <c r="DE7" s="24">
        <v>82.08</v>
      </c>
      <c r="DF7" s="24">
        <v>81.34</v>
      </c>
      <c r="DG7" s="24">
        <v>90.67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0.15</v>
      </c>
      <c r="EL7" s="24">
        <v>1.65</v>
      </c>
      <c r="EM7" s="24">
        <v>0.14000000000000001</v>
      </c>
      <c r="EN7" s="24">
        <v>0.12</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2024-02-01T11:30:07Z</cp:lastPrinted>
  <dcterms:created xsi:type="dcterms:W3CDTF">2023-12-12T02:46:54Z</dcterms:created>
  <dcterms:modified xsi:type="dcterms:W3CDTF">2024-02-08T09:00:20Z</dcterms:modified>
  <cp:category/>
</cp:coreProperties>
</file>