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7_財政調査及び財政報告に関すること\Ａ_財政調査\カ_地方公営企業調査\R5\R60116_公営企業に係る経営比較分析表（令和４年度決算）の分析等について（依頼）\"/>
    </mc:Choice>
  </mc:AlternateContent>
  <workbookProtection workbookAlgorithmName="SHA-512" workbookHashValue="en3wUX8S/91yHRSa3QMU8JTXZfh6hHJhm2mAACs5vxmL0JE/c49k3H7YJGYVNg03ya2krLmQNkUWEjxxO73NUg==" workbookSaltValue="RhX4NArV7JzocCpdkGGVIQ=="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<sst xmlns="http://schemas.openxmlformats.org/spreadsheetml/2006/main" count="278" uniqueCount="117">
  <si>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</si>
  <si>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</si>
  <si>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</si>
  <si>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</si>
  <si>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</si>
  <si>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</si>
  <si>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</si>
  <si>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</si>
  <si>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</si>
  <si>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</si>
  <si>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</si>
  <si>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</si>
  <si>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</si>
  <si>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</si>
  <si>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</si>
  <si>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</si>
  <si>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</si>
  <si>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</si>
  <si>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</si>
  <si>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</si>
  <si>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</si>
  <si>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</si>
  <si>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</si>
  <si>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</si>
  <si>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</si>
  <si>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</si>
  <si>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</si>
  <si>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</si>
  <si>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</si>
  <si>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</si>
  <si>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</si>
  <si>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</si>
  <si>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</si>
  <si>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</si>
  <si>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</si>
  <si>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</si>
  <si>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</si>
  <si>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</si>
  <si>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</si>
  <si>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</si>
  <si>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</si>
  <si>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</si>
  <si>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</si>
  <si>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</si>
  <si>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</si>
  <si>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</si>
  <si>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</si>
  <si>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</si>
  <si>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</si>
  <si>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</si>
  <si>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</si>
  <si>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</si>
  <si>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</si>
  <si>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</si>
  <si>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</si>
  <si>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</si>
  <si>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</si>
  <si>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</si>
  <si>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</si>
  <si>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</si>
  <si>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</si>
  <si>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</si>
  <si>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</si>
  <si>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</si>
  <si>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</si>
  <si>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</si>
  <si>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</si>
  <si>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</si>
  <si>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</si>
  <si>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</si>
  <si>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</si>
  <si>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</si>
  <si>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</si>
  <si>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</si>
  <si>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</si>
  <si>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</si>
  <si>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</si>
  <si>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</si>
  <si>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</si>
  <si>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</si>
  <si>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</si>
  <si>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</si>
  <si>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</si>
  <si>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</si>
  <si>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</si>
  <si>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</si>
  <si>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</si>
  <si>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</si>
  <si>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</si>
  <si>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</si>
  <si>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</si>
  <si>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</si>
  <si>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</si>
  <si>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</si>
  <si>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</si>
  <si>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</si>
  <si>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東大和市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</si>
  <si>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</si>
  <si>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</si>
  <si>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</si>
  <si>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</si>
  <si>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</si>
  <si>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</si>
  <si>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</si>
  <si>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</si>
  <si>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</si>
  <si>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</si>
  <si>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</si>
  <si>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</si>
  <si>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</si>
  <si>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</si>
  <si>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</si>
  <si>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</si>
  <si>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</si>
  <si>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昭和５１年に下水道事業に着手し、現在まで汚水管渠の整備を進めている。
　今後、汚水管の老朽化がさらに進み、道路陥没等による事故の危険性が高まるため、適切な維持管理、改築・更新等が必要となる。ライフサイクルコストの適正化と平準化を図るため策定した公共下水道ストックマネジメント基本計画に基づき、調査・点検、修繕・改築などのストックマネジメント事業を引き続き実施し、汚水管渠の長寿命化や維持向上を図っていく。</t>
    <rPh sb="1" eb="3">
      <t>ショウワ</t>
    </rPh>
    <rPh sb="5" eb="6">
      <t>ネン</t>
    </rPh>
    <rPh sb="7" eb="10">
      <t>ゲスイドウ</t>
    </rPh>
    <rPh sb="10" eb="12">
      <t>ジギョウ</t>
    </rPh>
    <rPh sb="13" eb="15">
      <t>チャクシュ</t>
    </rPh>
    <rPh sb="17" eb="19">
      <t>ゲンザイ</t>
    </rPh>
    <rPh sb="21" eb="23">
      <t>オスイ</t>
    </rPh>
    <rPh sb="23" eb="25">
      <t>カンキョ</t>
    </rPh>
    <rPh sb="26" eb="28">
      <t>セイビ</t>
    </rPh>
    <rPh sb="29" eb="30">
      <t>スス</t>
    </rPh>
    <rPh sb="37" eb="39">
      <t>コンゴ</t>
    </rPh>
    <rPh sb="40" eb="42">
      <t>オスイ</t>
    </rPh>
    <rPh sb="42" eb="43">
      <t>カン</t>
    </rPh>
    <rPh sb="44" eb="47">
      <t>ロウキュウカ</t>
    </rPh>
    <rPh sb="51" eb="52">
      <t>スス</t>
    </rPh>
    <rPh sb="54" eb="56">
      <t>ドウロ</t>
    </rPh>
    <rPh sb="56" eb="58">
      <t>カンボツ</t>
    </rPh>
    <rPh sb="58" eb="59">
      <t>トウ</t>
    </rPh>
    <rPh sb="62" eb="64">
      <t>ジコ</t>
    </rPh>
    <rPh sb="65" eb="68">
      <t>キケンセイ</t>
    </rPh>
    <rPh sb="69" eb="70">
      <t>タカ</t>
    </rPh>
    <rPh sb="75" eb="77">
      <t>テキセツ</t>
    </rPh>
    <rPh sb="78" eb="80">
      <t>イジ</t>
    </rPh>
    <rPh sb="80" eb="82">
      <t>カンリ</t>
    </rPh>
    <rPh sb="83" eb="85">
      <t>カイチク</t>
    </rPh>
    <rPh sb="86" eb="88">
      <t>コウシン</t>
    </rPh>
    <rPh sb="88" eb="89">
      <t>トウ</t>
    </rPh>
    <rPh sb="90" eb="92">
      <t>ヒツヨウ</t>
    </rPh>
    <rPh sb="107" eb="110">
      <t>テキセイカ</t>
    </rPh>
    <rPh sb="111" eb="114">
      <t>ヘイジュンカ</t>
    </rPh>
    <rPh sb="115" eb="116">
      <t>ハカ</t>
    </rPh>
    <rPh sb="119" eb="121">
      <t>サクテイ</t>
    </rPh>
    <rPh sb="123" eb="125">
      <t>コウキョウ</t>
    </rPh>
    <rPh sb="125" eb="128">
      <t>ゲスイドウ</t>
    </rPh>
    <rPh sb="138" eb="140">
      <t>キホン</t>
    </rPh>
    <rPh sb="140" eb="142">
      <t>ケイカク</t>
    </rPh>
    <rPh sb="143" eb="144">
      <t>モト</t>
    </rPh>
    <rPh sb="147" eb="149">
      <t>チョウサ</t>
    </rPh>
    <rPh sb="150" eb="152">
      <t>テンケン</t>
    </rPh>
    <rPh sb="153" eb="155">
      <t>シュウゼン</t>
    </rPh>
    <rPh sb="156" eb="158">
      <t>カイチク</t>
    </rPh>
    <rPh sb="171" eb="173">
      <t>ジギョウ</t>
    </rPh>
    <rPh sb="174" eb="175">
      <t>ヒ</t>
    </rPh>
    <rPh sb="176" eb="177">
      <t>ツヅ</t>
    </rPh>
    <rPh sb="178" eb="180">
      <t>ジッシ</t>
    </rPh>
    <rPh sb="182" eb="184">
      <t>オスイ</t>
    </rPh>
    <rPh sb="184" eb="186">
      <t>カンキョ</t>
    </rPh>
    <rPh sb="187" eb="189">
      <t>チョウジュ</t>
    </rPh>
    <rPh sb="189" eb="190">
      <t>イノチ</t>
    </rPh>
    <rPh sb="190" eb="191">
      <t>カ</t>
    </rPh>
    <rPh sb="192" eb="194">
      <t>イジ</t>
    </rPh>
    <rPh sb="194" eb="196">
      <t>コウジョウ</t>
    </rPh>
    <rPh sb="197" eb="198">
      <t>ハカ</t>
    </rPh>
    <phoneticPr fontId="4"/>
  </si>
  <si>
    <t>　今後は、人口減少による下水道使用料の減収が予想される一方で、汚水管渠の改築更新等の経費の増加が見込まれる。
　そのため、水需要の変化に留意し、下水道使用料が適切な水準となるよう定期的な使用料の見直しのための検討を行う。令和２年度に策定した公共下水道事業経営戦略の改定が予定されていることから持続的な経営となるよう、投資・財政計画について決算状況を踏まえ検証し、健全で効率的な事業運営を行っていく。</t>
    <rPh sb="1" eb="3">
      <t>コンゴ</t>
    </rPh>
    <rPh sb="5" eb="7">
      <t>ジンコウ</t>
    </rPh>
    <rPh sb="7" eb="9">
      <t>ゲンショウ</t>
    </rPh>
    <rPh sb="12" eb="15">
      <t>ゲスイドウ</t>
    </rPh>
    <rPh sb="15" eb="18">
      <t>シヨウリョウ</t>
    </rPh>
    <rPh sb="22" eb="24">
      <t>ヨソウ</t>
    </rPh>
    <rPh sb="27" eb="29">
      <t>イッポウ</t>
    </rPh>
    <rPh sb="31" eb="33">
      <t>オスイ</t>
    </rPh>
    <rPh sb="33" eb="35">
      <t>カンキョ</t>
    </rPh>
    <rPh sb="36" eb="38">
      <t>カイチク</t>
    </rPh>
    <rPh sb="38" eb="40">
      <t>コウシン</t>
    </rPh>
    <rPh sb="40" eb="41">
      <t>トウ</t>
    </rPh>
    <rPh sb="42" eb="44">
      <t>ケイヒ</t>
    </rPh>
    <rPh sb="45" eb="47">
      <t>ゾウカ</t>
    </rPh>
    <rPh sb="48" eb="50">
      <t>ミコ</t>
    </rPh>
    <rPh sb="61" eb="62">
      <t>ミズ</t>
    </rPh>
    <rPh sb="62" eb="64">
      <t>ジュヨウ</t>
    </rPh>
    <rPh sb="65" eb="67">
      <t>ヘンカ</t>
    </rPh>
    <rPh sb="68" eb="70">
      <t>リュウイ</t>
    </rPh>
    <rPh sb="72" eb="75">
      <t>ゲスイドウ</t>
    </rPh>
    <rPh sb="75" eb="78">
      <t>シヨウリョウ</t>
    </rPh>
    <rPh sb="79" eb="81">
      <t>テキセツ</t>
    </rPh>
    <rPh sb="82" eb="84">
      <t>スイジュン</t>
    </rPh>
    <rPh sb="89" eb="92">
      <t>テイキテキ</t>
    </rPh>
    <rPh sb="93" eb="96">
      <t>シヨウリョウ</t>
    </rPh>
    <rPh sb="97" eb="99">
      <t>ミナオ</t>
    </rPh>
    <rPh sb="104" eb="106">
      <t>ケントウ</t>
    </rPh>
    <rPh sb="107" eb="108">
      <t>オコナ</t>
    </rPh>
    <rPh sb="110" eb="112">
      <t>レイワ</t>
    </rPh>
    <rPh sb="113" eb="115">
      <t>ネンド</t>
    </rPh>
    <rPh sb="116" eb="118">
      <t>サクテイ</t>
    </rPh>
    <rPh sb="120" eb="122">
      <t>コウキョウ</t>
    </rPh>
    <rPh sb="122" eb="125">
      <t>ゲスイドウ</t>
    </rPh>
    <rPh sb="125" eb="127">
      <t>ジギョウ</t>
    </rPh>
    <rPh sb="127" eb="129">
      <t>ケイエイ</t>
    </rPh>
    <rPh sb="129" eb="131">
      <t>センリャク</t>
    </rPh>
    <rPh sb="132" eb="134">
      <t>カイテイ</t>
    </rPh>
    <rPh sb="135" eb="137">
      <t>ヨテイ</t>
    </rPh>
    <rPh sb="146" eb="149">
      <t>ジゾクテキ</t>
    </rPh>
    <rPh sb="150" eb="152">
      <t>ケイエイ</t>
    </rPh>
    <rPh sb="158" eb="160">
      <t>トウシ</t>
    </rPh>
    <rPh sb="161" eb="163">
      <t>ザイセイ</t>
    </rPh>
    <rPh sb="163" eb="165">
      <t>ケイカク</t>
    </rPh>
    <rPh sb="169" eb="171">
      <t>ケッサン</t>
    </rPh>
    <rPh sb="171" eb="173">
      <t>ジョウキョウ</t>
    </rPh>
    <rPh sb="174" eb="175">
      <t>フ</t>
    </rPh>
    <rPh sb="177" eb="179">
      <t>ケンショウ</t>
    </rPh>
    <rPh sb="181" eb="183">
      <t>ケンゼン</t>
    </rPh>
    <rPh sb="184" eb="186">
      <t>コウリツ</t>
    </rPh>
    <rPh sb="186" eb="187">
      <t>テキ</t>
    </rPh>
    <rPh sb="188" eb="190">
      <t>ジギョウ</t>
    </rPh>
    <rPh sb="190" eb="192">
      <t>ウンエイ</t>
    </rPh>
    <rPh sb="193" eb="194">
      <t>オコナ</t>
    </rPh>
    <phoneticPr fontId="4"/>
  </si>
  <si>
    <t>①経営の健全化・効率化を表す経常収支比率は、単年度の収支が黒字であることから100％を超えており、健全な収支となっている。
③④企業債償還の影響から流動比率は、100％を下回る指標となっている。事業着手から急速に整備を進め、建設投資に係る財源を企業債の借入れにより調達したため、企業債償還額が多い財政状態となっているが、減少傾向にある。企業債残高対事業規模比率は、類似団体や全国平均より下回っており、当該指標の推移に留意し安定した経営となるよう努める。
⑤経費回収率は100％を超えており、類似団体や全国平均と比較して健全な水準となっている。定期的な使用料の見直しのための検討を行い、前回の使用料改定で目標とした水準を維持するよう努める。
⑥汚水処理原価は全国平均や類似団体と比較すると低くなっている。企業債償還額は減少傾向であるが、汚水維持管理費に留意し、未接続世帯への接続勧奨を行い、有収水量を増加させる取組を継続する。
⑧水洗化率については100％に近い数値で、全国平均や類似団体と比較すると上回っている。今後とも未接続世帯の解消を図り、下水道使用料収入の確保に努める。</t>
    <rPh sb="1" eb="3">
      <t>ケイエイ</t>
    </rPh>
    <rPh sb="4" eb="7">
      <t>ケンゼンカ</t>
    </rPh>
    <rPh sb="8" eb="10">
      <t>コウリツ</t>
    </rPh>
    <rPh sb="10" eb="11">
      <t>カ</t>
    </rPh>
    <rPh sb="12" eb="13">
      <t>アラワ</t>
    </rPh>
    <rPh sb="14" eb="16">
      <t>ケイジョウ</t>
    </rPh>
    <rPh sb="16" eb="18">
      <t>シュウシ</t>
    </rPh>
    <rPh sb="18" eb="20">
      <t>ヒリツ</t>
    </rPh>
    <rPh sb="22" eb="25">
      <t>タンネンド</t>
    </rPh>
    <rPh sb="26" eb="28">
      <t>シュウシ</t>
    </rPh>
    <rPh sb="29" eb="31">
      <t>クロジ</t>
    </rPh>
    <rPh sb="43" eb="44">
      <t>コ</t>
    </rPh>
    <rPh sb="49" eb="51">
      <t>ケンゼン</t>
    </rPh>
    <rPh sb="52" eb="54">
      <t>シュウシ</t>
    </rPh>
    <rPh sb="65" eb="67">
      <t>キギョウ</t>
    </rPh>
    <rPh sb="67" eb="68">
      <t>サイ</t>
    </rPh>
    <rPh sb="68" eb="70">
      <t>ショウカン</t>
    </rPh>
    <rPh sb="71" eb="73">
      <t>エイキョウ</t>
    </rPh>
    <rPh sb="75" eb="77">
      <t>リュウドウ</t>
    </rPh>
    <rPh sb="77" eb="79">
      <t>ヒリツ</t>
    </rPh>
    <rPh sb="86" eb="88">
      <t>シタマワ</t>
    </rPh>
    <rPh sb="89" eb="91">
      <t>シヒョウ</t>
    </rPh>
    <rPh sb="98" eb="100">
      <t>ジギョウ</t>
    </rPh>
    <rPh sb="100" eb="102">
      <t>チャクシュ</t>
    </rPh>
    <rPh sb="104" eb="106">
      <t>キュウソク</t>
    </rPh>
    <rPh sb="107" eb="109">
      <t>セイビ</t>
    </rPh>
    <rPh sb="110" eb="111">
      <t>スス</t>
    </rPh>
    <rPh sb="113" eb="115">
      <t>ケンセツ</t>
    </rPh>
    <rPh sb="115" eb="117">
      <t>トウシ</t>
    </rPh>
    <rPh sb="118" eb="119">
      <t>カカ</t>
    </rPh>
    <rPh sb="120" eb="122">
      <t>ザイゲン</t>
    </rPh>
    <rPh sb="123" eb="125">
      <t>キギョウ</t>
    </rPh>
    <rPh sb="125" eb="126">
      <t>サイ</t>
    </rPh>
    <rPh sb="127" eb="129">
      <t>カリイ</t>
    </rPh>
    <rPh sb="133" eb="135">
      <t>チョウタツ</t>
    </rPh>
    <rPh sb="140" eb="142">
      <t>キギョウ</t>
    </rPh>
    <rPh sb="142" eb="143">
      <t>サイ</t>
    </rPh>
    <rPh sb="143" eb="145">
      <t>ショウカン</t>
    </rPh>
    <rPh sb="145" eb="146">
      <t>ガク</t>
    </rPh>
    <rPh sb="147" eb="148">
      <t>オオ</t>
    </rPh>
    <rPh sb="149" eb="151">
      <t>ザイセイ</t>
    </rPh>
    <rPh sb="151" eb="153">
      <t>ジョウタイ</t>
    </rPh>
    <rPh sb="161" eb="163">
      <t>ゲンショウ</t>
    </rPh>
    <rPh sb="163" eb="165">
      <t>ケイコウ</t>
    </rPh>
    <rPh sb="169" eb="171">
      <t>キギョウ</t>
    </rPh>
    <rPh sb="171" eb="172">
      <t>サイ</t>
    </rPh>
    <rPh sb="172" eb="174">
      <t>ザンダカ</t>
    </rPh>
    <rPh sb="174" eb="175">
      <t>タイ</t>
    </rPh>
    <rPh sb="175" eb="177">
      <t>ジギョウ</t>
    </rPh>
    <rPh sb="177" eb="179">
      <t>キボ</t>
    </rPh>
    <rPh sb="179" eb="181">
      <t>ヒリツ</t>
    </rPh>
    <rPh sb="183" eb="185">
      <t>ルイジ</t>
    </rPh>
    <rPh sb="185" eb="187">
      <t>ダンタイ</t>
    </rPh>
    <rPh sb="188" eb="190">
      <t>ゼンコク</t>
    </rPh>
    <rPh sb="190" eb="192">
      <t>ヘイキン</t>
    </rPh>
    <rPh sb="194" eb="196">
      <t>シタマワ</t>
    </rPh>
    <rPh sb="201" eb="203">
      <t>トウガイ</t>
    </rPh>
    <rPh sb="203" eb="205">
      <t>シヒョウ</t>
    </rPh>
    <rPh sb="206" eb="208">
      <t>スイイ</t>
    </rPh>
    <rPh sb="209" eb="211">
      <t>リュウイ</t>
    </rPh>
    <rPh sb="212" eb="214">
      <t>アンテイ</t>
    </rPh>
    <rPh sb="216" eb="218">
      <t>ケイエイ</t>
    </rPh>
    <rPh sb="223" eb="224">
      <t>ツト</t>
    </rPh>
    <rPh sb="230" eb="232">
      <t>ケイヒ</t>
    </rPh>
    <rPh sb="232" eb="234">
      <t>カイシュウ</t>
    </rPh>
    <rPh sb="234" eb="235">
      <t>リツ</t>
    </rPh>
    <rPh sb="241" eb="242">
      <t>コ</t>
    </rPh>
    <rPh sb="247" eb="249">
      <t>ルイジ</t>
    </rPh>
    <rPh sb="249" eb="251">
      <t>ダンタイ</t>
    </rPh>
    <rPh sb="252" eb="254">
      <t>ゼンコク</t>
    </rPh>
    <rPh sb="254" eb="256">
      <t>ヘイキン</t>
    </rPh>
    <rPh sb="257" eb="259">
      <t>ヒカク</t>
    </rPh>
    <rPh sb="261" eb="263">
      <t>ケンゼン</t>
    </rPh>
    <rPh sb="264" eb="266">
      <t>スイジュン</t>
    </rPh>
    <rPh sb="273" eb="276">
      <t>テイキテキ</t>
    </rPh>
    <rPh sb="277" eb="280">
      <t>シヨウリョウ</t>
    </rPh>
    <rPh sb="281" eb="283">
      <t>ミナオ</t>
    </rPh>
    <rPh sb="288" eb="290">
      <t>ケントウ</t>
    </rPh>
    <rPh sb="291" eb="292">
      <t>オコナ</t>
    </rPh>
    <rPh sb="294" eb="296">
      <t>ゼンカイ</t>
    </rPh>
    <rPh sb="297" eb="300">
      <t>シヨウリョウ</t>
    </rPh>
    <rPh sb="300" eb="302">
      <t>カイテイ</t>
    </rPh>
    <rPh sb="303" eb="305">
      <t>モクヒョウ</t>
    </rPh>
    <rPh sb="308" eb="310">
      <t>スイジュン</t>
    </rPh>
    <rPh sb="311" eb="313">
      <t>イジ</t>
    </rPh>
    <rPh sb="317" eb="318">
      <t>ツト</t>
    </rPh>
    <rPh sb="324" eb="326">
      <t>オスイ</t>
    </rPh>
    <rPh sb="326" eb="328">
      <t>ショリ</t>
    </rPh>
    <rPh sb="328" eb="330">
      <t>ゲンカ</t>
    </rPh>
    <rPh sb="331" eb="333">
      <t>ゼンコク</t>
    </rPh>
    <rPh sb="333" eb="335">
      <t>ヘイキン</t>
    </rPh>
    <rPh sb="336" eb="338">
      <t>ルイジ</t>
    </rPh>
    <rPh sb="338" eb="340">
      <t>ダンタイ</t>
    </rPh>
    <rPh sb="341" eb="343">
      <t>ヒカク</t>
    </rPh>
    <rPh sb="346" eb="347">
      <t>ヒク</t>
    </rPh>
    <rPh sb="354" eb="356">
      <t>キギョウ</t>
    </rPh>
    <rPh sb="356" eb="357">
      <t>サイ</t>
    </rPh>
    <rPh sb="357" eb="359">
      <t>ショウカン</t>
    </rPh>
    <rPh sb="359" eb="360">
      <t>ガク</t>
    </rPh>
    <rPh sb="361" eb="363">
      <t>ゲンショウ</t>
    </rPh>
    <rPh sb="363" eb="365">
      <t>ケイコウ</t>
    </rPh>
    <rPh sb="370" eb="372">
      <t>オスイ</t>
    </rPh>
    <rPh sb="372" eb="374">
      <t>イジ</t>
    </rPh>
    <rPh sb="374" eb="377">
      <t>カンリヒ</t>
    </rPh>
    <rPh sb="378" eb="380">
      <t>リュウイ</t>
    </rPh>
    <rPh sb="382" eb="385">
      <t>ミセツゾク</t>
    </rPh>
    <rPh sb="385" eb="387">
      <t>セタイ</t>
    </rPh>
    <rPh sb="389" eb="391">
      <t>セツゾク</t>
    </rPh>
    <rPh sb="391" eb="393">
      <t>カンショウ</t>
    </rPh>
    <rPh sb="394" eb="395">
      <t>オコナ</t>
    </rPh>
    <rPh sb="397" eb="398">
      <t>ユウ</t>
    </rPh>
    <rPh sb="410" eb="412">
      <t>ケイゾク</t>
    </rPh>
    <rPh sb="418" eb="421">
      <t>スイセンカ</t>
    </rPh>
    <rPh sb="421" eb="422">
      <t>リツ</t>
    </rPh>
    <rPh sb="432" eb="433">
      <t>チカ</t>
    </rPh>
    <rPh sb="434" eb="436">
      <t>スウチ</t>
    </rPh>
    <rPh sb="438" eb="440">
      <t>ゼンコク</t>
    </rPh>
    <rPh sb="440" eb="442">
      <t>ヘイキン</t>
    </rPh>
    <rPh sb="443" eb="445">
      <t>ルイジ</t>
    </rPh>
    <rPh sb="445" eb="447">
      <t>ダンタイ</t>
    </rPh>
    <rPh sb="448" eb="450">
      <t>ヒカク</t>
    </rPh>
    <rPh sb="453" eb="455">
      <t>ウワマワ</t>
    </rPh>
    <rPh sb="460" eb="462">
      <t>コンゴ</t>
    </rPh>
    <rPh sb="464" eb="467">
      <t>ミセツゾク</t>
    </rPh>
    <rPh sb="467" eb="469">
      <t>セタイ</t>
    </rPh>
    <rPh sb="470" eb="472">
      <t>カイショウ</t>
    </rPh>
    <rPh sb="473" eb="474">
      <t>ハカ</t>
    </rPh>
    <rPh sb="476" eb="479">
      <t>ゲスイドウ</t>
    </rPh>
    <rPh sb="479" eb="482">
      <t>シヨウリョウ</t>
    </rPh>
    <rPh sb="482" eb="484">
      <t>シュウニュウ</t>
    </rPh>
    <rPh sb="485" eb="487">
      <t>カクホ</t>
    </rPh>
    <rPh sb="488" eb="489">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</si>
</sst>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c:v>0.02</c:v>
                </c:pt>
                <c:pt idx="4">
                  <c:v>0.27</c:v>
                </c:pt>
              </c:numCache>
            </c:numRef>
          </c:val>
          <c:extLst>
            <c:ext xmlns:c16="http://schemas.microsoft.com/office/drawing/2014/chart" uri="{C3380CC4-5D6E-409C-BE32-E72D297353CC}">
              <c16:uniqueId val="{00000000-0160-4103-99A7-70C496B597C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0.12</c:v>
                </c:pt>
                <c:pt idx="3">
                  <c:v>0.35</c:v>
                </c:pt>
                <c:pt idx="4">
                  <c:v>0.1</c:v>
                </c:pt>
              </c:numCache>
            </c:numRef>
          </c:val>
          <c:smooth val="0"/>
          <c:extLst>
            <c:ext xmlns:c16="http://schemas.microsoft.com/office/drawing/2014/chart" uri="{C3380CC4-5D6E-409C-BE32-E72D297353CC}">
              <c16:uniqueId val="{00000001-0160-4103-99A7-70C496B597C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71D-4996-BFBA-354303DBCD4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80.11</c:v>
                </c:pt>
                <c:pt idx="3">
                  <c:v>82.83</c:v>
                </c:pt>
                <c:pt idx="4">
                  <c:v>69.38</c:v>
                </c:pt>
              </c:numCache>
            </c:numRef>
          </c:val>
          <c:smooth val="0"/>
          <c:extLst>
            <c:ext xmlns:c16="http://schemas.microsoft.com/office/drawing/2014/chart" uri="{C3380CC4-5D6E-409C-BE32-E72D297353CC}">
              <c16:uniqueId val="{00000001-571D-4996-BFBA-354303DBCD4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99.18</c:v>
                </c:pt>
                <c:pt idx="3">
                  <c:v>99.24</c:v>
                </c:pt>
                <c:pt idx="4">
                  <c:v>99.31</c:v>
                </c:pt>
              </c:numCache>
            </c:numRef>
          </c:val>
          <c:extLst>
            <c:ext xmlns:c16="http://schemas.microsoft.com/office/drawing/2014/chart" uri="{C3380CC4-5D6E-409C-BE32-E72D297353CC}">
              <c16:uniqueId val="{00000000-EF94-44BD-8F98-01BEB95F98C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95.96</c:v>
                </c:pt>
                <c:pt idx="3">
                  <c:v>95.73</c:v>
                </c:pt>
                <c:pt idx="4">
                  <c:v>96.1</c:v>
                </c:pt>
              </c:numCache>
            </c:numRef>
          </c:val>
          <c:smooth val="0"/>
          <c:extLst>
            <c:ext xmlns:c16="http://schemas.microsoft.com/office/drawing/2014/chart" uri="{C3380CC4-5D6E-409C-BE32-E72D297353CC}">
              <c16:uniqueId val="{00000001-EF94-44BD-8F98-01BEB95F98C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112.78</c:v>
                </c:pt>
                <c:pt idx="3">
                  <c:v>106.12</c:v>
                </c:pt>
                <c:pt idx="4">
                  <c:v>107.58</c:v>
                </c:pt>
              </c:numCache>
            </c:numRef>
          </c:val>
          <c:extLst>
            <c:ext xmlns:c16="http://schemas.microsoft.com/office/drawing/2014/chart" uri="{C3380CC4-5D6E-409C-BE32-E72D297353CC}">
              <c16:uniqueId val="{00000000-CD55-40F5-AE9C-78437B63A20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107.87</c:v>
                </c:pt>
                <c:pt idx="3">
                  <c:v>109.78</c:v>
                </c:pt>
                <c:pt idx="4">
                  <c:v>109.96</c:v>
                </c:pt>
              </c:numCache>
            </c:numRef>
          </c:val>
          <c:smooth val="0"/>
          <c:extLst>
            <c:ext xmlns:c16="http://schemas.microsoft.com/office/drawing/2014/chart" uri="{C3380CC4-5D6E-409C-BE32-E72D297353CC}">
              <c16:uniqueId val="{00000001-CD55-40F5-AE9C-78437B63A20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4.1100000000000003</c:v>
                </c:pt>
                <c:pt idx="3">
                  <c:v>8.17</c:v>
                </c:pt>
                <c:pt idx="4">
                  <c:v>12.12</c:v>
                </c:pt>
              </c:numCache>
            </c:numRef>
          </c:val>
          <c:extLst>
            <c:ext xmlns:c16="http://schemas.microsoft.com/office/drawing/2014/chart" uri="{C3380CC4-5D6E-409C-BE32-E72D297353CC}">
              <c16:uniqueId val="{00000000-58CD-412E-A445-6A806C3E956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20.23</c:v>
                </c:pt>
                <c:pt idx="3">
                  <c:v>22.34</c:v>
                </c:pt>
                <c:pt idx="4">
                  <c:v>24.65</c:v>
                </c:pt>
              </c:numCache>
            </c:numRef>
          </c:val>
          <c:smooth val="0"/>
          <c:extLst>
            <c:ext xmlns:c16="http://schemas.microsoft.com/office/drawing/2014/chart" uri="{C3380CC4-5D6E-409C-BE32-E72D297353CC}">
              <c16:uniqueId val="{00000001-58CD-412E-A445-6A806C3E956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c:v>2.2599999999999998</c:v>
                </c:pt>
                <c:pt idx="4">
                  <c:v>1.99</c:v>
                </c:pt>
              </c:numCache>
            </c:numRef>
          </c:val>
          <c:extLst>
            <c:ext xmlns:c16="http://schemas.microsoft.com/office/drawing/2014/chart" uri="{C3380CC4-5D6E-409C-BE32-E72D297353CC}">
              <c16:uniqueId val="{00000000-FE27-4D03-BA25-D6F4984F1AF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1.63</c:v>
                </c:pt>
                <c:pt idx="3">
                  <c:v>1.94</c:v>
                </c:pt>
                <c:pt idx="4">
                  <c:v>2.42</c:v>
                </c:pt>
              </c:numCache>
            </c:numRef>
          </c:val>
          <c:smooth val="0"/>
          <c:extLst>
            <c:ext xmlns:c16="http://schemas.microsoft.com/office/drawing/2014/chart" uri="{C3380CC4-5D6E-409C-BE32-E72D297353CC}">
              <c16:uniqueId val="{00000001-FE27-4D03-BA25-D6F4984F1AF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9C81-4DB5-AC7B-34EC9345D7A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11.59</c:v>
                </c:pt>
                <c:pt idx="3">
                  <c:v>9.36</c:v>
                </c:pt>
                <c:pt idx="4">
                  <c:v>7.56</c:v>
                </c:pt>
              </c:numCache>
            </c:numRef>
          </c:val>
          <c:smooth val="0"/>
          <c:extLst>
            <c:ext xmlns:c16="http://schemas.microsoft.com/office/drawing/2014/chart" uri="{C3380CC4-5D6E-409C-BE32-E72D297353CC}">
              <c16:uniqueId val="{00000001-9C81-4DB5-AC7B-34EC9345D7A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47.95</c:v>
                </c:pt>
                <c:pt idx="3">
                  <c:v>55.37</c:v>
                </c:pt>
                <c:pt idx="4">
                  <c:v>73.58</c:v>
                </c:pt>
              </c:numCache>
            </c:numRef>
          </c:val>
          <c:extLst>
            <c:ext xmlns:c16="http://schemas.microsoft.com/office/drawing/2014/chart" uri="{C3380CC4-5D6E-409C-BE32-E72D297353CC}">
              <c16:uniqueId val="{00000000-9628-4AB4-AD1B-325980A7033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37.200000000000003</c:v>
                </c:pt>
                <c:pt idx="3">
                  <c:v>47.13</c:v>
                </c:pt>
                <c:pt idx="4">
                  <c:v>50.85</c:v>
                </c:pt>
              </c:numCache>
            </c:numRef>
          </c:val>
          <c:smooth val="0"/>
          <c:extLst>
            <c:ext xmlns:c16="http://schemas.microsoft.com/office/drawing/2014/chart" uri="{C3380CC4-5D6E-409C-BE32-E72D297353CC}">
              <c16:uniqueId val="{00000001-9628-4AB4-AD1B-325980A7033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435.14</c:v>
                </c:pt>
                <c:pt idx="3">
                  <c:v>386.36</c:v>
                </c:pt>
                <c:pt idx="4">
                  <c:v>356.98</c:v>
                </c:pt>
              </c:numCache>
            </c:numRef>
          </c:val>
          <c:extLst>
            <c:ext xmlns:c16="http://schemas.microsoft.com/office/drawing/2014/chart" uri="{C3380CC4-5D6E-409C-BE32-E72D297353CC}">
              <c16:uniqueId val="{00000000-B4F9-4833-919E-CF328BD50AC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843.72</c:v>
                </c:pt>
                <c:pt idx="3">
                  <c:v>788.62</c:v>
                </c:pt>
                <c:pt idx="4">
                  <c:v>772.15</c:v>
                </c:pt>
              </c:numCache>
            </c:numRef>
          </c:val>
          <c:smooth val="0"/>
          <c:extLst>
            <c:ext xmlns:c16="http://schemas.microsoft.com/office/drawing/2014/chart" uri="{C3380CC4-5D6E-409C-BE32-E72D297353CC}">
              <c16:uniqueId val="{00000001-B4F9-4833-919E-CF328BD50AC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102.56</c:v>
                </c:pt>
                <c:pt idx="3">
                  <c:v>108.64</c:v>
                </c:pt>
                <c:pt idx="4">
                  <c:v>108.85</c:v>
                </c:pt>
              </c:numCache>
            </c:numRef>
          </c:val>
          <c:extLst>
            <c:ext xmlns:c16="http://schemas.microsoft.com/office/drawing/2014/chart" uri="{C3380CC4-5D6E-409C-BE32-E72D297353CC}">
              <c16:uniqueId val="{00000000-3882-49A5-99E1-42AF931501F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94.81</c:v>
                </c:pt>
                <c:pt idx="3">
                  <c:v>99.88</c:v>
                </c:pt>
                <c:pt idx="4">
                  <c:v>98.82</c:v>
                </c:pt>
              </c:numCache>
            </c:numRef>
          </c:val>
          <c:smooth val="0"/>
          <c:extLst>
            <c:ext xmlns:c16="http://schemas.microsoft.com/office/drawing/2014/chart" uri="{C3380CC4-5D6E-409C-BE32-E72D297353CC}">
              <c16:uniqueId val="{00000001-3882-49A5-99E1-42AF931501F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133.38999999999999</c:v>
                </c:pt>
                <c:pt idx="3">
                  <c:v>127.67</c:v>
                </c:pt>
                <c:pt idx="4">
                  <c:v>127.3</c:v>
                </c:pt>
              </c:numCache>
            </c:numRef>
          </c:val>
          <c:extLst>
            <c:ext xmlns:c16="http://schemas.microsoft.com/office/drawing/2014/chart" uri="{C3380CC4-5D6E-409C-BE32-E72D297353CC}">
              <c16:uniqueId val="{00000000-4732-4327-8857-F80E1764827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129.9</c:v>
                </c:pt>
                <c:pt idx="3">
                  <c:v>126.94</c:v>
                </c:pt>
                <c:pt idx="4">
                  <c:v>128.38999999999999</c:v>
                </c:pt>
              </c:numCache>
            </c:numRef>
          </c:val>
          <c:smooth val="0"/>
          <c:extLst>
            <c:ext xmlns:c16="http://schemas.microsoft.com/office/drawing/2014/chart" uri="{C3380CC4-5D6E-409C-BE32-E72D297353CC}">
              <c16:uniqueId val="{00000001-4732-4327-8857-F80E1764827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E49" zoomScaleNormal="100" workbookViewId="0">
      <selection activeCell="B2" sqref="B2:BZ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東京都　東大和市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7" t="s">
        <v>1</v>
      </c>
      <c r="C7" s="57"/>
      <c r="D7" s="57"/>
      <c r="E7" s="57"/>
      <c r="F7" s="57"/>
      <c r="G7" s="57"/>
      <c r="H7" s="57"/>
      <c r="I7" s="57" t="s">
        <v>2</v>
      </c>
      <c r="J7" s="57"/>
      <c r="K7" s="57"/>
      <c r="L7" s="57"/>
      <c r="M7" s="57"/>
      <c r="N7" s="57"/>
      <c r="O7" s="57"/>
      <c r="P7" s="57" t="s">
        <v>3</v>
      </c>
      <c r="Q7" s="57"/>
      <c r="R7" s="57"/>
      <c r="S7" s="57"/>
      <c r="T7" s="57"/>
      <c r="U7" s="57"/>
      <c r="V7" s="57"/>
      <c r="W7" s="57" t="s">
        <v>4</v>
      </c>
      <c r="X7" s="57"/>
      <c r="Y7" s="57"/>
      <c r="Z7" s="57"/>
      <c r="AA7" s="57"/>
      <c r="AB7" s="57"/>
      <c r="AC7" s="57"/>
      <c r="AD7" s="57" t="s">
        <v>5</v>
      </c>
      <c r="AE7" s="57"/>
      <c r="AF7" s="57"/>
      <c r="AG7" s="57"/>
      <c r="AH7" s="57"/>
      <c r="AI7" s="57"/>
      <c r="AJ7" s="57"/>
      <c r="AK7" s="3"/>
      <c r="AL7" s="57" t="s">
        <v>6</v>
      </c>
      <c r="AM7" s="57"/>
      <c r="AN7" s="57"/>
      <c r="AO7" s="57"/>
      <c r="AP7" s="57"/>
      <c r="AQ7" s="57"/>
      <c r="AR7" s="57"/>
      <c r="AS7" s="57"/>
      <c r="AT7" s="57" t="s">
        <v>7</v>
      </c>
      <c r="AU7" s="57"/>
      <c r="AV7" s="57"/>
      <c r="AW7" s="57"/>
      <c r="AX7" s="57"/>
      <c r="AY7" s="57"/>
      <c r="AZ7" s="57"/>
      <c r="BA7" s="57"/>
      <c r="BB7" s="57" t="s">
        <v>8</v>
      </c>
      <c r="BC7" s="57"/>
      <c r="BD7" s="57"/>
      <c r="BE7" s="57"/>
      <c r="BF7" s="57"/>
      <c r="BG7" s="57"/>
      <c r="BH7" s="57"/>
      <c r="BI7" s="57"/>
      <c r="BJ7" s="3"/>
      <c r="BK7" s="3"/>
      <c r="BL7" s="75" t="s">
        <v>9</v>
      </c>
      <c r="BM7" s="76"/>
      <c r="BN7" s="76"/>
      <c r="BO7" s="76"/>
      <c r="BP7" s="76"/>
      <c r="BQ7" s="76"/>
      <c r="BR7" s="76"/>
      <c r="BS7" s="76"/>
      <c r="BT7" s="76"/>
      <c r="BU7" s="76"/>
      <c r="BV7" s="76"/>
      <c r="BW7" s="76"/>
      <c r="BX7" s="76"/>
      <c r="BY7" s="77"/>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Bb1</v>
      </c>
      <c r="X8" s="71"/>
      <c r="Y8" s="71"/>
      <c r="Z8" s="71"/>
      <c r="AA8" s="71"/>
      <c r="AB8" s="71"/>
      <c r="AC8" s="71"/>
      <c r="AD8" s="72" t="str">
        <f>データ!$M$6</f>
        <v>非設置</v>
      </c>
      <c r="AE8" s="72"/>
      <c r="AF8" s="72"/>
      <c r="AG8" s="72"/>
      <c r="AH8" s="72"/>
      <c r="AI8" s="72"/>
      <c r="AJ8" s="72"/>
      <c r="AK8" s="3"/>
      <c r="AL8" s="51">
        <f>データ!S6</f>
        <v>84870</v>
      </c>
      <c r="AM8" s="51"/>
      <c r="AN8" s="51"/>
      <c r="AO8" s="51"/>
      <c r="AP8" s="51"/>
      <c r="AQ8" s="51"/>
      <c r="AR8" s="51"/>
      <c r="AS8" s="51"/>
      <c r="AT8" s="52">
        <f>データ!T6</f>
        <v>13.42</v>
      </c>
      <c r="AU8" s="52"/>
      <c r="AV8" s="52"/>
      <c r="AW8" s="52"/>
      <c r="AX8" s="52"/>
      <c r="AY8" s="52"/>
      <c r="AZ8" s="52"/>
      <c r="BA8" s="52"/>
      <c r="BB8" s="52">
        <f>データ!U6</f>
        <v>6324.14</v>
      </c>
      <c r="BC8" s="52"/>
      <c r="BD8" s="52"/>
      <c r="BE8" s="52"/>
      <c r="BF8" s="52"/>
      <c r="BG8" s="52"/>
      <c r="BH8" s="52"/>
      <c r="BI8" s="52"/>
      <c r="BJ8" s="3"/>
      <c r="BK8" s="3"/>
      <c r="BL8" s="67" t="s">
        <v>10</v>
      </c>
      <c r="BM8" s="68"/>
      <c r="BN8" s="69" t="s">
        <v>11</v>
      </c>
      <c r="BO8" s="69"/>
      <c r="BP8" s="69"/>
      <c r="BQ8" s="69"/>
      <c r="BR8" s="69"/>
      <c r="BS8" s="69"/>
      <c r="BT8" s="69"/>
      <c r="BU8" s="69"/>
      <c r="BV8" s="69"/>
      <c r="BW8" s="69"/>
      <c r="BX8" s="69"/>
      <c r="BY8" s="70"/>
    </row>
    <row r="9" spans="1:78" ht="18.75" customHeight="1" x14ac:dyDescent="0.15">
      <c r="A9" s="2"/>
      <c r="B9" s="57" t="s">
        <v>12</v>
      </c>
      <c r="C9" s="57"/>
      <c r="D9" s="57"/>
      <c r="E9" s="57"/>
      <c r="F9" s="57"/>
      <c r="G9" s="57"/>
      <c r="H9" s="57"/>
      <c r="I9" s="57" t="s">
        <v>13</v>
      </c>
      <c r="J9" s="57"/>
      <c r="K9" s="57"/>
      <c r="L9" s="57"/>
      <c r="M9" s="57"/>
      <c r="N9" s="57"/>
      <c r="O9" s="57"/>
      <c r="P9" s="57" t="s">
        <v>14</v>
      </c>
      <c r="Q9" s="57"/>
      <c r="R9" s="57"/>
      <c r="S9" s="57"/>
      <c r="T9" s="57"/>
      <c r="U9" s="57"/>
      <c r="V9" s="57"/>
      <c r="W9" s="57" t="s">
        <v>15</v>
      </c>
      <c r="X9" s="57"/>
      <c r="Y9" s="57"/>
      <c r="Z9" s="57"/>
      <c r="AA9" s="57"/>
      <c r="AB9" s="57"/>
      <c r="AC9" s="57"/>
      <c r="AD9" s="57" t="s">
        <v>16</v>
      </c>
      <c r="AE9" s="57"/>
      <c r="AF9" s="57"/>
      <c r="AG9" s="57"/>
      <c r="AH9" s="57"/>
      <c r="AI9" s="57"/>
      <c r="AJ9" s="57"/>
      <c r="AK9" s="3"/>
      <c r="AL9" s="57" t="s">
        <v>17</v>
      </c>
      <c r="AM9" s="57"/>
      <c r="AN9" s="57"/>
      <c r="AO9" s="57"/>
      <c r="AP9" s="57"/>
      <c r="AQ9" s="57"/>
      <c r="AR9" s="57"/>
      <c r="AS9" s="57"/>
      <c r="AT9" s="57" t="s">
        <v>18</v>
      </c>
      <c r="AU9" s="57"/>
      <c r="AV9" s="57"/>
      <c r="AW9" s="57"/>
      <c r="AX9" s="57"/>
      <c r="AY9" s="57"/>
      <c r="AZ9" s="57"/>
      <c r="BA9" s="57"/>
      <c r="BB9" s="57" t="s">
        <v>19</v>
      </c>
      <c r="BC9" s="57"/>
      <c r="BD9" s="57"/>
      <c r="BE9" s="57"/>
      <c r="BF9" s="57"/>
      <c r="BG9" s="57"/>
      <c r="BH9" s="57"/>
      <c r="BI9" s="57"/>
      <c r="BJ9" s="3"/>
      <c r="BK9" s="3"/>
      <c r="BL9" s="58" t="s">
        <v>20</v>
      </c>
      <c r="BM9" s="59"/>
      <c r="BN9" s="60" t="s">
        <v>21</v>
      </c>
      <c r="BO9" s="60"/>
      <c r="BP9" s="60"/>
      <c r="BQ9" s="60"/>
      <c r="BR9" s="60"/>
      <c r="BS9" s="60"/>
      <c r="BT9" s="60"/>
      <c r="BU9" s="60"/>
      <c r="BV9" s="60"/>
      <c r="BW9" s="60"/>
      <c r="BX9" s="60"/>
      <c r="BY9" s="61"/>
    </row>
    <row r="10" spans="1:78" ht="18.75" customHeight="1" x14ac:dyDescent="0.15">
      <c r="A10" s="2"/>
      <c r="B10" s="52" t="str">
        <f>データ!N6</f>
        <v>-</v>
      </c>
      <c r="C10" s="52"/>
      <c r="D10" s="52"/>
      <c r="E10" s="52"/>
      <c r="F10" s="52"/>
      <c r="G10" s="52"/>
      <c r="H10" s="52"/>
      <c r="I10" s="52">
        <f>データ!O6</f>
        <v>65.17</v>
      </c>
      <c r="J10" s="52"/>
      <c r="K10" s="52"/>
      <c r="L10" s="52"/>
      <c r="M10" s="52"/>
      <c r="N10" s="52"/>
      <c r="O10" s="52"/>
      <c r="P10" s="52">
        <f>データ!P6</f>
        <v>99.99</v>
      </c>
      <c r="Q10" s="52"/>
      <c r="R10" s="52"/>
      <c r="S10" s="52"/>
      <c r="T10" s="52"/>
      <c r="U10" s="52"/>
      <c r="V10" s="52"/>
      <c r="W10" s="52">
        <f>データ!Q6</f>
        <v>87.1</v>
      </c>
      <c r="X10" s="52"/>
      <c r="Y10" s="52"/>
      <c r="Z10" s="52"/>
      <c r="AA10" s="52"/>
      <c r="AB10" s="52"/>
      <c r="AC10" s="52"/>
      <c r="AD10" s="51">
        <f>データ!R6</f>
        <v>2017</v>
      </c>
      <c r="AE10" s="51"/>
      <c r="AF10" s="51"/>
      <c r="AG10" s="51"/>
      <c r="AH10" s="51"/>
      <c r="AI10" s="51"/>
      <c r="AJ10" s="51"/>
      <c r="AK10" s="2"/>
      <c r="AL10" s="51">
        <f>データ!V6</f>
        <v>84911</v>
      </c>
      <c r="AM10" s="51"/>
      <c r="AN10" s="51"/>
      <c r="AO10" s="51"/>
      <c r="AP10" s="51"/>
      <c r="AQ10" s="51"/>
      <c r="AR10" s="51"/>
      <c r="AS10" s="51"/>
      <c r="AT10" s="52">
        <f>データ!W6</f>
        <v>9.9</v>
      </c>
      <c r="AU10" s="52"/>
      <c r="AV10" s="52"/>
      <c r="AW10" s="52"/>
      <c r="AX10" s="52"/>
      <c r="AY10" s="52"/>
      <c r="AZ10" s="52"/>
      <c r="BA10" s="52"/>
      <c r="BB10" s="52">
        <f>データ!X6</f>
        <v>8576.8700000000008</v>
      </c>
      <c r="BC10" s="52"/>
      <c r="BD10" s="52"/>
      <c r="BE10" s="52"/>
      <c r="BF10" s="52"/>
      <c r="BG10" s="52"/>
      <c r="BH10" s="52"/>
      <c r="BI10" s="52"/>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24</v>
      </c>
      <c r="BM11" s="62"/>
      <c r="BN11" s="62"/>
      <c r="BO11" s="62"/>
      <c r="BP11" s="62"/>
      <c r="BQ11" s="62"/>
      <c r="BR11" s="62"/>
      <c r="BS11" s="62"/>
      <c r="BT11" s="62"/>
      <c r="BU11" s="62"/>
      <c r="BV11" s="62"/>
      <c r="BW11" s="62"/>
      <c r="BX11" s="62"/>
      <c r="BY11" s="62"/>
      <c r="BZ11" s="6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15">
      <c r="A14" s="2"/>
      <c r="B14" s="64" t="s">
        <v>25</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116</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4" t="s">
        <v>115</v>
      </c>
      <c r="BM66" s="45"/>
      <c r="BN66" s="45"/>
      <c r="BO66" s="45"/>
      <c r="BP66" s="45"/>
      <c r="BQ66" s="45"/>
      <c r="BR66" s="45"/>
      <c r="BS66" s="45"/>
      <c r="BT66" s="45"/>
      <c r="BU66" s="45"/>
      <c r="BV66" s="45"/>
      <c r="BW66" s="45"/>
      <c r="BX66" s="45"/>
      <c r="BY66" s="45"/>
      <c r="BZ66" s="4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4"/>
      <c r="BM67" s="45"/>
      <c r="BN67" s="45"/>
      <c r="BO67" s="45"/>
      <c r="BP67" s="45"/>
      <c r="BQ67" s="45"/>
      <c r="BR67" s="45"/>
      <c r="BS67" s="45"/>
      <c r="BT67" s="45"/>
      <c r="BU67" s="45"/>
      <c r="BV67" s="45"/>
      <c r="BW67" s="45"/>
      <c r="BX67" s="45"/>
      <c r="BY67" s="45"/>
      <c r="BZ67" s="4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4"/>
      <c r="BM68" s="45"/>
      <c r="BN68" s="45"/>
      <c r="BO68" s="45"/>
      <c r="BP68" s="45"/>
      <c r="BQ68" s="45"/>
      <c r="BR68" s="45"/>
      <c r="BS68" s="45"/>
      <c r="BT68" s="45"/>
      <c r="BU68" s="45"/>
      <c r="BV68" s="45"/>
      <c r="BW68" s="45"/>
      <c r="BX68" s="45"/>
      <c r="BY68" s="45"/>
      <c r="BZ68" s="4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4"/>
      <c r="BM69" s="45"/>
      <c r="BN69" s="45"/>
      <c r="BO69" s="45"/>
      <c r="BP69" s="45"/>
      <c r="BQ69" s="45"/>
      <c r="BR69" s="45"/>
      <c r="BS69" s="45"/>
      <c r="BT69" s="45"/>
      <c r="BU69" s="45"/>
      <c r="BV69" s="45"/>
      <c r="BW69" s="45"/>
      <c r="BX69" s="45"/>
      <c r="BY69" s="45"/>
      <c r="BZ69" s="4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4"/>
      <c r="BM70" s="45"/>
      <c r="BN70" s="45"/>
      <c r="BO70" s="45"/>
      <c r="BP70" s="45"/>
      <c r="BQ70" s="45"/>
      <c r="BR70" s="45"/>
      <c r="BS70" s="45"/>
      <c r="BT70" s="45"/>
      <c r="BU70" s="45"/>
      <c r="BV70" s="45"/>
      <c r="BW70" s="45"/>
      <c r="BX70" s="45"/>
      <c r="BY70" s="45"/>
      <c r="BZ70" s="4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4"/>
      <c r="BM71" s="45"/>
      <c r="BN71" s="45"/>
      <c r="BO71" s="45"/>
      <c r="BP71" s="45"/>
      <c r="BQ71" s="45"/>
      <c r="BR71" s="45"/>
      <c r="BS71" s="45"/>
      <c r="BT71" s="45"/>
      <c r="BU71" s="45"/>
      <c r="BV71" s="45"/>
      <c r="BW71" s="45"/>
      <c r="BX71" s="45"/>
      <c r="BY71" s="45"/>
      <c r="BZ71" s="4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4"/>
      <c r="BM72" s="45"/>
      <c r="BN72" s="45"/>
      <c r="BO72" s="45"/>
      <c r="BP72" s="45"/>
      <c r="BQ72" s="45"/>
      <c r="BR72" s="45"/>
      <c r="BS72" s="45"/>
      <c r="BT72" s="45"/>
      <c r="BU72" s="45"/>
      <c r="BV72" s="45"/>
      <c r="BW72" s="45"/>
      <c r="BX72" s="45"/>
      <c r="BY72" s="45"/>
      <c r="BZ72" s="4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4"/>
      <c r="BM73" s="45"/>
      <c r="BN73" s="45"/>
      <c r="BO73" s="45"/>
      <c r="BP73" s="45"/>
      <c r="BQ73" s="45"/>
      <c r="BR73" s="45"/>
      <c r="BS73" s="45"/>
      <c r="BT73" s="45"/>
      <c r="BU73" s="45"/>
      <c r="BV73" s="45"/>
      <c r="BW73" s="45"/>
      <c r="BX73" s="45"/>
      <c r="BY73" s="45"/>
      <c r="BZ73" s="4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4"/>
      <c r="BM74" s="45"/>
      <c r="BN74" s="45"/>
      <c r="BO74" s="45"/>
      <c r="BP74" s="45"/>
      <c r="BQ74" s="45"/>
      <c r="BR74" s="45"/>
      <c r="BS74" s="45"/>
      <c r="BT74" s="45"/>
      <c r="BU74" s="45"/>
      <c r="BV74" s="45"/>
      <c r="BW74" s="45"/>
      <c r="BX74" s="45"/>
      <c r="BY74" s="45"/>
      <c r="BZ74" s="4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4"/>
      <c r="BM75" s="45"/>
      <c r="BN75" s="45"/>
      <c r="BO75" s="45"/>
      <c r="BP75" s="45"/>
      <c r="BQ75" s="45"/>
      <c r="BR75" s="45"/>
      <c r="BS75" s="45"/>
      <c r="BT75" s="45"/>
      <c r="BU75" s="45"/>
      <c r="BV75" s="45"/>
      <c r="BW75" s="45"/>
      <c r="BX75" s="45"/>
      <c r="BY75" s="45"/>
      <c r="BZ75" s="4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4"/>
      <c r="BM76" s="45"/>
      <c r="BN76" s="45"/>
      <c r="BO76" s="45"/>
      <c r="BP76" s="45"/>
      <c r="BQ76" s="45"/>
      <c r="BR76" s="45"/>
      <c r="BS76" s="45"/>
      <c r="BT76" s="45"/>
      <c r="BU76" s="45"/>
      <c r="BV76" s="45"/>
      <c r="BW76" s="45"/>
      <c r="BX76" s="45"/>
      <c r="BY76" s="45"/>
      <c r="BZ76" s="4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4"/>
      <c r="BM77" s="45"/>
      <c r="BN77" s="45"/>
      <c r="BO77" s="45"/>
      <c r="BP77" s="45"/>
      <c r="BQ77" s="45"/>
      <c r="BR77" s="45"/>
      <c r="BS77" s="45"/>
      <c r="BT77" s="45"/>
      <c r="BU77" s="45"/>
      <c r="BV77" s="45"/>
      <c r="BW77" s="45"/>
      <c r="BX77" s="45"/>
      <c r="BY77" s="45"/>
      <c r="BZ77" s="4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4"/>
      <c r="BM78" s="45"/>
      <c r="BN78" s="45"/>
      <c r="BO78" s="45"/>
      <c r="BP78" s="45"/>
      <c r="BQ78" s="45"/>
      <c r="BR78" s="45"/>
      <c r="BS78" s="45"/>
      <c r="BT78" s="45"/>
      <c r="BU78" s="45"/>
      <c r="BV78" s="45"/>
      <c r="BW78" s="45"/>
      <c r="BX78" s="45"/>
      <c r="BY78" s="45"/>
      <c r="BZ78" s="4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4"/>
      <c r="BM79" s="45"/>
      <c r="BN79" s="45"/>
      <c r="BO79" s="45"/>
      <c r="BP79" s="45"/>
      <c r="BQ79" s="45"/>
      <c r="BR79" s="45"/>
      <c r="BS79" s="45"/>
      <c r="BT79" s="45"/>
      <c r="BU79" s="45"/>
      <c r="BV79" s="45"/>
      <c r="BW79" s="45"/>
      <c r="BX79" s="45"/>
      <c r="BY79" s="45"/>
      <c r="BZ79" s="4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4"/>
      <c r="BM80" s="45"/>
      <c r="BN80" s="45"/>
      <c r="BO80" s="45"/>
      <c r="BP80" s="45"/>
      <c r="BQ80" s="45"/>
      <c r="BR80" s="45"/>
      <c r="BS80" s="45"/>
      <c r="BT80" s="45"/>
      <c r="BU80" s="45"/>
      <c r="BV80" s="45"/>
      <c r="BW80" s="45"/>
      <c r="BX80" s="45"/>
      <c r="BY80" s="45"/>
      <c r="BZ80" s="4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4"/>
      <c r="BM81" s="45"/>
      <c r="BN81" s="45"/>
      <c r="BO81" s="45"/>
      <c r="BP81" s="45"/>
      <c r="BQ81" s="45"/>
      <c r="BR81" s="45"/>
      <c r="BS81" s="45"/>
      <c r="BT81" s="45"/>
      <c r="BU81" s="45"/>
      <c r="BV81" s="45"/>
      <c r="BW81" s="45"/>
      <c r="BX81" s="45"/>
      <c r="BY81" s="45"/>
      <c r="BZ81" s="4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7"/>
      <c r="BM82" s="48"/>
      <c r="BN82" s="48"/>
      <c r="BO82" s="48"/>
      <c r="BP82" s="48"/>
      <c r="BQ82" s="48"/>
      <c r="BR82" s="48"/>
      <c r="BS82" s="48"/>
      <c r="BT82" s="48"/>
      <c r="BU82" s="48"/>
      <c r="BV82" s="48"/>
      <c r="BW82" s="48"/>
      <c r="BX82" s="48"/>
      <c r="BY82" s="48"/>
      <c r="BZ82" s="49"/>
    </row>
    <row r="83" spans="1:78" x14ac:dyDescent="0.15">
      <c r="C83" s="50" t="s">
        <v>30</v>
      </c>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50"/>
      <c r="BH83" s="50"/>
      <c r="BI83" s="50"/>
      <c r="BJ83" s="5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hNbG5zRAoMG0K9apP4MzN0a9TqUrH9VvDHypj+nR/dbVkM07+euFwdH+9j/i8Rt1tzE4XX/pZlgCeDolTNQILQ==" saltValue="yGl4NsBZyOi92cX8q4DBf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9" t="s">
        <v>52</v>
      </c>
      <c r="I3" s="80"/>
      <c r="J3" s="80"/>
      <c r="K3" s="80"/>
      <c r="L3" s="80"/>
      <c r="M3" s="80"/>
      <c r="N3" s="80"/>
      <c r="O3" s="80"/>
      <c r="P3" s="80"/>
      <c r="Q3" s="80"/>
      <c r="R3" s="80"/>
      <c r="S3" s="80"/>
      <c r="T3" s="80"/>
      <c r="U3" s="80"/>
      <c r="V3" s="80"/>
      <c r="W3" s="80"/>
      <c r="X3" s="81"/>
      <c r="Y3" s="85" t="s">
        <v>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15">
      <c r="A4" s="14" t="s">
        <v>55</v>
      </c>
      <c r="B4" s="16"/>
      <c r="C4" s="16"/>
      <c r="D4" s="16"/>
      <c r="E4" s="16"/>
      <c r="F4" s="16"/>
      <c r="G4" s="16"/>
      <c r="H4" s="82"/>
      <c r="I4" s="83"/>
      <c r="J4" s="83"/>
      <c r="K4" s="83"/>
      <c r="L4" s="83"/>
      <c r="M4" s="83"/>
      <c r="N4" s="83"/>
      <c r="O4" s="83"/>
      <c r="P4" s="83"/>
      <c r="Q4" s="83"/>
      <c r="R4" s="83"/>
      <c r="S4" s="83"/>
      <c r="T4" s="83"/>
      <c r="U4" s="83"/>
      <c r="V4" s="83"/>
      <c r="W4" s="83"/>
      <c r="X4" s="84"/>
      <c r="Y4" s="78" t="s">
        <v>56</v>
      </c>
      <c r="Z4" s="78"/>
      <c r="AA4" s="78"/>
      <c r="AB4" s="78"/>
      <c r="AC4" s="78"/>
      <c r="AD4" s="78"/>
      <c r="AE4" s="78"/>
      <c r="AF4" s="78"/>
      <c r="AG4" s="78"/>
      <c r="AH4" s="78"/>
      <c r="AI4" s="78"/>
      <c r="AJ4" s="78" t="s">
        <v>57</v>
      </c>
      <c r="AK4" s="78"/>
      <c r="AL4" s="78"/>
      <c r="AM4" s="78"/>
      <c r="AN4" s="78"/>
      <c r="AO4" s="78"/>
      <c r="AP4" s="78"/>
      <c r="AQ4" s="78"/>
      <c r="AR4" s="78"/>
      <c r="AS4" s="78"/>
      <c r="AT4" s="78"/>
      <c r="AU4" s="78" t="s">
        <v>58</v>
      </c>
      <c r="AV4" s="78"/>
      <c r="AW4" s="78"/>
      <c r="AX4" s="78"/>
      <c r="AY4" s="78"/>
      <c r="AZ4" s="78"/>
      <c r="BA4" s="78"/>
      <c r="BB4" s="78"/>
      <c r="BC4" s="78"/>
      <c r="BD4" s="78"/>
      <c r="BE4" s="78"/>
      <c r="BF4" s="78" t="s">
        <v>59</v>
      </c>
      <c r="BG4" s="78"/>
      <c r="BH4" s="78"/>
      <c r="BI4" s="78"/>
      <c r="BJ4" s="78"/>
      <c r="BK4" s="78"/>
      <c r="BL4" s="78"/>
      <c r="BM4" s="78"/>
      <c r="BN4" s="78"/>
      <c r="BO4" s="78"/>
      <c r="BP4" s="78"/>
      <c r="BQ4" s="78" t="s">
        <v>60</v>
      </c>
      <c r="BR4" s="78"/>
      <c r="BS4" s="78"/>
      <c r="BT4" s="78"/>
      <c r="BU4" s="78"/>
      <c r="BV4" s="78"/>
      <c r="BW4" s="78"/>
      <c r="BX4" s="78"/>
      <c r="BY4" s="78"/>
      <c r="BZ4" s="78"/>
      <c r="CA4" s="78"/>
      <c r="CB4" s="78" t="s">
        <v>61</v>
      </c>
      <c r="CC4" s="78"/>
      <c r="CD4" s="78"/>
      <c r="CE4" s="78"/>
      <c r="CF4" s="78"/>
      <c r="CG4" s="78"/>
      <c r="CH4" s="78"/>
      <c r="CI4" s="78"/>
      <c r="CJ4" s="78"/>
      <c r="CK4" s="78"/>
      <c r="CL4" s="78"/>
      <c r="CM4" s="78" t="s">
        <v>62</v>
      </c>
      <c r="CN4" s="78"/>
      <c r="CO4" s="78"/>
      <c r="CP4" s="78"/>
      <c r="CQ4" s="78"/>
      <c r="CR4" s="78"/>
      <c r="CS4" s="78"/>
      <c r="CT4" s="78"/>
      <c r="CU4" s="78"/>
      <c r="CV4" s="78"/>
      <c r="CW4" s="78"/>
      <c r="CX4" s="78" t="s">
        <v>63</v>
      </c>
      <c r="CY4" s="78"/>
      <c r="CZ4" s="78"/>
      <c r="DA4" s="78"/>
      <c r="DB4" s="78"/>
      <c r="DC4" s="78"/>
      <c r="DD4" s="78"/>
      <c r="DE4" s="78"/>
      <c r="DF4" s="78"/>
      <c r="DG4" s="78"/>
      <c r="DH4" s="78"/>
      <c r="DI4" s="78" t="s">
        <v>64</v>
      </c>
      <c r="DJ4" s="78"/>
      <c r="DK4" s="78"/>
      <c r="DL4" s="78"/>
      <c r="DM4" s="78"/>
      <c r="DN4" s="78"/>
      <c r="DO4" s="78"/>
      <c r="DP4" s="78"/>
      <c r="DQ4" s="78"/>
      <c r="DR4" s="78"/>
      <c r="DS4" s="78"/>
      <c r="DT4" s="78" t="s">
        <v>65</v>
      </c>
      <c r="DU4" s="78"/>
      <c r="DV4" s="78"/>
      <c r="DW4" s="78"/>
      <c r="DX4" s="78"/>
      <c r="DY4" s="78"/>
      <c r="DZ4" s="78"/>
      <c r="EA4" s="78"/>
      <c r="EB4" s="78"/>
      <c r="EC4" s="78"/>
      <c r="ED4" s="78"/>
      <c r="EE4" s="78" t="s">
        <v>66</v>
      </c>
      <c r="EF4" s="78"/>
      <c r="EG4" s="78"/>
      <c r="EH4" s="78"/>
      <c r="EI4" s="78"/>
      <c r="EJ4" s="78"/>
      <c r="EK4" s="78"/>
      <c r="EL4" s="78"/>
      <c r="EM4" s="78"/>
      <c r="EN4" s="78"/>
      <c r="EO4" s="78"/>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132209</v>
      </c>
      <c r="D6" s="19">
        <f t="shared" si="3"/>
        <v>46</v>
      </c>
      <c r="E6" s="19">
        <f t="shared" si="3"/>
        <v>17</v>
      </c>
      <c r="F6" s="19">
        <f t="shared" si="3"/>
        <v>1</v>
      </c>
      <c r="G6" s="19">
        <f t="shared" si="3"/>
        <v>0</v>
      </c>
      <c r="H6" s="19" t="str">
        <f t="shared" si="3"/>
        <v>東京都　東大和市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65.17</v>
      </c>
      <c r="P6" s="20">
        <f t="shared" si="3"/>
        <v>99.99</v>
      </c>
      <c r="Q6" s="20">
        <f t="shared" si="3"/>
        <v>87.1</v>
      </c>
      <c r="R6" s="20">
        <f t="shared" si="3"/>
        <v>2017</v>
      </c>
      <c r="S6" s="20">
        <f t="shared" si="3"/>
        <v>84870</v>
      </c>
      <c r="T6" s="20">
        <f t="shared" si="3"/>
        <v>13.42</v>
      </c>
      <c r="U6" s="20">
        <f t="shared" si="3"/>
        <v>6324.14</v>
      </c>
      <c r="V6" s="20">
        <f t="shared" si="3"/>
        <v>84911</v>
      </c>
      <c r="W6" s="20">
        <f t="shared" si="3"/>
        <v>9.9</v>
      </c>
      <c r="X6" s="20">
        <f t="shared" si="3"/>
        <v>8576.8700000000008</v>
      </c>
      <c r="Y6" s="21" t="str">
        <f>IF(Y7="",NA(),Y7)</f>
        <v>-</v>
      </c>
      <c r="Z6" s="21" t="str">
        <f t="shared" ref="Z6:AH6" si="4">IF(Z7="",NA(),Z7)</f>
        <v>-</v>
      </c>
      <c r="AA6" s="21">
        <f t="shared" si="4"/>
        <v>112.78</v>
      </c>
      <c r="AB6" s="21">
        <f t="shared" si="4"/>
        <v>106.12</v>
      </c>
      <c r="AC6" s="21">
        <f t="shared" si="4"/>
        <v>107.58</v>
      </c>
      <c r="AD6" s="21" t="str">
        <f t="shared" si="4"/>
        <v>-</v>
      </c>
      <c r="AE6" s="21" t="str">
        <f t="shared" si="4"/>
        <v>-</v>
      </c>
      <c r="AF6" s="21">
        <f t="shared" si="4"/>
        <v>107.87</v>
      </c>
      <c r="AG6" s="21">
        <f t="shared" si="4"/>
        <v>109.78</v>
      </c>
      <c r="AH6" s="21">
        <f t="shared" si="4"/>
        <v>109.96</v>
      </c>
      <c r="AI6" s="20" t="str">
        <f>IF(AI7="","",IF(AI7="-","【-】","【"&amp;SUBSTITUTE(TEXT(AI7,"#,##0.00"),"-","△")&amp;"】"))</f>
        <v>【106.11】</v>
      </c>
      <c r="AJ6" s="21" t="str">
        <f>IF(AJ7="",NA(),AJ7)</f>
        <v>-</v>
      </c>
      <c r="AK6" s="21" t="str">
        <f t="shared" ref="AK6:AS6" si="5">IF(AK7="",NA(),AK7)</f>
        <v>-</v>
      </c>
      <c r="AL6" s="20">
        <f t="shared" si="5"/>
        <v>0</v>
      </c>
      <c r="AM6" s="20">
        <f t="shared" si="5"/>
        <v>0</v>
      </c>
      <c r="AN6" s="20">
        <f t="shared" si="5"/>
        <v>0</v>
      </c>
      <c r="AO6" s="21" t="str">
        <f t="shared" si="5"/>
        <v>-</v>
      </c>
      <c r="AP6" s="21" t="str">
        <f t="shared" si="5"/>
        <v>-</v>
      </c>
      <c r="AQ6" s="21">
        <f t="shared" si="5"/>
        <v>11.59</v>
      </c>
      <c r="AR6" s="21">
        <f t="shared" si="5"/>
        <v>9.36</v>
      </c>
      <c r="AS6" s="21">
        <f t="shared" si="5"/>
        <v>7.56</v>
      </c>
      <c r="AT6" s="20" t="str">
        <f>IF(AT7="","",IF(AT7="-","【-】","【"&amp;SUBSTITUTE(TEXT(AT7,"#,##0.00"),"-","△")&amp;"】"))</f>
        <v>【3.15】</v>
      </c>
      <c r="AU6" s="21" t="str">
        <f>IF(AU7="",NA(),AU7)</f>
        <v>-</v>
      </c>
      <c r="AV6" s="21" t="str">
        <f t="shared" ref="AV6:BD6" si="6">IF(AV7="",NA(),AV7)</f>
        <v>-</v>
      </c>
      <c r="AW6" s="21">
        <f t="shared" si="6"/>
        <v>47.95</v>
      </c>
      <c r="AX6" s="21">
        <f t="shared" si="6"/>
        <v>55.37</v>
      </c>
      <c r="AY6" s="21">
        <f t="shared" si="6"/>
        <v>73.58</v>
      </c>
      <c r="AZ6" s="21" t="str">
        <f t="shared" si="6"/>
        <v>-</v>
      </c>
      <c r="BA6" s="21" t="str">
        <f t="shared" si="6"/>
        <v>-</v>
      </c>
      <c r="BB6" s="21">
        <f t="shared" si="6"/>
        <v>37.200000000000003</v>
      </c>
      <c r="BC6" s="21">
        <f t="shared" si="6"/>
        <v>47.13</v>
      </c>
      <c r="BD6" s="21">
        <f t="shared" si="6"/>
        <v>50.85</v>
      </c>
      <c r="BE6" s="20" t="str">
        <f>IF(BE7="","",IF(BE7="-","【-】","【"&amp;SUBSTITUTE(TEXT(BE7,"#,##0.00"),"-","△")&amp;"】"))</f>
        <v>【73.44】</v>
      </c>
      <c r="BF6" s="21" t="str">
        <f>IF(BF7="",NA(),BF7)</f>
        <v>-</v>
      </c>
      <c r="BG6" s="21" t="str">
        <f t="shared" ref="BG6:BO6" si="7">IF(BG7="",NA(),BG7)</f>
        <v>-</v>
      </c>
      <c r="BH6" s="21">
        <f t="shared" si="7"/>
        <v>435.14</v>
      </c>
      <c r="BI6" s="21">
        <f t="shared" si="7"/>
        <v>386.36</v>
      </c>
      <c r="BJ6" s="21">
        <f t="shared" si="7"/>
        <v>356.98</v>
      </c>
      <c r="BK6" s="21" t="str">
        <f t="shared" si="7"/>
        <v>-</v>
      </c>
      <c r="BL6" s="21" t="str">
        <f t="shared" si="7"/>
        <v>-</v>
      </c>
      <c r="BM6" s="21">
        <f t="shared" si="7"/>
        <v>843.72</v>
      </c>
      <c r="BN6" s="21">
        <f t="shared" si="7"/>
        <v>788.62</v>
      </c>
      <c r="BO6" s="21">
        <f t="shared" si="7"/>
        <v>772.15</v>
      </c>
      <c r="BP6" s="20" t="str">
        <f>IF(BP7="","",IF(BP7="-","【-】","【"&amp;SUBSTITUTE(TEXT(BP7,"#,##0.00"),"-","△")&amp;"】"))</f>
        <v>【652.82】</v>
      </c>
      <c r="BQ6" s="21" t="str">
        <f>IF(BQ7="",NA(),BQ7)</f>
        <v>-</v>
      </c>
      <c r="BR6" s="21" t="str">
        <f t="shared" ref="BR6:BZ6" si="8">IF(BR7="",NA(),BR7)</f>
        <v>-</v>
      </c>
      <c r="BS6" s="21">
        <f t="shared" si="8"/>
        <v>102.56</v>
      </c>
      <c r="BT6" s="21">
        <f t="shared" si="8"/>
        <v>108.64</v>
      </c>
      <c r="BU6" s="21">
        <f t="shared" si="8"/>
        <v>108.85</v>
      </c>
      <c r="BV6" s="21" t="str">
        <f t="shared" si="8"/>
        <v>-</v>
      </c>
      <c r="BW6" s="21" t="str">
        <f t="shared" si="8"/>
        <v>-</v>
      </c>
      <c r="BX6" s="21">
        <f t="shared" si="8"/>
        <v>94.81</v>
      </c>
      <c r="BY6" s="21">
        <f t="shared" si="8"/>
        <v>99.88</v>
      </c>
      <c r="BZ6" s="21">
        <f t="shared" si="8"/>
        <v>98.82</v>
      </c>
      <c r="CA6" s="20" t="str">
        <f>IF(CA7="","",IF(CA7="-","【-】","【"&amp;SUBSTITUTE(TEXT(CA7,"#,##0.00"),"-","△")&amp;"】"))</f>
        <v>【97.61】</v>
      </c>
      <c r="CB6" s="21" t="str">
        <f>IF(CB7="",NA(),CB7)</f>
        <v>-</v>
      </c>
      <c r="CC6" s="21" t="str">
        <f t="shared" ref="CC6:CK6" si="9">IF(CC7="",NA(),CC7)</f>
        <v>-</v>
      </c>
      <c r="CD6" s="21">
        <f t="shared" si="9"/>
        <v>133.38999999999999</v>
      </c>
      <c r="CE6" s="21">
        <f t="shared" si="9"/>
        <v>127.67</v>
      </c>
      <c r="CF6" s="21">
        <f t="shared" si="9"/>
        <v>127.3</v>
      </c>
      <c r="CG6" s="21" t="str">
        <f t="shared" si="9"/>
        <v>-</v>
      </c>
      <c r="CH6" s="21" t="str">
        <f t="shared" si="9"/>
        <v>-</v>
      </c>
      <c r="CI6" s="21">
        <f t="shared" si="9"/>
        <v>129.9</v>
      </c>
      <c r="CJ6" s="21">
        <f t="shared" si="9"/>
        <v>126.94</v>
      </c>
      <c r="CK6" s="21">
        <f t="shared" si="9"/>
        <v>128.38999999999999</v>
      </c>
      <c r="CL6" s="20" t="str">
        <f>IF(CL7="","",IF(CL7="-","【-】","【"&amp;SUBSTITUTE(TEXT(CL7,"#,##0.00"),"-","△")&amp;"】"))</f>
        <v>【138.29】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80.11</v>
      </c>
      <c r="CU6" s="21">
        <f t="shared" si="10"/>
        <v>82.83</v>
      </c>
      <c r="CV6" s="21">
        <f t="shared" si="10"/>
        <v>69.38</v>
      </c>
      <c r="CW6" s="20" t="str">
        <f>IF(CW7="","",IF(CW7="-","【-】","【"&amp;SUBSTITUTE(TEXT(CW7,"#,##0.00"),"-","△")&amp;"】"))</f>
        <v>【59.10】</v>
      </c>
      <c r="CX6" s="21" t="str">
        <f>IF(CX7="",NA(),CX7)</f>
        <v>-</v>
      </c>
      <c r="CY6" s="21" t="str">
        <f t="shared" ref="CY6:DG6" si="11">IF(CY7="",NA(),CY7)</f>
        <v>-</v>
      </c>
      <c r="CZ6" s="21">
        <f t="shared" si="11"/>
        <v>99.18</v>
      </c>
      <c r="DA6" s="21">
        <f t="shared" si="11"/>
        <v>99.24</v>
      </c>
      <c r="DB6" s="21">
        <f t="shared" si="11"/>
        <v>99.31</v>
      </c>
      <c r="DC6" s="21" t="str">
        <f t="shared" si="11"/>
        <v>-</v>
      </c>
      <c r="DD6" s="21" t="str">
        <f t="shared" si="11"/>
        <v>-</v>
      </c>
      <c r="DE6" s="21">
        <f t="shared" si="11"/>
        <v>95.96</v>
      </c>
      <c r="DF6" s="21">
        <f t="shared" si="11"/>
        <v>95.73</v>
      </c>
      <c r="DG6" s="21">
        <f t="shared" si="11"/>
        <v>96.1</v>
      </c>
      <c r="DH6" s="20" t="str">
        <f>IF(DH7="","",IF(DH7="-","【-】","【"&amp;SUBSTITUTE(TEXT(DH7,"#,##0.00"),"-","△")&amp;"】"))</f>
        <v>【95.82】</v>
      </c>
      <c r="DI6" s="21" t="str">
        <f>IF(DI7="",NA(),DI7)</f>
        <v>-</v>
      </c>
      <c r="DJ6" s="21" t="str">
        <f t="shared" ref="DJ6:DR6" si="12">IF(DJ7="",NA(),DJ7)</f>
        <v>-</v>
      </c>
      <c r="DK6" s="21">
        <f t="shared" si="12"/>
        <v>4.1100000000000003</v>
      </c>
      <c r="DL6" s="21">
        <f t="shared" si="12"/>
        <v>8.17</v>
      </c>
      <c r="DM6" s="21">
        <f t="shared" si="12"/>
        <v>12.12</v>
      </c>
      <c r="DN6" s="21" t="str">
        <f t="shared" si="12"/>
        <v>-</v>
      </c>
      <c r="DO6" s="21" t="str">
        <f t="shared" si="12"/>
        <v>-</v>
      </c>
      <c r="DP6" s="21">
        <f t="shared" si="12"/>
        <v>20.23</v>
      </c>
      <c r="DQ6" s="21">
        <f t="shared" si="12"/>
        <v>22.34</v>
      </c>
      <c r="DR6" s="21">
        <f t="shared" si="12"/>
        <v>24.65</v>
      </c>
      <c r="DS6" s="20" t="str">
        <f>IF(DS7="","",IF(DS7="-","【-】","【"&amp;SUBSTITUTE(TEXT(DS7,"#,##0.00"),"-","△")&amp;"】"))</f>
        <v>【39.74】</v>
      </c>
      <c r="DT6" s="21" t="str">
        <f>IF(DT7="",NA(),DT7)</f>
        <v>-</v>
      </c>
      <c r="DU6" s="21" t="str">
        <f t="shared" ref="DU6:EC6" si="13">IF(DU7="",NA(),DU7)</f>
        <v>-</v>
      </c>
      <c r="DV6" s="20">
        <f t="shared" si="13"/>
        <v>0</v>
      </c>
      <c r="DW6" s="21">
        <f t="shared" si="13"/>
        <v>2.2599999999999998</v>
      </c>
      <c r="DX6" s="21">
        <f t="shared" si="13"/>
        <v>1.99</v>
      </c>
      <c r="DY6" s="21" t="str">
        <f t="shared" si="13"/>
        <v>-</v>
      </c>
      <c r="DZ6" s="21" t="str">
        <f t="shared" si="13"/>
        <v>-</v>
      </c>
      <c r="EA6" s="21">
        <f t="shared" si="13"/>
        <v>1.63</v>
      </c>
      <c r="EB6" s="21">
        <f t="shared" si="13"/>
        <v>1.94</v>
      </c>
      <c r="EC6" s="21">
        <f t="shared" si="13"/>
        <v>2.42</v>
      </c>
      <c r="ED6" s="20" t="str">
        <f>IF(ED7="","",IF(ED7="-","【-】","【"&amp;SUBSTITUTE(TEXT(ED7,"#,##0.00"),"-","△")&amp;"】"))</f>
        <v>【7.62】</v>
      </c>
      <c r="EE6" s="21" t="str">
        <f>IF(EE7="",NA(),EE7)</f>
        <v>-</v>
      </c>
      <c r="EF6" s="21" t="str">
        <f t="shared" ref="EF6:EN6" si="14">IF(EF7="",NA(),EF7)</f>
        <v>-</v>
      </c>
      <c r="EG6" s="20">
        <f t="shared" si="14"/>
        <v>0</v>
      </c>
      <c r="EH6" s="21">
        <f t="shared" si="14"/>
        <v>0.02</v>
      </c>
      <c r="EI6" s="21">
        <f t="shared" si="14"/>
        <v>0.27</v>
      </c>
      <c r="EJ6" s="21" t="str">
        <f t="shared" si="14"/>
        <v>-</v>
      </c>
      <c r="EK6" s="21" t="str">
        <f t="shared" si="14"/>
        <v>-</v>
      </c>
      <c r="EL6" s="21">
        <f t="shared" si="14"/>
        <v>0.12</v>
      </c>
      <c r="EM6" s="21">
        <f t="shared" si="14"/>
        <v>0.35</v>
      </c>
      <c r="EN6" s="21">
        <f t="shared" si="14"/>
        <v>0.1</v>
      </c>
      <c r="EO6" s="20" t="str">
        <f>IF(EO7="","",IF(EO7="-","【-】","【"&amp;SUBSTITUTE(TEXT(EO7,"#,##0.00"),"-","△")&amp;"】"))</f>
        <v>【0.23】</v>
      </c>
    </row>
    <row r="7" spans="1:148" s="22" customFormat="1" x14ac:dyDescent="0.15">
      <c r="A7" s="14"/>
      <c r="B7" s="23">
        <v>2022</v>
      </c>
      <c r="C7" s="23">
        <v>132209</v>
      </c>
      <c r="D7" s="23">
        <v>46</v>
      </c>
      <c r="E7" s="23">
        <v>17</v>
      </c>
      <c r="F7" s="23">
        <v>1</v>
      </c>
      <c r="G7" s="23">
        <v>0</v>
      </c>
      <c r="H7" s="23" t="s">
        <v>96</v>
      </c>
      <c r="I7" s="23" t="s">
        <v>97</v>
      </c>
      <c r="J7" s="23" t="s">
        <v>98</v>
      </c>
      <c r="K7" s="23" t="s">
        <v>99</v>
      </c>
      <c r="L7" s="23" t="s">
        <v>100</v>
      </c>
      <c r="M7" s="23" t="s">
        <v>101</v>
      </c>
      <c r="N7" s="24" t="s">
        <v>102</v>
      </c>
      <c r="O7" s="24">
        <v>65.17</v>
      </c>
      <c r="P7" s="24">
        <v>99.99</v>
      </c>
      <c r="Q7" s="24">
        <v>87.1</v>
      </c>
      <c r="R7" s="24">
        <v>2017</v>
      </c>
      <c r="S7" s="24">
        <v>84870</v>
      </c>
      <c r="T7" s="24">
        <v>13.42</v>
      </c>
      <c r="U7" s="24">
        <v>6324.14</v>
      </c>
      <c r="V7" s="24">
        <v>84911</v>
      </c>
      <c r="W7" s="24">
        <v>9.9</v>
      </c>
      <c r="X7" s="24">
        <v>8576.8700000000008</v>
      </c>
      <c r="Y7" s="24" t="s">
        <v>102</v>
      </c>
      <c r="Z7" s="24" t="s">
        <v>102</v>
      </c>
      <c r="AA7" s="24">
        <v>112.78</v>
      </c>
      <c r="AB7" s="24">
        <v>106.12</v>
      </c>
      <c r="AC7" s="24">
        <v>107.58</v>
      </c>
      <c r="AD7" s="24" t="s">
        <v>102</v>
      </c>
      <c r="AE7" s="24" t="s">
        <v>102</v>
      </c>
      <c r="AF7" s="24">
        <v>107.87</v>
      </c>
      <c r="AG7" s="24">
        <v>109.78</v>
      </c>
      <c r="AH7" s="24">
        <v>109.96</v>
      </c>
      <c r="AI7" s="24">
        <v>106.11</v>
      </c>
      <c r="AJ7" s="24" t="s">
        <v>102</v>
      </c>
      <c r="AK7" s="24" t="s">
        <v>102</v>
      </c>
      <c r="AL7" s="24">
        <v>0</v>
      </c>
      <c r="AM7" s="24">
        <v>0</v>
      </c>
      <c r="AN7" s="24">
        <v>0</v>
      </c>
      <c r="AO7" s="24" t="s">
        <v>102</v>
      </c>
      <c r="AP7" s="24" t="s">
        <v>102</v>
      </c>
      <c r="AQ7" s="24">
        <v>11.59</v>
      </c>
      <c r="AR7" s="24">
        <v>9.36</v>
      </c>
      <c r="AS7" s="24">
        <v>7.56</v>
      </c>
      <c r="AT7" s="24">
        <v>3.15</v>
      </c>
      <c r="AU7" s="24" t="s">
        <v>102</v>
      </c>
      <c r="AV7" s="24" t="s">
        <v>102</v>
      </c>
      <c r="AW7" s="24">
        <v>47.95</v>
      </c>
      <c r="AX7" s="24">
        <v>55.37</v>
      </c>
      <c r="AY7" s="24">
        <v>73.58</v>
      </c>
      <c r="AZ7" s="24" t="s">
        <v>102</v>
      </c>
      <c r="BA7" s="24" t="s">
        <v>102</v>
      </c>
      <c r="BB7" s="24">
        <v>37.200000000000003</v>
      </c>
      <c r="BC7" s="24">
        <v>47.13</v>
      </c>
      <c r="BD7" s="24">
        <v>50.85</v>
      </c>
      <c r="BE7" s="24">
        <v>73.44</v>
      </c>
      <c r="BF7" s="24" t="s">
        <v>102</v>
      </c>
      <c r="BG7" s="24" t="s">
        <v>102</v>
      </c>
      <c r="BH7" s="24">
        <v>435.14</v>
      </c>
      <c r="BI7" s="24">
        <v>386.36</v>
      </c>
      <c r="BJ7" s="24">
        <v>356.98</v>
      </c>
      <c r="BK7" s="24" t="s">
        <v>102</v>
      </c>
      <c r="BL7" s="24" t="s">
        <v>102</v>
      </c>
      <c r="BM7" s="24">
        <v>843.72</v>
      </c>
      <c r="BN7" s="24">
        <v>788.62</v>
      </c>
      <c r="BO7" s="24">
        <v>772.15</v>
      </c>
      <c r="BP7" s="24">
        <v>652.82000000000005</v>
      </c>
      <c r="BQ7" s="24" t="s">
        <v>102</v>
      </c>
      <c r="BR7" s="24" t="s">
        <v>102</v>
      </c>
      <c r="BS7" s="24">
        <v>102.56</v>
      </c>
      <c r="BT7" s="24">
        <v>108.64</v>
      </c>
      <c r="BU7" s="24">
        <v>108.85</v>
      </c>
      <c r="BV7" s="24" t="s">
        <v>102</v>
      </c>
      <c r="BW7" s="24" t="s">
        <v>102</v>
      </c>
      <c r="BX7" s="24">
        <v>94.81</v>
      </c>
      <c r="BY7" s="24">
        <v>99.88</v>
      </c>
      <c r="BZ7" s="24">
        <v>98.82</v>
      </c>
      <c r="CA7" s="24">
        <v>97.61</v>
      </c>
      <c r="CB7" s="24" t="s">
        <v>102</v>
      </c>
      <c r="CC7" s="24" t="s">
        <v>102</v>
      </c>
      <c r="CD7" s="24">
        <v>133.38999999999999</v>
      </c>
      <c r="CE7" s="24">
        <v>127.67</v>
      </c>
      <c r="CF7" s="24">
        <v>127.3</v>
      </c>
      <c r="CG7" s="24" t="s">
        <v>102</v>
      </c>
      <c r="CH7" s="24" t="s">
        <v>102</v>
      </c>
      <c r="CI7" s="24">
        <v>129.9</v>
      </c>
      <c r="CJ7" s="24">
        <v>126.94</v>
      </c>
      <c r="CK7" s="24">
        <v>128.38999999999999</v>
      </c>
      <c r="CL7" s="24">
        <v>138.29</v>
      </c>
      <c r="CM7" s="24" t="s">
        <v>102</v>
      </c>
      <c r="CN7" s="24" t="s">
        <v>102</v>
      </c>
      <c r="CO7" s="24" t="s">
        <v>102</v>
      </c>
      <c r="CP7" s="24" t="s">
        <v>102</v>
      </c>
      <c r="CQ7" s="24" t="s">
        <v>102</v>
      </c>
      <c r="CR7" s="24" t="s">
        <v>102</v>
      </c>
      <c r="CS7" s="24" t="s">
        <v>102</v>
      </c>
      <c r="CT7" s="24">
        <v>80.11</v>
      </c>
      <c r="CU7" s="24">
        <v>82.83</v>
      </c>
      <c r="CV7" s="24">
        <v>69.38</v>
      </c>
      <c r="CW7" s="24">
        <v>59.1</v>
      </c>
      <c r="CX7" s="24" t="s">
        <v>102</v>
      </c>
      <c r="CY7" s="24" t="s">
        <v>102</v>
      </c>
      <c r="CZ7" s="24">
        <v>99.18</v>
      </c>
      <c r="DA7" s="24">
        <v>99.24</v>
      </c>
      <c r="DB7" s="24">
        <v>99.31</v>
      </c>
      <c r="DC7" s="24" t="s">
        <v>102</v>
      </c>
      <c r="DD7" s="24" t="s">
        <v>102</v>
      </c>
      <c r="DE7" s="24">
        <v>95.96</v>
      </c>
      <c r="DF7" s="24">
        <v>95.73</v>
      </c>
      <c r="DG7" s="24">
        <v>96.1</v>
      </c>
      <c r="DH7" s="24">
        <v>95.82</v>
      </c>
      <c r="DI7" s="24" t="s">
        <v>102</v>
      </c>
      <c r="DJ7" s="24" t="s">
        <v>102</v>
      </c>
      <c r="DK7" s="24">
        <v>4.1100000000000003</v>
      </c>
      <c r="DL7" s="24">
        <v>8.17</v>
      </c>
      <c r="DM7" s="24">
        <v>12.12</v>
      </c>
      <c r="DN7" s="24" t="s">
        <v>102</v>
      </c>
      <c r="DO7" s="24" t="s">
        <v>102</v>
      </c>
      <c r="DP7" s="24">
        <v>20.23</v>
      </c>
      <c r="DQ7" s="24">
        <v>22.34</v>
      </c>
      <c r="DR7" s="24">
        <v>24.65</v>
      </c>
      <c r="DS7" s="24">
        <v>39.74</v>
      </c>
      <c r="DT7" s="24" t="s">
        <v>102</v>
      </c>
      <c r="DU7" s="24" t="s">
        <v>102</v>
      </c>
      <c r="DV7" s="24">
        <v>0</v>
      </c>
      <c r="DW7" s="24">
        <v>2.2599999999999998</v>
      </c>
      <c r="DX7" s="24">
        <v>1.99</v>
      </c>
      <c r="DY7" s="24" t="s">
        <v>102</v>
      </c>
      <c r="DZ7" s="24" t="s">
        <v>102</v>
      </c>
      <c r="EA7" s="24">
        <v>1.63</v>
      </c>
      <c r="EB7" s="24">
        <v>1.94</v>
      </c>
      <c r="EC7" s="24">
        <v>2.42</v>
      </c>
      <c r="ED7" s="24">
        <v>7.62</v>
      </c>
      <c r="EE7" s="24" t="s">
        <v>102</v>
      </c>
      <c r="EF7" s="24" t="s">
        <v>102</v>
      </c>
      <c r="EG7" s="24">
        <v>0</v>
      </c>
      <c r="EH7" s="24">
        <v>0.02</v>
      </c>
      <c r="EI7" s="24">
        <v>0.27</v>
      </c>
      <c r="EJ7" s="24" t="s">
        <v>102</v>
      </c>
      <c r="EK7" s="24" t="s">
        <v>102</v>
      </c>
      <c r="EL7" s="24">
        <v>0.12</v>
      </c>
      <c r="EM7" s="24">
        <v>0.35</v>
      </c>
      <c r="EN7" s="24">
        <v>0.1</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HYRW-PC025</cp:lastModifiedBy>
  <cp:lastPrinted>2024-01-23T10:51:49Z</cp:lastPrinted>
  <dcterms:created xsi:type="dcterms:W3CDTF">2023-12-12T00:45:23Z</dcterms:created>
  <dcterms:modified xsi:type="dcterms:W3CDTF">2024-02-01T05:31:47Z</dcterms:modified>
  <cp:category/>
</cp:coreProperties>
</file>