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7_財政調査及び財政報告に関すること\Ａ_財政調査\カ_地方公営企業調査\R5\R60116_公営企業に係る経営比較分析表（令和４年度決算）の分析等について（依頼）\"/>
    </mc:Choice>
  </mc:AlternateContent>
  <workbookProtection workbookAlgorithmName="SHA-512" workbookHashValue="en3wUX8S/91yHRSa3QMU8JTXZfh6hHJhm2mAACs5vxmL0JE/c49k3H7YJGYVNg03ya2krLmQNkUWEjxxO73NUg==" workbookSaltValue="RhX4NArV7JzocCpdkGGVI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<sst xmlns="http://schemas.openxmlformats.org/spreadsheetml/2006/main" count="278" uniqueCount="117">
  <si>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</si>
  <si>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</si>
  <si>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</si>
  <si>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</si>
  <si>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</si>
  <si>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</si>
  <si>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</si>
  <si>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</si>
  <si>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</si>
  <si>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</si>
  <si>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</si>
  <si>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</si>
  <si>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</si>
  <si>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</si>
  <si>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</si>
  <si>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</si>
  <si>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</si>
  <si>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</si>
  <si>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</si>
  <si>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</si>
  <si>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</si>
  <si>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</si>
  <si>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</si>
  <si>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</si>
  <si>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</si>
  <si>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</si>
  <si>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</si>
  <si>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</si>
  <si>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</si>
  <si>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</si>
  <si>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</si>
  <si>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</si>
  <si>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</si>
  <si>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</si>
  <si>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</si>
  <si>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</si>
  <si>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</si>
  <si>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</si>
  <si>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</si>
  <si>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</si>
  <si>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</si>
  <si>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</si>
  <si>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</si>
  <si>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</si>
  <si>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</si>
  <si>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</si>
  <si>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</si>
  <si>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</si>
  <si>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</si>
  <si>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</si>
  <si>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</si>
  <si>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</si>
  <si>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</si>
  <si>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</si>
  <si>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</si>
  <si>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</si>
  <si>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</si>
  <si>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</si>
  <si>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</si>
  <si>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</si>
  <si>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</si>
  <si>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</si>
  <si>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</si>
  <si>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</si>
  <si>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</si>
  <si>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</si>
  <si>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</si>
  <si>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</si>
  <si>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</si>
  <si>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</si>
  <si>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</si>
  <si>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</si>
  <si>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</si>
  <si>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</si>
  <si>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</si>
  <si>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</si>
  <si>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</si>
  <si>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</si>
  <si>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</si>
  <si>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</si>
  <si>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</si>
  <si>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</si>
  <si>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</si>
  <si>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</si>
  <si>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</si>
  <si>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</si>
  <si>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</si>
  <si>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</si>
  <si>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</si>
  <si>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</si>
  <si>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</si>
  <si>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</si>
  <si>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</si>
  <si>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</si>
  <si>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</si>
  <si>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</si>
  <si>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</si>
  <si>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</si>
  <si>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</si>
  <si>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</si>
  <si>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</si>
  <si>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</si>
  <si>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</si>
  <si>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</si>
  <si>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</si>
  <si>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</si>
  <si>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</si>
  <si>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</si>
  <si>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</si>
  <si>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</si>
  <si>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</si>
  <si>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</si>
  <si>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</si>
  <si>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</si>
  <si>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昭和５１年に下水道事業に着手し、現在まで汚水管渠の整備を進めている。
　今後、汚水管の老朽化がさらに進み、道路陥没等による事故の危険性が高まるため、適切な維持管理、改築・更新等が必要となる。ライフサイクルコストの適正化と平準化を図るため策定した公共下水道ストックマネジメント基本計画に基づき、調査・点検、修繕・改築などのストックマネジメント事業を引き続き実施し、汚水管渠の長寿命化や維持向上を図っていく。</t>
    <rPh sb="1" eb="3">
      <t>ショウワ</t>
    </rPh>
    <rPh sb="5" eb="6">
      <t>ネン</t>
    </rPh>
    <rPh sb="7" eb="10">
      <t>ゲスイドウ</t>
    </rPh>
    <rPh sb="10" eb="12">
      <t>ジギョウ</t>
    </rPh>
    <rPh sb="13" eb="15">
      <t>チャクシュ</t>
    </rPh>
    <rPh sb="17" eb="19">
      <t>ゲンザイ</t>
    </rPh>
    <rPh sb="21" eb="23">
      <t>オスイ</t>
    </rPh>
    <rPh sb="23" eb="25">
      <t>カンキョ</t>
    </rPh>
    <rPh sb="26" eb="28">
      <t>セイビ</t>
    </rPh>
    <rPh sb="29" eb="30">
      <t>スス</t>
    </rPh>
    <rPh sb="37" eb="39">
      <t>コンゴ</t>
    </rPh>
    <rPh sb="40" eb="42">
      <t>オスイ</t>
    </rPh>
    <rPh sb="42" eb="43">
      <t>カン</t>
    </rPh>
    <rPh sb="44" eb="47">
      <t>ロウキュウカ</t>
    </rPh>
    <rPh sb="51" eb="52">
      <t>スス</t>
    </rPh>
    <rPh sb="54" eb="56">
      <t>ドウロ</t>
    </rPh>
    <rPh sb="56" eb="58">
      <t>カンボツ</t>
    </rPh>
    <rPh sb="58" eb="59">
      <t>トウ</t>
    </rPh>
    <rPh sb="62" eb="64">
      <t>ジコ</t>
    </rPh>
    <rPh sb="65" eb="68">
      <t>キケンセイ</t>
    </rPh>
    <rPh sb="69" eb="70">
      <t>タカ</t>
    </rPh>
    <rPh sb="75" eb="77">
      <t>テキセツ</t>
    </rPh>
    <rPh sb="78" eb="80">
      <t>イジ</t>
    </rPh>
    <rPh sb="80" eb="82">
      <t>カンリ</t>
    </rPh>
    <rPh sb="83" eb="85">
      <t>カイチク</t>
    </rPh>
    <rPh sb="86" eb="88">
      <t>コウシン</t>
    </rPh>
    <rPh sb="88" eb="89">
      <t>トウ</t>
    </rPh>
    <rPh sb="90" eb="92">
      <t>ヒツヨウ</t>
    </rPh>
    <rPh sb="107" eb="110">
      <t>テキセイカ</t>
    </rPh>
    <rPh sb="111" eb="114">
      <t>ヘイジュンカ</t>
    </rPh>
    <rPh sb="115" eb="116">
      <t>ハカ</t>
    </rPh>
    <rPh sb="119" eb="121">
      <t>サクテイ</t>
    </rPh>
    <rPh sb="123" eb="125">
      <t>コウキョウ</t>
    </rPh>
    <rPh sb="125" eb="128">
      <t>ゲスイドウ</t>
    </rPh>
    <rPh sb="138" eb="140">
      <t>キホン</t>
    </rPh>
    <rPh sb="140" eb="142">
      <t>ケイカク</t>
    </rPh>
    <rPh sb="143" eb="144">
      <t>モト</t>
    </rPh>
    <rPh sb="147" eb="149">
      <t>チョウサ</t>
    </rPh>
    <rPh sb="150" eb="152">
      <t>テンケン</t>
    </rPh>
    <rPh sb="153" eb="155">
      <t>シュウゼン</t>
    </rPh>
    <rPh sb="156" eb="158">
      <t>カイチク</t>
    </rPh>
    <rPh sb="171" eb="173">
      <t>ジギョウ</t>
    </rPh>
    <rPh sb="174" eb="175">
      <t>ヒ</t>
    </rPh>
    <rPh sb="176" eb="177">
      <t>ツヅ</t>
    </rPh>
    <rPh sb="178" eb="180">
      <t>ジッシ</t>
    </rPh>
    <rPh sb="182" eb="184">
      <t>オスイ</t>
    </rPh>
    <rPh sb="184" eb="186">
      <t>カンキョ</t>
    </rPh>
    <rPh sb="187" eb="189">
      <t>チョウジュ</t>
    </rPh>
    <rPh sb="189" eb="190">
      <t>イノチ</t>
    </rPh>
    <rPh sb="190" eb="191">
      <t>カ</t>
    </rPh>
    <rPh sb="192" eb="194">
      <t>イジ</t>
    </rPh>
    <rPh sb="194" eb="196">
      <t>コウジョウ</t>
    </rPh>
    <rPh sb="197" eb="198">
      <t>ハカ</t>
    </rPh>
    <phoneticPr fontId="4"/>
  </si>
  <si>
    <t>　今後は、人口減少による下水道使用料の減収が予想される一方で、汚水管渠の改築更新等の経費の増加が見込まれる。
　そのため、水需要の変化に留意し、下水道使用料が適切な水準となるよう定期的な使用料の見直しのための検討を行う。令和２年度に策定した公共下水道事業経営戦略の改定が予定されていることから持続的な経営となるよう、投資・財政計画について決算状況を踏まえ検証し、健全で効率的な事業運営を行っていく。</t>
    <rPh sb="1" eb="3">
      <t>コンゴ</t>
    </rPh>
    <rPh sb="5" eb="7">
      <t>ジンコウ</t>
    </rPh>
    <rPh sb="7" eb="9">
      <t>ゲンショウ</t>
    </rPh>
    <rPh sb="12" eb="15">
      <t>ゲスイドウ</t>
    </rPh>
    <rPh sb="15" eb="18">
      <t>シヨウリョウ</t>
    </rPh>
    <rPh sb="22" eb="24">
      <t>ヨソウ</t>
    </rPh>
    <rPh sb="27" eb="29">
      <t>イッポウ</t>
    </rPh>
    <rPh sb="31" eb="33">
      <t>オスイ</t>
    </rPh>
    <rPh sb="33" eb="35">
      <t>カンキョ</t>
    </rPh>
    <rPh sb="36" eb="38">
      <t>カイチク</t>
    </rPh>
    <rPh sb="38" eb="40">
      <t>コウシン</t>
    </rPh>
    <rPh sb="40" eb="41">
      <t>トウ</t>
    </rPh>
    <rPh sb="42" eb="44">
      <t>ケイヒ</t>
    </rPh>
    <rPh sb="45" eb="47">
      <t>ゾウカ</t>
    </rPh>
    <rPh sb="48" eb="50">
      <t>ミコ</t>
    </rPh>
    <rPh sb="61" eb="62">
      <t>ミズ</t>
    </rPh>
    <rPh sb="62" eb="64">
      <t>ジュヨウ</t>
    </rPh>
    <rPh sb="65" eb="67">
      <t>ヘンカ</t>
    </rPh>
    <rPh sb="68" eb="70">
      <t>リュウイ</t>
    </rPh>
    <rPh sb="72" eb="75">
      <t>ゲスイドウ</t>
    </rPh>
    <rPh sb="75" eb="78">
      <t>シヨウリョウ</t>
    </rPh>
    <rPh sb="79" eb="81">
      <t>テキセツ</t>
    </rPh>
    <rPh sb="82" eb="84">
      <t>スイジュン</t>
    </rPh>
    <rPh sb="89" eb="92">
      <t>テイキテキ</t>
    </rPh>
    <rPh sb="93" eb="96">
      <t>シヨウリョウ</t>
    </rPh>
    <rPh sb="97" eb="99">
      <t>ミナオ</t>
    </rPh>
    <rPh sb="104" eb="106">
      <t>ケントウ</t>
    </rPh>
    <rPh sb="107" eb="108">
      <t>オコナ</t>
    </rPh>
    <rPh sb="110" eb="112">
      <t>レイワ</t>
    </rPh>
    <rPh sb="113" eb="115">
      <t>ネンド</t>
    </rPh>
    <rPh sb="116" eb="118">
      <t>サクテイ</t>
    </rPh>
    <rPh sb="120" eb="122">
      <t>コウキョウ</t>
    </rPh>
    <rPh sb="122" eb="125">
      <t>ゲスイドウ</t>
    </rPh>
    <rPh sb="125" eb="127">
      <t>ジギョウ</t>
    </rPh>
    <rPh sb="127" eb="129">
      <t>ケイエイ</t>
    </rPh>
    <rPh sb="129" eb="131">
      <t>センリャク</t>
    </rPh>
    <rPh sb="132" eb="134">
      <t>カイテイ</t>
    </rPh>
    <rPh sb="135" eb="137">
      <t>ヨテイ</t>
    </rPh>
    <rPh sb="146" eb="149">
      <t>ジゾクテキ</t>
    </rPh>
    <rPh sb="150" eb="152">
      <t>ケイエイ</t>
    </rPh>
    <rPh sb="158" eb="160">
      <t>トウシ</t>
    </rPh>
    <rPh sb="161" eb="163">
      <t>ザイセイ</t>
    </rPh>
    <rPh sb="163" eb="165">
      <t>ケイカク</t>
    </rPh>
    <rPh sb="169" eb="171">
      <t>ケッサン</t>
    </rPh>
    <rPh sb="171" eb="173">
      <t>ジョウキョウ</t>
    </rPh>
    <rPh sb="174" eb="175">
      <t>フ</t>
    </rPh>
    <rPh sb="177" eb="179">
      <t>ケンショウ</t>
    </rPh>
    <rPh sb="181" eb="183">
      <t>ケンゼン</t>
    </rPh>
    <rPh sb="184" eb="186">
      <t>コウリツ</t>
    </rPh>
    <rPh sb="186" eb="187">
      <t>テキ</t>
    </rPh>
    <rPh sb="188" eb="190">
      <t>ジギョウ</t>
    </rPh>
    <rPh sb="190" eb="192">
      <t>ウンエイ</t>
    </rPh>
    <rPh sb="193" eb="194">
      <t>オコナ</t>
    </rPh>
    <phoneticPr fontId="4"/>
  </si>
  <si>
    <t>①経営の健全化・効率化を表す経常収支比率は、単年度の収支が黒字であることから100％を超えており、健全な収支となっている。
③④企業債償還の影響から流動比率は、100％を下回る指標となっている。事業着手から急速に整備を進め、建設投資に係る財源を企業債の借入れにより調達したため、企業債償還額が多い財政状態となっているが、減少傾向にある。企業債残高対事業規模比率は、類似団体や全国平均より下回っており、当該指標の推移に留意し安定した経営となるよう努める。
⑤経費回収率は100％を超えており、類似団体や全国平均と比較して健全な水準となっている。定期的な使用料の見直しのための検討を行い、前回の使用料改定で目標とした水準を維持するよう努める。
⑥汚水処理原価は全国平均や類似団体と比較すると低くなっている。企業債償還額は減少傾向であるが、汚水維持管理費に留意し、未接続世帯への接続勧奨を行い、有収水量を増加させる取組を継続する。
⑧水洗化率については100％に近い数値で、全国平均や類似団体と比較すると上回っている。今後とも未接続世帯の解消を図り、下水道使用料収入の確保に努める。</t>
    <rPh sb="1" eb="3">
      <t>ケイエイ</t>
    </rPh>
    <rPh sb="4" eb="7">
      <t>ケンゼンカ</t>
    </rPh>
    <rPh sb="8" eb="10">
      <t>コウリツ</t>
    </rPh>
    <rPh sb="10" eb="11">
      <t>カ</t>
    </rPh>
    <rPh sb="12" eb="13">
      <t>アラワ</t>
    </rPh>
    <rPh sb="14" eb="16">
      <t>ケイジョウ</t>
    </rPh>
    <rPh sb="16" eb="18">
      <t>シュウシ</t>
    </rPh>
    <rPh sb="18" eb="20">
      <t>ヒリツ</t>
    </rPh>
    <rPh sb="22" eb="25">
      <t>タンネンド</t>
    </rPh>
    <rPh sb="26" eb="28">
      <t>シュウシ</t>
    </rPh>
    <rPh sb="29" eb="31">
      <t>クロジ</t>
    </rPh>
    <rPh sb="43" eb="44">
      <t>コ</t>
    </rPh>
    <rPh sb="49" eb="51">
      <t>ケンゼン</t>
    </rPh>
    <rPh sb="52" eb="54">
      <t>シュウシ</t>
    </rPh>
    <rPh sb="65" eb="67">
      <t>キギョウ</t>
    </rPh>
    <rPh sb="67" eb="68">
      <t>サイ</t>
    </rPh>
    <rPh sb="68" eb="70">
      <t>ショウカン</t>
    </rPh>
    <rPh sb="71" eb="73">
      <t>エイキョウ</t>
    </rPh>
    <rPh sb="75" eb="77">
      <t>リュウドウ</t>
    </rPh>
    <rPh sb="77" eb="79">
      <t>ヒリツ</t>
    </rPh>
    <rPh sb="86" eb="88">
      <t>シタマワ</t>
    </rPh>
    <rPh sb="89" eb="91">
      <t>シヒョウ</t>
    </rPh>
    <rPh sb="98" eb="100">
      <t>ジギョウ</t>
    </rPh>
    <rPh sb="100" eb="102">
      <t>チャクシュ</t>
    </rPh>
    <rPh sb="104" eb="106">
      <t>キュウソク</t>
    </rPh>
    <rPh sb="107" eb="109">
      <t>セイビ</t>
    </rPh>
    <rPh sb="110" eb="111">
      <t>スス</t>
    </rPh>
    <rPh sb="113" eb="115">
      <t>ケンセツ</t>
    </rPh>
    <rPh sb="115" eb="117">
      <t>トウシ</t>
    </rPh>
    <rPh sb="118" eb="119">
      <t>カカ</t>
    </rPh>
    <rPh sb="120" eb="122">
      <t>ザイゲン</t>
    </rPh>
    <rPh sb="123" eb="125">
      <t>キギョウ</t>
    </rPh>
    <rPh sb="125" eb="126">
      <t>サイ</t>
    </rPh>
    <rPh sb="127" eb="129">
      <t>カリイ</t>
    </rPh>
    <rPh sb="133" eb="135">
      <t>チョウタツ</t>
    </rPh>
    <rPh sb="140" eb="142">
      <t>キギョウ</t>
    </rPh>
    <rPh sb="142" eb="143">
      <t>サイ</t>
    </rPh>
    <rPh sb="143" eb="145">
      <t>ショウカン</t>
    </rPh>
    <rPh sb="145" eb="146">
      <t>ガク</t>
    </rPh>
    <rPh sb="147" eb="148">
      <t>オオ</t>
    </rPh>
    <rPh sb="149" eb="151">
      <t>ザイセイ</t>
    </rPh>
    <rPh sb="151" eb="153">
      <t>ジョウタイ</t>
    </rPh>
    <rPh sb="161" eb="163">
      <t>ゲンショウ</t>
    </rPh>
    <rPh sb="163" eb="165">
      <t>ケイコウ</t>
    </rPh>
    <rPh sb="169" eb="171">
      <t>キギョウ</t>
    </rPh>
    <rPh sb="171" eb="172">
      <t>サイ</t>
    </rPh>
    <rPh sb="172" eb="174">
      <t>ザンダカ</t>
    </rPh>
    <rPh sb="174" eb="175">
      <t>タイ</t>
    </rPh>
    <rPh sb="175" eb="177">
      <t>ジギョウ</t>
    </rPh>
    <rPh sb="177" eb="179">
      <t>キボ</t>
    </rPh>
    <rPh sb="179" eb="181">
      <t>ヒリツ</t>
    </rPh>
    <rPh sb="183" eb="185">
      <t>ルイジ</t>
    </rPh>
    <rPh sb="185" eb="187">
      <t>ダンタイ</t>
    </rPh>
    <rPh sb="188" eb="190">
      <t>ゼンコク</t>
    </rPh>
    <rPh sb="190" eb="192">
      <t>ヘイキン</t>
    </rPh>
    <rPh sb="194" eb="196">
      <t>シタマワ</t>
    </rPh>
    <rPh sb="201" eb="203">
      <t>トウガイ</t>
    </rPh>
    <rPh sb="203" eb="205">
      <t>シヒョウ</t>
    </rPh>
    <rPh sb="206" eb="208">
      <t>スイイ</t>
    </rPh>
    <rPh sb="209" eb="211">
      <t>リュウイ</t>
    </rPh>
    <rPh sb="212" eb="214">
      <t>アンテイ</t>
    </rPh>
    <rPh sb="216" eb="218">
      <t>ケイエイ</t>
    </rPh>
    <rPh sb="223" eb="224">
      <t>ツト</t>
    </rPh>
    <rPh sb="230" eb="232">
      <t>ケイヒ</t>
    </rPh>
    <rPh sb="232" eb="234">
      <t>カイシュウ</t>
    </rPh>
    <rPh sb="234" eb="235">
      <t>リツ</t>
    </rPh>
    <rPh sb="241" eb="242">
      <t>コ</t>
    </rPh>
    <rPh sb="247" eb="249">
      <t>ルイジ</t>
    </rPh>
    <rPh sb="249" eb="251">
      <t>ダンタイ</t>
    </rPh>
    <rPh sb="252" eb="254">
      <t>ゼンコク</t>
    </rPh>
    <rPh sb="254" eb="256">
      <t>ヘイキン</t>
    </rPh>
    <rPh sb="257" eb="259">
      <t>ヒカク</t>
    </rPh>
    <rPh sb="261" eb="263">
      <t>ケンゼン</t>
    </rPh>
    <rPh sb="264" eb="266">
      <t>スイジュン</t>
    </rPh>
    <rPh sb="273" eb="276">
      <t>テイキテキ</t>
    </rPh>
    <rPh sb="277" eb="280">
      <t>シヨウリョウ</t>
    </rPh>
    <rPh sb="281" eb="283">
      <t>ミナオ</t>
    </rPh>
    <rPh sb="288" eb="290">
      <t>ケントウ</t>
    </rPh>
    <rPh sb="291" eb="292">
      <t>オコナ</t>
    </rPh>
    <rPh sb="294" eb="296">
      <t>ゼンカイ</t>
    </rPh>
    <rPh sb="297" eb="300">
      <t>シヨウリョウ</t>
    </rPh>
    <rPh sb="300" eb="302">
      <t>カイテイ</t>
    </rPh>
    <rPh sb="303" eb="305">
      <t>モクヒョウ</t>
    </rPh>
    <rPh sb="308" eb="310">
      <t>スイジュン</t>
    </rPh>
    <rPh sb="311" eb="313">
      <t>イジ</t>
    </rPh>
    <rPh sb="317" eb="318">
      <t>ツト</t>
    </rPh>
    <rPh sb="324" eb="326">
      <t>オスイ</t>
    </rPh>
    <rPh sb="326" eb="328">
      <t>ショリ</t>
    </rPh>
    <rPh sb="328" eb="330">
      <t>ゲンカ</t>
    </rPh>
    <rPh sb="331" eb="333">
      <t>ゼンコク</t>
    </rPh>
    <rPh sb="333" eb="335">
      <t>ヘイキン</t>
    </rPh>
    <rPh sb="336" eb="338">
      <t>ルイジ</t>
    </rPh>
    <rPh sb="338" eb="340">
      <t>ダンタイ</t>
    </rPh>
    <rPh sb="341" eb="343">
      <t>ヒカク</t>
    </rPh>
    <rPh sb="346" eb="347">
      <t>ヒク</t>
    </rPh>
    <rPh sb="354" eb="356">
      <t>キギョウ</t>
    </rPh>
    <rPh sb="356" eb="357">
      <t>サイ</t>
    </rPh>
    <rPh sb="357" eb="359">
      <t>ショウカン</t>
    </rPh>
    <rPh sb="359" eb="360">
      <t>ガク</t>
    </rPh>
    <rPh sb="361" eb="363">
      <t>ゲンショウ</t>
    </rPh>
    <rPh sb="363" eb="365">
      <t>ケイコウ</t>
    </rPh>
    <rPh sb="370" eb="372">
      <t>オスイ</t>
    </rPh>
    <rPh sb="372" eb="374">
      <t>イジ</t>
    </rPh>
    <rPh sb="374" eb="377">
      <t>カンリヒ</t>
    </rPh>
    <rPh sb="378" eb="380">
      <t>リュウイ</t>
    </rPh>
    <rPh sb="382" eb="385">
      <t>ミセツゾク</t>
    </rPh>
    <rPh sb="385" eb="387">
      <t>セタイ</t>
    </rPh>
    <rPh sb="389" eb="391">
      <t>セツゾク</t>
    </rPh>
    <rPh sb="391" eb="393">
      <t>カンショウ</t>
    </rPh>
    <rPh sb="394" eb="395">
      <t>オコナ</t>
    </rPh>
    <rPh sb="397" eb="398">
      <t>ユウ</t>
    </rPh>
    <rPh sb="410" eb="412">
      <t>ケイゾク</t>
    </rPh>
    <rPh sb="418" eb="421">
      <t>スイセンカ</t>
    </rPh>
    <rPh sb="421" eb="422">
      <t>リツ</t>
    </rPh>
    <rPh sb="432" eb="433">
      <t>チカ</t>
    </rPh>
    <rPh sb="434" eb="436">
      <t>スウチ</t>
    </rPh>
    <rPh sb="438" eb="440">
      <t>ゼンコク</t>
    </rPh>
    <rPh sb="440" eb="442">
      <t>ヘイキン</t>
    </rPh>
    <rPh sb="443" eb="445">
      <t>ルイジ</t>
    </rPh>
    <rPh sb="445" eb="447">
      <t>ダンタイ</t>
    </rPh>
    <rPh sb="448" eb="450">
      <t>ヒカク</t>
    </rPh>
    <rPh sb="453" eb="455">
      <t>ウワマワ</t>
    </rPh>
    <rPh sb="460" eb="462">
      <t>コンゴ</t>
    </rPh>
    <rPh sb="464" eb="467">
      <t>ミセツゾク</t>
    </rPh>
    <rPh sb="467" eb="469">
      <t>セタイ</t>
    </rPh>
    <rPh sb="470" eb="472">
      <t>カイショウ</t>
    </rPh>
    <rPh sb="473" eb="474">
      <t>ハカ</t>
    </rPh>
    <rPh sb="476" eb="479">
      <t>ゲスイドウ</t>
    </rPh>
    <rPh sb="479" eb="482">
      <t>シヨウリョウ</t>
    </rPh>
    <rPh sb="482" eb="484">
      <t>シュウニュウ</t>
    </rPh>
    <rPh sb="485" eb="487">
      <t>カクホ</t>
    </rPh>
    <rPh sb="488" eb="4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</si>
</sst>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0.02</c:v>
                </c:pt>
                <c:pt idx="4">
                  <c:v>0.27</c:v>
                </c:pt>
              </c:numCache>
            </c:numRef>
          </c:val>
          <c:extLst>
            <c:ext xmlns:c16="http://schemas.microsoft.com/office/drawing/2014/chart" uri="{C3380CC4-5D6E-409C-BE32-E72D297353CC}">
              <c16:uniqueId val="{00000000-0160-4103-99A7-70C496B597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0.35</c:v>
                </c:pt>
                <c:pt idx="4">
                  <c:v>0.1</c:v>
                </c:pt>
              </c:numCache>
            </c:numRef>
          </c:val>
          <c:smooth val="0"/>
          <c:extLst>
            <c:ext xmlns:c16="http://schemas.microsoft.com/office/drawing/2014/chart" uri="{C3380CC4-5D6E-409C-BE32-E72D297353CC}">
              <c16:uniqueId val="{00000001-0160-4103-99A7-70C496B597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1D-4996-BFBA-354303DBCD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80.11</c:v>
                </c:pt>
                <c:pt idx="3">
                  <c:v>82.83</c:v>
                </c:pt>
                <c:pt idx="4">
                  <c:v>69.38</c:v>
                </c:pt>
              </c:numCache>
            </c:numRef>
          </c:val>
          <c:smooth val="0"/>
          <c:extLst>
            <c:ext xmlns:c16="http://schemas.microsoft.com/office/drawing/2014/chart" uri="{C3380CC4-5D6E-409C-BE32-E72D297353CC}">
              <c16:uniqueId val="{00000001-571D-4996-BFBA-354303DBCD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99.18</c:v>
                </c:pt>
                <c:pt idx="3">
                  <c:v>99.24</c:v>
                </c:pt>
                <c:pt idx="4">
                  <c:v>99.31</c:v>
                </c:pt>
              </c:numCache>
            </c:numRef>
          </c:val>
          <c:extLst>
            <c:ext xmlns:c16="http://schemas.microsoft.com/office/drawing/2014/chart" uri="{C3380CC4-5D6E-409C-BE32-E72D297353CC}">
              <c16:uniqueId val="{00000000-EF94-44BD-8F98-01BEB95F98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95.96</c:v>
                </c:pt>
                <c:pt idx="3">
                  <c:v>95.73</c:v>
                </c:pt>
                <c:pt idx="4">
                  <c:v>96.1</c:v>
                </c:pt>
              </c:numCache>
            </c:numRef>
          </c:val>
          <c:smooth val="0"/>
          <c:extLst>
            <c:ext xmlns:c16="http://schemas.microsoft.com/office/drawing/2014/chart" uri="{C3380CC4-5D6E-409C-BE32-E72D297353CC}">
              <c16:uniqueId val="{00000001-EF94-44BD-8F98-01BEB95F98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112.78</c:v>
                </c:pt>
                <c:pt idx="3">
                  <c:v>106.12</c:v>
                </c:pt>
                <c:pt idx="4">
                  <c:v>107.58</c:v>
                </c:pt>
              </c:numCache>
            </c:numRef>
          </c:val>
          <c:extLst>
            <c:ext xmlns:c16="http://schemas.microsoft.com/office/drawing/2014/chart" uri="{C3380CC4-5D6E-409C-BE32-E72D297353CC}">
              <c16:uniqueId val="{00000000-CD55-40F5-AE9C-78437B63A2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107.87</c:v>
                </c:pt>
                <c:pt idx="3">
                  <c:v>109.78</c:v>
                </c:pt>
                <c:pt idx="4">
                  <c:v>109.96</c:v>
                </c:pt>
              </c:numCache>
            </c:numRef>
          </c:val>
          <c:smooth val="0"/>
          <c:extLst>
            <c:ext xmlns:c16="http://schemas.microsoft.com/office/drawing/2014/chart" uri="{C3380CC4-5D6E-409C-BE32-E72D297353CC}">
              <c16:uniqueId val="{00000001-CD55-40F5-AE9C-78437B63A2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4.1100000000000003</c:v>
                </c:pt>
                <c:pt idx="3">
                  <c:v>8.17</c:v>
                </c:pt>
                <c:pt idx="4">
                  <c:v>12.12</c:v>
                </c:pt>
              </c:numCache>
            </c:numRef>
          </c:val>
          <c:extLst>
            <c:ext xmlns:c16="http://schemas.microsoft.com/office/drawing/2014/chart" uri="{C3380CC4-5D6E-409C-BE32-E72D297353CC}">
              <c16:uniqueId val="{00000000-58CD-412E-A445-6A806C3E95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20.23</c:v>
                </c:pt>
                <c:pt idx="3">
                  <c:v>22.34</c:v>
                </c:pt>
                <c:pt idx="4">
                  <c:v>24.65</c:v>
                </c:pt>
              </c:numCache>
            </c:numRef>
          </c:val>
          <c:smooth val="0"/>
          <c:extLst>
            <c:ext xmlns:c16="http://schemas.microsoft.com/office/drawing/2014/chart" uri="{C3380CC4-5D6E-409C-BE32-E72D297353CC}">
              <c16:uniqueId val="{00000001-58CD-412E-A445-6A806C3E95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2.2599999999999998</c:v>
                </c:pt>
                <c:pt idx="4">
                  <c:v>1.99</c:v>
                </c:pt>
              </c:numCache>
            </c:numRef>
          </c:val>
          <c:extLst>
            <c:ext xmlns:c16="http://schemas.microsoft.com/office/drawing/2014/chart" uri="{C3380CC4-5D6E-409C-BE32-E72D297353CC}">
              <c16:uniqueId val="{00000000-FE27-4D03-BA25-D6F4984F1A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1.63</c:v>
                </c:pt>
                <c:pt idx="3">
                  <c:v>1.94</c:v>
                </c:pt>
                <c:pt idx="4">
                  <c:v>2.42</c:v>
                </c:pt>
              </c:numCache>
            </c:numRef>
          </c:val>
          <c:smooth val="0"/>
          <c:extLst>
            <c:ext xmlns:c16="http://schemas.microsoft.com/office/drawing/2014/chart" uri="{C3380CC4-5D6E-409C-BE32-E72D297353CC}">
              <c16:uniqueId val="{00000001-FE27-4D03-BA25-D6F4984F1A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C81-4DB5-AC7B-34EC9345D7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11.59</c:v>
                </c:pt>
                <c:pt idx="3">
                  <c:v>9.36</c:v>
                </c:pt>
                <c:pt idx="4">
                  <c:v>7.56</c:v>
                </c:pt>
              </c:numCache>
            </c:numRef>
          </c:val>
          <c:smooth val="0"/>
          <c:extLst>
            <c:ext xmlns:c16="http://schemas.microsoft.com/office/drawing/2014/chart" uri="{C3380CC4-5D6E-409C-BE32-E72D297353CC}">
              <c16:uniqueId val="{00000001-9C81-4DB5-AC7B-34EC9345D7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47.95</c:v>
                </c:pt>
                <c:pt idx="3">
                  <c:v>55.37</c:v>
                </c:pt>
                <c:pt idx="4">
                  <c:v>73.58</c:v>
                </c:pt>
              </c:numCache>
            </c:numRef>
          </c:val>
          <c:extLst>
            <c:ext xmlns:c16="http://schemas.microsoft.com/office/drawing/2014/chart" uri="{C3380CC4-5D6E-409C-BE32-E72D297353CC}">
              <c16:uniqueId val="{00000000-9628-4AB4-AD1B-325980A703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37.200000000000003</c:v>
                </c:pt>
                <c:pt idx="3">
                  <c:v>47.13</c:v>
                </c:pt>
                <c:pt idx="4">
                  <c:v>50.85</c:v>
                </c:pt>
              </c:numCache>
            </c:numRef>
          </c:val>
          <c:smooth val="0"/>
          <c:extLst>
            <c:ext xmlns:c16="http://schemas.microsoft.com/office/drawing/2014/chart" uri="{C3380CC4-5D6E-409C-BE32-E72D297353CC}">
              <c16:uniqueId val="{00000001-9628-4AB4-AD1B-325980A703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435.14</c:v>
                </c:pt>
                <c:pt idx="3">
                  <c:v>386.36</c:v>
                </c:pt>
                <c:pt idx="4">
                  <c:v>356.98</c:v>
                </c:pt>
              </c:numCache>
            </c:numRef>
          </c:val>
          <c:extLst>
            <c:ext xmlns:c16="http://schemas.microsoft.com/office/drawing/2014/chart" uri="{C3380CC4-5D6E-409C-BE32-E72D297353CC}">
              <c16:uniqueId val="{00000000-B4F9-4833-919E-CF328BD50A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843.72</c:v>
                </c:pt>
                <c:pt idx="3">
                  <c:v>788.62</c:v>
                </c:pt>
                <c:pt idx="4">
                  <c:v>772.15</c:v>
                </c:pt>
              </c:numCache>
            </c:numRef>
          </c:val>
          <c:smooth val="0"/>
          <c:extLst>
            <c:ext xmlns:c16="http://schemas.microsoft.com/office/drawing/2014/chart" uri="{C3380CC4-5D6E-409C-BE32-E72D297353CC}">
              <c16:uniqueId val="{00000001-B4F9-4833-919E-CF328BD50A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102.56</c:v>
                </c:pt>
                <c:pt idx="3">
                  <c:v>108.64</c:v>
                </c:pt>
                <c:pt idx="4">
                  <c:v>108.85</c:v>
                </c:pt>
              </c:numCache>
            </c:numRef>
          </c:val>
          <c:extLst>
            <c:ext xmlns:c16="http://schemas.microsoft.com/office/drawing/2014/chart" uri="{C3380CC4-5D6E-409C-BE32-E72D297353CC}">
              <c16:uniqueId val="{00000000-3882-49A5-99E1-42AF931501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94.81</c:v>
                </c:pt>
                <c:pt idx="3">
                  <c:v>99.88</c:v>
                </c:pt>
                <c:pt idx="4">
                  <c:v>98.82</c:v>
                </c:pt>
              </c:numCache>
            </c:numRef>
          </c:val>
          <c:smooth val="0"/>
          <c:extLst>
            <c:ext xmlns:c16="http://schemas.microsoft.com/office/drawing/2014/chart" uri="{C3380CC4-5D6E-409C-BE32-E72D297353CC}">
              <c16:uniqueId val="{00000001-3882-49A5-99E1-42AF931501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133.38999999999999</c:v>
                </c:pt>
                <c:pt idx="3">
                  <c:v>127.67</c:v>
                </c:pt>
                <c:pt idx="4">
                  <c:v>127.3</c:v>
                </c:pt>
              </c:numCache>
            </c:numRef>
          </c:val>
          <c:extLst>
            <c:ext xmlns:c16="http://schemas.microsoft.com/office/drawing/2014/chart" uri="{C3380CC4-5D6E-409C-BE32-E72D297353CC}">
              <c16:uniqueId val="{00000000-4732-4327-8857-F80E176482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129.9</c:v>
                </c:pt>
                <c:pt idx="3">
                  <c:v>126.94</c:v>
                </c:pt>
                <c:pt idx="4">
                  <c:v>128.38999999999999</c:v>
                </c:pt>
              </c:numCache>
            </c:numRef>
          </c:val>
          <c:smooth val="0"/>
          <c:extLst>
            <c:ext xmlns:c16="http://schemas.microsoft.com/office/drawing/2014/chart" uri="{C3380CC4-5D6E-409C-BE32-E72D297353CC}">
              <c16:uniqueId val="{00000001-4732-4327-8857-F80E176482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49"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東京都　東大和市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Bb1</v>
      </c>
      <c r="X8" s="71"/>
      <c r="Y8" s="71"/>
      <c r="Z8" s="71"/>
      <c r="AA8" s="71"/>
      <c r="AB8" s="71"/>
      <c r="AC8" s="71"/>
      <c r="AD8" s="72" t="str">
        <f>データ!$M$6</f>
        <v>非設置</v>
      </c>
      <c r="AE8" s="72"/>
      <c r="AF8" s="72"/>
      <c r="AG8" s="72"/>
      <c r="AH8" s="72"/>
      <c r="AI8" s="72"/>
      <c r="AJ8" s="72"/>
      <c r="AK8" s="3"/>
      <c r="AL8" s="51">
        <f>データ!S6</f>
        <v>84870</v>
      </c>
      <c r="AM8" s="51"/>
      <c r="AN8" s="51"/>
      <c r="AO8" s="51"/>
      <c r="AP8" s="51"/>
      <c r="AQ8" s="51"/>
      <c r="AR8" s="51"/>
      <c r="AS8" s="51"/>
      <c r="AT8" s="52">
        <f>データ!T6</f>
        <v>13.42</v>
      </c>
      <c r="AU8" s="52"/>
      <c r="AV8" s="52"/>
      <c r="AW8" s="52"/>
      <c r="AX8" s="52"/>
      <c r="AY8" s="52"/>
      <c r="AZ8" s="52"/>
      <c r="BA8" s="52"/>
      <c r="BB8" s="52">
        <f>データ!U6</f>
        <v>6324.14</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65.17</v>
      </c>
      <c r="J10" s="52"/>
      <c r="K10" s="52"/>
      <c r="L10" s="52"/>
      <c r="M10" s="52"/>
      <c r="N10" s="52"/>
      <c r="O10" s="52"/>
      <c r="P10" s="52">
        <f>データ!P6</f>
        <v>99.99</v>
      </c>
      <c r="Q10" s="52"/>
      <c r="R10" s="52"/>
      <c r="S10" s="52"/>
      <c r="T10" s="52"/>
      <c r="U10" s="52"/>
      <c r="V10" s="52"/>
      <c r="W10" s="52">
        <f>データ!Q6</f>
        <v>87.1</v>
      </c>
      <c r="X10" s="52"/>
      <c r="Y10" s="52"/>
      <c r="Z10" s="52"/>
      <c r="AA10" s="52"/>
      <c r="AB10" s="52"/>
      <c r="AC10" s="52"/>
      <c r="AD10" s="51">
        <f>データ!R6</f>
        <v>2017</v>
      </c>
      <c r="AE10" s="51"/>
      <c r="AF10" s="51"/>
      <c r="AG10" s="51"/>
      <c r="AH10" s="51"/>
      <c r="AI10" s="51"/>
      <c r="AJ10" s="51"/>
      <c r="AK10" s="2"/>
      <c r="AL10" s="51">
        <f>データ!V6</f>
        <v>84911</v>
      </c>
      <c r="AM10" s="51"/>
      <c r="AN10" s="51"/>
      <c r="AO10" s="51"/>
      <c r="AP10" s="51"/>
      <c r="AQ10" s="51"/>
      <c r="AR10" s="51"/>
      <c r="AS10" s="51"/>
      <c r="AT10" s="52">
        <f>データ!W6</f>
        <v>9.9</v>
      </c>
      <c r="AU10" s="52"/>
      <c r="AV10" s="52"/>
      <c r="AW10" s="52"/>
      <c r="AX10" s="52"/>
      <c r="AY10" s="52"/>
      <c r="AZ10" s="52"/>
      <c r="BA10" s="52"/>
      <c r="BB10" s="52">
        <f>データ!X6</f>
        <v>8576.8700000000008</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NbG5zRAoMG0K9apP4MzN0a9TqUrH9VvDHypj+nR/dbVkM07+euFwdH+9j/i8Rt1tzE4XX/pZlgCeDolTNQILQ==" saltValue="yGl4NsBZyOi92cX8q4DB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132209</v>
      </c>
      <c r="D6" s="19">
        <f t="shared" si="3"/>
        <v>46</v>
      </c>
      <c r="E6" s="19">
        <f t="shared" si="3"/>
        <v>17</v>
      </c>
      <c r="F6" s="19">
        <f t="shared" si="3"/>
        <v>1</v>
      </c>
      <c r="G6" s="19">
        <f t="shared" si="3"/>
        <v>0</v>
      </c>
      <c r="H6" s="19" t="str">
        <f t="shared" si="3"/>
        <v>東京都　東大和市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65.17</v>
      </c>
      <c r="P6" s="20">
        <f t="shared" si="3"/>
        <v>99.99</v>
      </c>
      <c r="Q6" s="20">
        <f t="shared" si="3"/>
        <v>87.1</v>
      </c>
      <c r="R6" s="20">
        <f t="shared" si="3"/>
        <v>2017</v>
      </c>
      <c r="S6" s="20">
        <f t="shared" si="3"/>
        <v>84870</v>
      </c>
      <c r="T6" s="20">
        <f t="shared" si="3"/>
        <v>13.42</v>
      </c>
      <c r="U6" s="20">
        <f t="shared" si="3"/>
        <v>6324.14</v>
      </c>
      <c r="V6" s="20">
        <f t="shared" si="3"/>
        <v>84911</v>
      </c>
      <c r="W6" s="20">
        <f t="shared" si="3"/>
        <v>9.9</v>
      </c>
      <c r="X6" s="20">
        <f t="shared" si="3"/>
        <v>8576.8700000000008</v>
      </c>
      <c r="Y6" s="21" t="str">
        <f>IF(Y7="",NA(),Y7)</f>
        <v>-</v>
      </c>
      <c r="Z6" s="21" t="str">
        <f t="shared" ref="Z6:AH6" si="4">IF(Z7="",NA(),Z7)</f>
        <v>-</v>
      </c>
      <c r="AA6" s="21">
        <f t="shared" si="4"/>
        <v>112.78</v>
      </c>
      <c r="AB6" s="21">
        <f t="shared" si="4"/>
        <v>106.12</v>
      </c>
      <c r="AC6" s="21">
        <f t="shared" si="4"/>
        <v>107.58</v>
      </c>
      <c r="AD6" s="21" t="str">
        <f t="shared" si="4"/>
        <v>-</v>
      </c>
      <c r="AE6" s="21" t="str">
        <f t="shared" si="4"/>
        <v>-</v>
      </c>
      <c r="AF6" s="21">
        <f t="shared" si="4"/>
        <v>107.87</v>
      </c>
      <c r="AG6" s="21">
        <f t="shared" si="4"/>
        <v>109.78</v>
      </c>
      <c r="AH6" s="21">
        <f t="shared" si="4"/>
        <v>109.96</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11.59</v>
      </c>
      <c r="AR6" s="21">
        <f t="shared" si="5"/>
        <v>9.36</v>
      </c>
      <c r="AS6" s="21">
        <f t="shared" si="5"/>
        <v>7.56</v>
      </c>
      <c r="AT6" s="20" t="str">
        <f>IF(AT7="","",IF(AT7="-","【-】","【"&amp;SUBSTITUTE(TEXT(AT7,"#,##0.00"),"-","△")&amp;"】"))</f>
        <v>【3.15】</v>
      </c>
      <c r="AU6" s="21" t="str">
        <f>IF(AU7="",NA(),AU7)</f>
        <v>-</v>
      </c>
      <c r="AV6" s="21" t="str">
        <f t="shared" ref="AV6:BD6" si="6">IF(AV7="",NA(),AV7)</f>
        <v>-</v>
      </c>
      <c r="AW6" s="21">
        <f t="shared" si="6"/>
        <v>47.95</v>
      </c>
      <c r="AX6" s="21">
        <f t="shared" si="6"/>
        <v>55.37</v>
      </c>
      <c r="AY6" s="21">
        <f t="shared" si="6"/>
        <v>73.58</v>
      </c>
      <c r="AZ6" s="21" t="str">
        <f t="shared" si="6"/>
        <v>-</v>
      </c>
      <c r="BA6" s="21" t="str">
        <f t="shared" si="6"/>
        <v>-</v>
      </c>
      <c r="BB6" s="21">
        <f t="shared" si="6"/>
        <v>37.200000000000003</v>
      </c>
      <c r="BC6" s="21">
        <f t="shared" si="6"/>
        <v>47.13</v>
      </c>
      <c r="BD6" s="21">
        <f t="shared" si="6"/>
        <v>50.85</v>
      </c>
      <c r="BE6" s="20" t="str">
        <f>IF(BE7="","",IF(BE7="-","【-】","【"&amp;SUBSTITUTE(TEXT(BE7,"#,##0.00"),"-","△")&amp;"】"))</f>
        <v>【73.44】</v>
      </c>
      <c r="BF6" s="21" t="str">
        <f>IF(BF7="",NA(),BF7)</f>
        <v>-</v>
      </c>
      <c r="BG6" s="21" t="str">
        <f t="shared" ref="BG6:BO6" si="7">IF(BG7="",NA(),BG7)</f>
        <v>-</v>
      </c>
      <c r="BH6" s="21">
        <f t="shared" si="7"/>
        <v>435.14</v>
      </c>
      <c r="BI6" s="21">
        <f t="shared" si="7"/>
        <v>386.36</v>
      </c>
      <c r="BJ6" s="21">
        <f t="shared" si="7"/>
        <v>356.98</v>
      </c>
      <c r="BK6" s="21" t="str">
        <f t="shared" si="7"/>
        <v>-</v>
      </c>
      <c r="BL6" s="21" t="str">
        <f t="shared" si="7"/>
        <v>-</v>
      </c>
      <c r="BM6" s="21">
        <f t="shared" si="7"/>
        <v>843.72</v>
      </c>
      <c r="BN6" s="21">
        <f t="shared" si="7"/>
        <v>788.62</v>
      </c>
      <c r="BO6" s="21">
        <f t="shared" si="7"/>
        <v>772.15</v>
      </c>
      <c r="BP6" s="20" t="str">
        <f>IF(BP7="","",IF(BP7="-","【-】","【"&amp;SUBSTITUTE(TEXT(BP7,"#,##0.00"),"-","△")&amp;"】"))</f>
        <v>【652.82】</v>
      </c>
      <c r="BQ6" s="21" t="str">
        <f>IF(BQ7="",NA(),BQ7)</f>
        <v>-</v>
      </c>
      <c r="BR6" s="21" t="str">
        <f t="shared" ref="BR6:BZ6" si="8">IF(BR7="",NA(),BR7)</f>
        <v>-</v>
      </c>
      <c r="BS6" s="21">
        <f t="shared" si="8"/>
        <v>102.56</v>
      </c>
      <c r="BT6" s="21">
        <f t="shared" si="8"/>
        <v>108.64</v>
      </c>
      <c r="BU6" s="21">
        <f t="shared" si="8"/>
        <v>108.85</v>
      </c>
      <c r="BV6" s="21" t="str">
        <f t="shared" si="8"/>
        <v>-</v>
      </c>
      <c r="BW6" s="21" t="str">
        <f t="shared" si="8"/>
        <v>-</v>
      </c>
      <c r="BX6" s="21">
        <f t="shared" si="8"/>
        <v>94.81</v>
      </c>
      <c r="BY6" s="21">
        <f t="shared" si="8"/>
        <v>99.88</v>
      </c>
      <c r="BZ6" s="21">
        <f t="shared" si="8"/>
        <v>98.82</v>
      </c>
      <c r="CA6" s="20" t="str">
        <f>IF(CA7="","",IF(CA7="-","【-】","【"&amp;SUBSTITUTE(TEXT(CA7,"#,##0.00"),"-","△")&amp;"】"))</f>
        <v>【97.61】</v>
      </c>
      <c r="CB6" s="21" t="str">
        <f>IF(CB7="",NA(),CB7)</f>
        <v>-</v>
      </c>
      <c r="CC6" s="21" t="str">
        <f t="shared" ref="CC6:CK6" si="9">IF(CC7="",NA(),CC7)</f>
        <v>-</v>
      </c>
      <c r="CD6" s="21">
        <f t="shared" si="9"/>
        <v>133.38999999999999</v>
      </c>
      <c r="CE6" s="21">
        <f t="shared" si="9"/>
        <v>127.67</v>
      </c>
      <c r="CF6" s="21">
        <f t="shared" si="9"/>
        <v>127.3</v>
      </c>
      <c r="CG6" s="21" t="str">
        <f t="shared" si="9"/>
        <v>-</v>
      </c>
      <c r="CH6" s="21" t="str">
        <f t="shared" si="9"/>
        <v>-</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80.11</v>
      </c>
      <c r="CU6" s="21">
        <f t="shared" si="10"/>
        <v>82.83</v>
      </c>
      <c r="CV6" s="21">
        <f t="shared" si="10"/>
        <v>69.38</v>
      </c>
      <c r="CW6" s="20" t="str">
        <f>IF(CW7="","",IF(CW7="-","【-】","【"&amp;SUBSTITUTE(TEXT(CW7,"#,##0.00"),"-","△")&amp;"】"))</f>
        <v>【59.10】</v>
      </c>
      <c r="CX6" s="21" t="str">
        <f>IF(CX7="",NA(),CX7)</f>
        <v>-</v>
      </c>
      <c r="CY6" s="21" t="str">
        <f t="shared" ref="CY6:DG6" si="11">IF(CY7="",NA(),CY7)</f>
        <v>-</v>
      </c>
      <c r="CZ6" s="21">
        <f t="shared" si="11"/>
        <v>99.18</v>
      </c>
      <c r="DA6" s="21">
        <f t="shared" si="11"/>
        <v>99.24</v>
      </c>
      <c r="DB6" s="21">
        <f t="shared" si="11"/>
        <v>99.31</v>
      </c>
      <c r="DC6" s="21" t="str">
        <f t="shared" si="11"/>
        <v>-</v>
      </c>
      <c r="DD6" s="21" t="str">
        <f t="shared" si="11"/>
        <v>-</v>
      </c>
      <c r="DE6" s="21">
        <f t="shared" si="11"/>
        <v>95.96</v>
      </c>
      <c r="DF6" s="21">
        <f t="shared" si="11"/>
        <v>95.73</v>
      </c>
      <c r="DG6" s="21">
        <f t="shared" si="11"/>
        <v>96.1</v>
      </c>
      <c r="DH6" s="20" t="str">
        <f>IF(DH7="","",IF(DH7="-","【-】","【"&amp;SUBSTITUTE(TEXT(DH7,"#,##0.00"),"-","△")&amp;"】"))</f>
        <v>【95.82】</v>
      </c>
      <c r="DI6" s="21" t="str">
        <f>IF(DI7="",NA(),DI7)</f>
        <v>-</v>
      </c>
      <c r="DJ6" s="21" t="str">
        <f t="shared" ref="DJ6:DR6" si="12">IF(DJ7="",NA(),DJ7)</f>
        <v>-</v>
      </c>
      <c r="DK6" s="21">
        <f t="shared" si="12"/>
        <v>4.1100000000000003</v>
      </c>
      <c r="DL6" s="21">
        <f t="shared" si="12"/>
        <v>8.17</v>
      </c>
      <c r="DM6" s="21">
        <f t="shared" si="12"/>
        <v>12.12</v>
      </c>
      <c r="DN6" s="21" t="str">
        <f t="shared" si="12"/>
        <v>-</v>
      </c>
      <c r="DO6" s="21" t="str">
        <f t="shared" si="12"/>
        <v>-</v>
      </c>
      <c r="DP6" s="21">
        <f t="shared" si="12"/>
        <v>20.23</v>
      </c>
      <c r="DQ6" s="21">
        <f t="shared" si="12"/>
        <v>22.34</v>
      </c>
      <c r="DR6" s="21">
        <f t="shared" si="12"/>
        <v>24.65</v>
      </c>
      <c r="DS6" s="20" t="str">
        <f>IF(DS7="","",IF(DS7="-","【-】","【"&amp;SUBSTITUTE(TEXT(DS7,"#,##0.00"),"-","△")&amp;"】"))</f>
        <v>【39.74】</v>
      </c>
      <c r="DT6" s="21" t="str">
        <f>IF(DT7="",NA(),DT7)</f>
        <v>-</v>
      </c>
      <c r="DU6" s="21" t="str">
        <f t="shared" ref="DU6:EC6" si="13">IF(DU7="",NA(),DU7)</f>
        <v>-</v>
      </c>
      <c r="DV6" s="20">
        <f t="shared" si="13"/>
        <v>0</v>
      </c>
      <c r="DW6" s="21">
        <f t="shared" si="13"/>
        <v>2.2599999999999998</v>
      </c>
      <c r="DX6" s="21">
        <f t="shared" si="13"/>
        <v>1.99</v>
      </c>
      <c r="DY6" s="21" t="str">
        <f t="shared" si="13"/>
        <v>-</v>
      </c>
      <c r="DZ6" s="21" t="str">
        <f t="shared" si="13"/>
        <v>-</v>
      </c>
      <c r="EA6" s="21">
        <f t="shared" si="13"/>
        <v>1.63</v>
      </c>
      <c r="EB6" s="21">
        <f t="shared" si="13"/>
        <v>1.94</v>
      </c>
      <c r="EC6" s="21">
        <f t="shared" si="13"/>
        <v>2.42</v>
      </c>
      <c r="ED6" s="20" t="str">
        <f>IF(ED7="","",IF(ED7="-","【-】","【"&amp;SUBSTITUTE(TEXT(ED7,"#,##0.00"),"-","△")&amp;"】"))</f>
        <v>【7.62】</v>
      </c>
      <c r="EE6" s="21" t="str">
        <f>IF(EE7="",NA(),EE7)</f>
        <v>-</v>
      </c>
      <c r="EF6" s="21" t="str">
        <f t="shared" ref="EF6:EN6" si="14">IF(EF7="",NA(),EF7)</f>
        <v>-</v>
      </c>
      <c r="EG6" s="20">
        <f t="shared" si="14"/>
        <v>0</v>
      </c>
      <c r="EH6" s="21">
        <f t="shared" si="14"/>
        <v>0.02</v>
      </c>
      <c r="EI6" s="21">
        <f t="shared" si="14"/>
        <v>0.27</v>
      </c>
      <c r="EJ6" s="21" t="str">
        <f t="shared" si="14"/>
        <v>-</v>
      </c>
      <c r="EK6" s="21" t="str">
        <f t="shared" si="14"/>
        <v>-</v>
      </c>
      <c r="EL6" s="21">
        <f t="shared" si="14"/>
        <v>0.12</v>
      </c>
      <c r="EM6" s="21">
        <f t="shared" si="14"/>
        <v>0.35</v>
      </c>
      <c r="EN6" s="21">
        <f t="shared" si="14"/>
        <v>0.1</v>
      </c>
      <c r="EO6" s="20" t="str">
        <f>IF(EO7="","",IF(EO7="-","【-】","【"&amp;SUBSTITUTE(TEXT(EO7,"#,##0.00"),"-","△")&amp;"】"))</f>
        <v>【0.23】</v>
      </c>
    </row>
    <row r="7" spans="1:148" s="22" customFormat="1" x14ac:dyDescent="0.15">
      <c r="A7" s="14"/>
      <c r="B7" s="23">
        <v>2022</v>
      </c>
      <c r="C7" s="23">
        <v>132209</v>
      </c>
      <c r="D7" s="23">
        <v>46</v>
      </c>
      <c r="E7" s="23">
        <v>17</v>
      </c>
      <c r="F7" s="23">
        <v>1</v>
      </c>
      <c r="G7" s="23">
        <v>0</v>
      </c>
      <c r="H7" s="23" t="s">
        <v>96</v>
      </c>
      <c r="I7" s="23" t="s">
        <v>97</v>
      </c>
      <c r="J7" s="23" t="s">
        <v>98</v>
      </c>
      <c r="K7" s="23" t="s">
        <v>99</v>
      </c>
      <c r="L7" s="23" t="s">
        <v>100</v>
      </c>
      <c r="M7" s="23" t="s">
        <v>101</v>
      </c>
      <c r="N7" s="24" t="s">
        <v>102</v>
      </c>
      <c r="O7" s="24">
        <v>65.17</v>
      </c>
      <c r="P7" s="24">
        <v>99.99</v>
      </c>
      <c r="Q7" s="24">
        <v>87.1</v>
      </c>
      <c r="R7" s="24">
        <v>2017</v>
      </c>
      <c r="S7" s="24">
        <v>84870</v>
      </c>
      <c r="T7" s="24">
        <v>13.42</v>
      </c>
      <c r="U7" s="24">
        <v>6324.14</v>
      </c>
      <c r="V7" s="24">
        <v>84911</v>
      </c>
      <c r="W7" s="24">
        <v>9.9</v>
      </c>
      <c r="X7" s="24">
        <v>8576.8700000000008</v>
      </c>
      <c r="Y7" s="24" t="s">
        <v>102</v>
      </c>
      <c r="Z7" s="24" t="s">
        <v>102</v>
      </c>
      <c r="AA7" s="24">
        <v>112.78</v>
      </c>
      <c r="AB7" s="24">
        <v>106.12</v>
      </c>
      <c r="AC7" s="24">
        <v>107.58</v>
      </c>
      <c r="AD7" s="24" t="s">
        <v>102</v>
      </c>
      <c r="AE7" s="24" t="s">
        <v>102</v>
      </c>
      <c r="AF7" s="24">
        <v>107.87</v>
      </c>
      <c r="AG7" s="24">
        <v>109.78</v>
      </c>
      <c r="AH7" s="24">
        <v>109.96</v>
      </c>
      <c r="AI7" s="24">
        <v>106.11</v>
      </c>
      <c r="AJ7" s="24" t="s">
        <v>102</v>
      </c>
      <c r="AK7" s="24" t="s">
        <v>102</v>
      </c>
      <c r="AL7" s="24">
        <v>0</v>
      </c>
      <c r="AM7" s="24">
        <v>0</v>
      </c>
      <c r="AN7" s="24">
        <v>0</v>
      </c>
      <c r="AO7" s="24" t="s">
        <v>102</v>
      </c>
      <c r="AP7" s="24" t="s">
        <v>102</v>
      </c>
      <c r="AQ7" s="24">
        <v>11.59</v>
      </c>
      <c r="AR7" s="24">
        <v>9.36</v>
      </c>
      <c r="AS7" s="24">
        <v>7.56</v>
      </c>
      <c r="AT7" s="24">
        <v>3.15</v>
      </c>
      <c r="AU7" s="24" t="s">
        <v>102</v>
      </c>
      <c r="AV7" s="24" t="s">
        <v>102</v>
      </c>
      <c r="AW7" s="24">
        <v>47.95</v>
      </c>
      <c r="AX7" s="24">
        <v>55.37</v>
      </c>
      <c r="AY7" s="24">
        <v>73.58</v>
      </c>
      <c r="AZ7" s="24" t="s">
        <v>102</v>
      </c>
      <c r="BA7" s="24" t="s">
        <v>102</v>
      </c>
      <c r="BB7" s="24">
        <v>37.200000000000003</v>
      </c>
      <c r="BC7" s="24">
        <v>47.13</v>
      </c>
      <c r="BD7" s="24">
        <v>50.85</v>
      </c>
      <c r="BE7" s="24">
        <v>73.44</v>
      </c>
      <c r="BF7" s="24" t="s">
        <v>102</v>
      </c>
      <c r="BG7" s="24" t="s">
        <v>102</v>
      </c>
      <c r="BH7" s="24">
        <v>435.14</v>
      </c>
      <c r="BI7" s="24">
        <v>386.36</v>
      </c>
      <c r="BJ7" s="24">
        <v>356.98</v>
      </c>
      <c r="BK7" s="24" t="s">
        <v>102</v>
      </c>
      <c r="BL7" s="24" t="s">
        <v>102</v>
      </c>
      <c r="BM7" s="24">
        <v>843.72</v>
      </c>
      <c r="BN7" s="24">
        <v>788.62</v>
      </c>
      <c r="BO7" s="24">
        <v>772.15</v>
      </c>
      <c r="BP7" s="24">
        <v>652.82000000000005</v>
      </c>
      <c r="BQ7" s="24" t="s">
        <v>102</v>
      </c>
      <c r="BR7" s="24" t="s">
        <v>102</v>
      </c>
      <c r="BS7" s="24">
        <v>102.56</v>
      </c>
      <c r="BT7" s="24">
        <v>108.64</v>
      </c>
      <c r="BU7" s="24">
        <v>108.85</v>
      </c>
      <c r="BV7" s="24" t="s">
        <v>102</v>
      </c>
      <c r="BW7" s="24" t="s">
        <v>102</v>
      </c>
      <c r="BX7" s="24">
        <v>94.81</v>
      </c>
      <c r="BY7" s="24">
        <v>99.88</v>
      </c>
      <c r="BZ7" s="24">
        <v>98.82</v>
      </c>
      <c r="CA7" s="24">
        <v>97.61</v>
      </c>
      <c r="CB7" s="24" t="s">
        <v>102</v>
      </c>
      <c r="CC7" s="24" t="s">
        <v>102</v>
      </c>
      <c r="CD7" s="24">
        <v>133.38999999999999</v>
      </c>
      <c r="CE7" s="24">
        <v>127.67</v>
      </c>
      <c r="CF7" s="24">
        <v>127.3</v>
      </c>
      <c r="CG7" s="24" t="s">
        <v>102</v>
      </c>
      <c r="CH7" s="24" t="s">
        <v>102</v>
      </c>
      <c r="CI7" s="24">
        <v>129.9</v>
      </c>
      <c r="CJ7" s="24">
        <v>126.94</v>
      </c>
      <c r="CK7" s="24">
        <v>128.38999999999999</v>
      </c>
      <c r="CL7" s="24">
        <v>138.29</v>
      </c>
      <c r="CM7" s="24" t="s">
        <v>102</v>
      </c>
      <c r="CN7" s="24" t="s">
        <v>102</v>
      </c>
      <c r="CO7" s="24" t="s">
        <v>102</v>
      </c>
      <c r="CP7" s="24" t="s">
        <v>102</v>
      </c>
      <c r="CQ7" s="24" t="s">
        <v>102</v>
      </c>
      <c r="CR7" s="24" t="s">
        <v>102</v>
      </c>
      <c r="CS7" s="24" t="s">
        <v>102</v>
      </c>
      <c r="CT7" s="24">
        <v>80.11</v>
      </c>
      <c r="CU7" s="24">
        <v>82.83</v>
      </c>
      <c r="CV7" s="24">
        <v>69.38</v>
      </c>
      <c r="CW7" s="24">
        <v>59.1</v>
      </c>
      <c r="CX7" s="24" t="s">
        <v>102</v>
      </c>
      <c r="CY7" s="24" t="s">
        <v>102</v>
      </c>
      <c r="CZ7" s="24">
        <v>99.18</v>
      </c>
      <c r="DA7" s="24">
        <v>99.24</v>
      </c>
      <c r="DB7" s="24">
        <v>99.31</v>
      </c>
      <c r="DC7" s="24" t="s">
        <v>102</v>
      </c>
      <c r="DD7" s="24" t="s">
        <v>102</v>
      </c>
      <c r="DE7" s="24">
        <v>95.96</v>
      </c>
      <c r="DF7" s="24">
        <v>95.73</v>
      </c>
      <c r="DG7" s="24">
        <v>96.1</v>
      </c>
      <c r="DH7" s="24">
        <v>95.82</v>
      </c>
      <c r="DI7" s="24" t="s">
        <v>102</v>
      </c>
      <c r="DJ7" s="24" t="s">
        <v>102</v>
      </c>
      <c r="DK7" s="24">
        <v>4.1100000000000003</v>
      </c>
      <c r="DL7" s="24">
        <v>8.17</v>
      </c>
      <c r="DM7" s="24">
        <v>12.12</v>
      </c>
      <c r="DN7" s="24" t="s">
        <v>102</v>
      </c>
      <c r="DO7" s="24" t="s">
        <v>102</v>
      </c>
      <c r="DP7" s="24">
        <v>20.23</v>
      </c>
      <c r="DQ7" s="24">
        <v>22.34</v>
      </c>
      <c r="DR7" s="24">
        <v>24.65</v>
      </c>
      <c r="DS7" s="24">
        <v>39.74</v>
      </c>
      <c r="DT7" s="24" t="s">
        <v>102</v>
      </c>
      <c r="DU7" s="24" t="s">
        <v>102</v>
      </c>
      <c r="DV7" s="24">
        <v>0</v>
      </c>
      <c r="DW7" s="24">
        <v>2.2599999999999998</v>
      </c>
      <c r="DX7" s="24">
        <v>1.99</v>
      </c>
      <c r="DY7" s="24" t="s">
        <v>102</v>
      </c>
      <c r="DZ7" s="24" t="s">
        <v>102</v>
      </c>
      <c r="EA7" s="24">
        <v>1.63</v>
      </c>
      <c r="EB7" s="24">
        <v>1.94</v>
      </c>
      <c r="EC7" s="24">
        <v>2.42</v>
      </c>
      <c r="ED7" s="24">
        <v>7.62</v>
      </c>
      <c r="EE7" s="24" t="s">
        <v>102</v>
      </c>
      <c r="EF7" s="24" t="s">
        <v>102</v>
      </c>
      <c r="EG7" s="24">
        <v>0</v>
      </c>
      <c r="EH7" s="24">
        <v>0.02</v>
      </c>
      <c r="EI7" s="24">
        <v>0.27</v>
      </c>
      <c r="EJ7" s="24" t="s">
        <v>102</v>
      </c>
      <c r="EK7" s="24" t="s">
        <v>102</v>
      </c>
      <c r="EL7" s="24">
        <v>0.12</v>
      </c>
      <c r="EM7" s="24">
        <v>0.35</v>
      </c>
      <c r="EN7" s="24">
        <v>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HYRW-PC025</cp:lastModifiedBy>
  <cp:lastPrinted>2024-01-23T10:51:49Z</cp:lastPrinted>
  <dcterms:created xsi:type="dcterms:W3CDTF">2023-12-12T00:45:23Z</dcterms:created>
  <dcterms:modified xsi:type="dcterms:W3CDTF">2024-02-01T05:31:47Z</dcterms:modified>
  <cp:category/>
</cp:coreProperties>
</file>