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15- 2月_経営比較分析表★\R5年度\R60116【総務省2月2日〆】公営企業に係る経営比較分析表（令和４年度決算）の分析等について（依頼）\04-1_団体⇒都\☆各団体からの提出（初回提出のみ）\16 福生市〇\"/>
    </mc:Choice>
  </mc:AlternateContent>
  <workbookProtection workbookAlgorithmName="SHA-512" workbookHashValue="7GT/F86WQ8oBAbezCcegUTIYv4i0laIGAVUbywc0fFzgKut0PO8snefBw99DeTQ37qkC4Io47n02vPzQXC5erw==" workbookSaltValue="OJfCvSUeLrDH8NqhdftYgw==" workbookSpinCount="100000" lockStructure="1"/>
  <bookViews>
    <workbookView xWindow="0" yWindow="0" windowWidth="23040" windowHeight="9240"/>
  </bookViews>
  <sheets>
    <sheet name="法適用_下水道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N85" i="4"/>
  <c r="M85" i="4"/>
  <c r="L85" i="4"/>
  <c r="K85" i="4"/>
  <c r="J85" i="4"/>
  <c r="I85" i="4"/>
  <c r="H85" i="4"/>
  <c r="G85" i="4"/>
  <c r="F85" i="4"/>
  <c r="E85" i="4"/>
  <c r="BB10" i="4"/>
  <c r="AT10" i="4"/>
  <c r="AL10" i="4"/>
  <c r="AD10" i="4"/>
  <c r="W10" i="4"/>
  <c r="P10" i="4"/>
  <c r="I10" i="4"/>
  <c r="B10" i="4"/>
  <c r="BB8" i="4"/>
  <c r="AT8" i="4"/>
  <c r="AL8" i="4"/>
  <c r="AD8" i="4"/>
  <c r="W8" i="4"/>
  <c r="P8" i="4"/>
  <c r="I8" i="4"/>
  <c r="B8" i="4"/>
  <c r="B6" i="4"/>
</calcChain>
</file>

<file path=xl/sharedStrings.xml><?xml version="1.0" encoding="utf-8"?>
<sst xmlns="http://schemas.openxmlformats.org/spreadsheetml/2006/main" count="257" uniqueCount="117">
  <si>
    <t>経営比較分析表（令和4年度決算）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</si>
  <si>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</si>
  <si>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</si>
  <si>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</si>
  <si>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</si>
  <si>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</si>
  <si>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</si>
  <si>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</si>
  <si>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</si>
  <si>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</si>
  <si>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</si>
  <si>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</si>
  <si>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</si>
  <si>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</si>
  <si>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</si>
  <si>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</si>
  <si>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</si>
  <si>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</si>
  <si>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</si>
  <si>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</si>
  <si>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</si>
  <si>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</si>
  <si>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</si>
  <si>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令和4年度全国平均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</si>
  <si>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</si>
  <si>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</si>
  <si>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</si>
  <si>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</si>
  <si>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</si>
  <si>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</si>
  <si>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</si>
  <si>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</si>
  <si>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</si>
  <si>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</si>
  <si>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</si>
  <si>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</si>
  <si>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</si>
  <si>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</si>
  <si>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</si>
  <si>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</si>
  <si>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</si>
  <si>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</si>
  <si>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</si>
  <si>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</si>
  <si>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</si>
  <si>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</si>
  <si>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</si>
  <si>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</si>
  <si>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</si>
  <si>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</si>
  <si>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</si>
  <si>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</si>
  <si>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</si>
  <si>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</si>
  <si>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</si>
  <si>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</si>
  <si>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</si>
  <si>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</si>
  <si>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</si>
  <si>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</si>
  <si>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</si>
  <si>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</si>
  <si>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</si>
  <si>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</si>
  <si>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</si>
  <si>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</si>
  <si>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</si>
  <si>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</si>
  <si>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</si>
  <si>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</si>
  <si>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</si>
  <si>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</si>
  <si>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</si>
  <si>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</si>
  <si>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</si>
  <si>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</si>
  <si>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</si>
  <si>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</si>
  <si>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</si>
  <si>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</si>
  <si>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</si>
  <si>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</si>
  <si>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</si>
  <si>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</si>
  <si>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</si>
  <si>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</si>
  <si>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</si>
  <si>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</si>
  <si>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</si>
  <si>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</si>
  <si>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</si>
  <si>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</si>
  <si>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</si>
  <si>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</si>
  <si>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</si>
  <si>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</si>
  <si>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東京都　福生市</t>
  </si>
  <si>
    <t>法適用</t>
  </si>
  <si>
    <t>下水道事業</t>
  </si>
  <si>
    <t>公共下水道</t>
  </si>
  <si>
    <t>Bb1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</si>
  <si>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</si>
  <si>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</si>
  <si>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</si>
  <si>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</si>
  <si>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</si>
  <si>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</si>
  <si>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</si>
  <si>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</si>
  <si>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</si>
  <si>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</si>
  <si>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"R"dd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</si>
  <si>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</si>
  <si>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</si>
  <si>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①数値は100％を超えており、健全な収支となっている。今後も使用料収入の状況に注意しつつ、100％を維持し健全な経営を目指していく。　　　　　　　　　　
③数値は100％を超えており、健全な経営となっている。
④類似団体と比較して、非常に低い数値となっている。企業債に依存することなく、償還が順調に進んでいると考えられる。
⑤数値100％を超えて推移しており、類似団体と比較して高い数値となっている。使用料で回収すべき経費を賄えており、健全な経営が行えている。しかし、使用料収入は減少傾向であり、引き続き経費削減や使用料の改定を検討する。　　　　
⑥類似団体と比較して、低い数値で推移しており、効率的な汚水処理が実施されている。しかし、有収水量は減少傾向であるため、引き続き効率的で適切な維持管理に努める。
⑧数値は100％に近い数値となっており、汚水処理が適切に行われている。
以上のことから健全で効率の良い経営ができているといえる。</t>
    <rPh sb="36" eb="38">
      <t>ジョウキョウ</t>
    </rPh>
    <rPh sb="251" eb="252">
      <t>ヒ</t>
    </rPh>
    <rPh sb="253" eb="254">
      <t>ツヅ</t>
    </rPh>
    <rPh sb="255" eb="257">
      <t>ケイヒ</t>
    </rPh>
    <rPh sb="257" eb="259">
      <t>サクゲン</t>
    </rPh>
    <phoneticPr fontId="4"/>
  </si>
  <si>
    <t>昭和48年度に事業着手しており、今後は法定耐用年数が経過する管渠が出てくるため、改築・更新等が必要になる。平成30年度に下水道ストックマネジメント計画を策定し、計画的に更新等を行っており、今後、改善率は向上していくものと考える。</t>
    <rPh sb="88" eb="89">
      <t>オコナ</t>
    </rPh>
    <rPh sb="94" eb="96">
      <t>コンゴ</t>
    </rPh>
    <phoneticPr fontId="4"/>
  </si>
  <si>
    <t>類似団体と比較し全体的に安定しており、健全な経営が出来ている。
　しかし、今後は使用料の減少が予想され、管渠の改築・更新等の費用の増加が見込まれる。
　そのため、引き続き、健全・効率的な経営を行うために、更なる経費削減と使用料の改定も含めた財源確保、計画的な事業実施等の取り組みを行っていく。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</si>
</sst>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H&quot;yy"/>
    <numFmt numFmtId="181" formatCode="&quot;R&quot;dd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181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 formatCode="#,##0.00;&quot;△&quot;#,##0.00;&quot;-&quot;">
                  <c:v>0</c:v>
                </c:pt>
                <c:pt idx="1">
                  <c:v>0</c:v>
                </c:pt>
                <c:pt idx="2">
                  <c:v>0</c:v>
                </c:pt>
                <c:pt idx="3" formatCode="#,##0.00;&quot;△&quot;#,##0.00;&quot;-&quot;">
                  <c:v>0.19</c:v>
                </c:pt>
                <c:pt idx="4" formatCode="#,##0.00;&quot;△&quot;#,##0.00;&quot;-&quot;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C4-41CA-83F3-D6B781655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1920"/>
        <c:axId val="214084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0.12</c:v>
                </c:pt>
                <c:pt idx="2">
                  <c:v>0.12</c:v>
                </c:pt>
                <c:pt idx="3">
                  <c:v>0.35</c:v>
                </c:pt>
                <c:pt idx="4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4-41CA-83F3-D6B781655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1920"/>
        <c:axId val="214084224"/>
      </c:lineChart>
      <c:dateAx>
        <c:axId val="21408192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4084224"/>
        <c:crosses val="autoZero"/>
        <c:auto val="1"/>
        <c:lblOffset val="100"/>
        <c:baseTimeUnit val="years"/>
      </c:dateAx>
      <c:valAx>
        <c:axId val="214084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B1-4BE5-B7CB-3866752E0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96320"/>
        <c:axId val="1398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70.3</c:v>
                </c:pt>
                <c:pt idx="2">
                  <c:v>80.11</c:v>
                </c:pt>
                <c:pt idx="3">
                  <c:v>82.83</c:v>
                </c:pt>
                <c:pt idx="4">
                  <c:v>69.38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B1-4BE5-B7CB-3866752E0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96320"/>
        <c:axId val="139898240"/>
      </c:lineChart>
      <c:dateAx>
        <c:axId val="13989632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98240"/>
        <c:crosses val="autoZero"/>
        <c:auto val="1"/>
        <c:lblOffset val="100"/>
        <c:baseTimeUnit val="years"/>
      </c:dateAx>
      <c:valAx>
        <c:axId val="1398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9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99.79</c:v>
                </c:pt>
                <c:pt idx="2">
                  <c:v>99.84</c:v>
                </c:pt>
                <c:pt idx="3">
                  <c:v>99.85</c:v>
                </c:pt>
                <c:pt idx="4">
                  <c:v>99.89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48-4DC4-A6F0-D826ADEAF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08384"/>
        <c:axId val="20221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95.95</c:v>
                </c:pt>
                <c:pt idx="2">
                  <c:v>95.96</c:v>
                </c:pt>
                <c:pt idx="3">
                  <c:v>95.73</c:v>
                </c:pt>
                <c:pt idx="4">
                  <c:v>96.1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48-4DC4-A6F0-D826ADEAF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08384"/>
        <c:axId val="202210304"/>
      </c:lineChart>
      <c:dateAx>
        <c:axId val="20220838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210304"/>
        <c:crosses val="autoZero"/>
        <c:auto val="1"/>
        <c:lblOffset val="100"/>
        <c:baseTimeUnit val="years"/>
      </c:dateAx>
      <c:valAx>
        <c:axId val="20221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083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118.78</c:v>
                </c:pt>
                <c:pt idx="2">
                  <c:v>119.26</c:v>
                </c:pt>
                <c:pt idx="3">
                  <c:v>126.94</c:v>
                </c:pt>
                <c:pt idx="4">
                  <c:v>109.8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A7-4FED-82CB-94DE69C00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880"/>
        <c:axId val="2182990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107.34</c:v>
                </c:pt>
                <c:pt idx="2">
                  <c:v>107.87</c:v>
                </c:pt>
                <c:pt idx="3">
                  <c:v>109.78</c:v>
                </c:pt>
                <c:pt idx="4">
                  <c:v>109.96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A7-4FED-82CB-94DE69C00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880"/>
        <c:axId val="218299008"/>
      </c:lineChart>
      <c:dateAx>
        <c:axId val="21761088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8299008"/>
        <c:crosses val="autoZero"/>
        <c:auto val="1"/>
        <c:lblOffset val="100"/>
        <c:baseTimeUnit val="years"/>
      </c:dateAx>
      <c:valAx>
        <c:axId val="2182990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8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データ!$DI$6:$DM$6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4.3</c:v>
                </c:pt>
                <c:pt idx="2">
                  <c:v>8.3699999999999992</c:v>
                </c:pt>
                <c:pt idx="3">
                  <c:v>12.24</c:v>
                </c:pt>
                <c:pt idx="4">
                  <c:v>15.55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3-4AFF-8B94-D596D0D4D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672"/>
        <c:axId val="73230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8.5500000000000007</c:v>
                </c:pt>
                <c:pt idx="2">
                  <c:v>20.23</c:v>
                </c:pt>
                <c:pt idx="3">
                  <c:v>22.34</c:v>
                </c:pt>
                <c:pt idx="4">
                  <c:v>24.65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53-4AFF-8B94-D596D0D4D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672"/>
        <c:axId val="73230592"/>
      </c:lineChart>
      <c:dateAx>
        <c:axId val="7322867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30592"/>
        <c:crosses val="autoZero"/>
        <c:auto val="1"/>
        <c:lblOffset val="100"/>
        <c:baseTimeUnit val="years"/>
      </c:dateAx>
      <c:valAx>
        <c:axId val="73230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 formatCode="#,##0.00;&quot;△&quot;#,##0.00;&quot;-&quot;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8B-4DC2-9D93-F17744717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40576"/>
        <c:axId val="73242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2.41</c:v>
                </c:pt>
                <c:pt idx="2">
                  <c:v>1.63</c:v>
                </c:pt>
                <c:pt idx="3">
                  <c:v>1.94</c:v>
                </c:pt>
                <c:pt idx="4">
                  <c:v>2.42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8B-4DC2-9D93-F17744717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40576"/>
        <c:axId val="73242496"/>
      </c:lineChart>
      <c:dateAx>
        <c:axId val="7324057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42496"/>
        <c:crosses val="autoZero"/>
        <c:auto val="1"/>
        <c:lblOffset val="100"/>
        <c:baseTimeUnit val="years"/>
      </c:dateAx>
      <c:valAx>
        <c:axId val="73242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40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 formatCode="#,##0.00;&quot;△&quot;#,##0.00;&quot;-&quot;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65-4291-9F82-CC42AECF7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56320"/>
        <c:axId val="73258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 formatCode="#,##0.00;&quot;△&quot;#,##0.00;&quot;-&quot;">
                  <c:v>0</c:v>
                </c:pt>
                <c:pt idx="1">
                  <c:v>0</c:v>
                </c:pt>
                <c:pt idx="2" formatCode="#,##0.00;&quot;△&quot;#,##0.00;&quot;-&quot;">
                  <c:v>11.59</c:v>
                </c:pt>
                <c:pt idx="3" formatCode="#,##0.00;&quot;△&quot;#,##0.00;&quot;-&quot;">
                  <c:v>9.36</c:v>
                </c:pt>
                <c:pt idx="4" formatCode="#,##0.00;&quot;△&quot;#,##0.00;&quot;-&quot;">
                  <c:v>7.56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65-4291-9F82-CC42AECF7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56320"/>
        <c:axId val="73258496"/>
      </c:lineChart>
      <c:dateAx>
        <c:axId val="7325632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58496"/>
        <c:crosses val="autoZero"/>
        <c:auto val="1"/>
        <c:lblOffset val="100"/>
        <c:baseTimeUnit val="years"/>
      </c:dateAx>
      <c:valAx>
        <c:axId val="73258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5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データ!$AU$6:$AY$6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119.18</c:v>
                </c:pt>
                <c:pt idx="2">
                  <c:v>150.38</c:v>
                </c:pt>
                <c:pt idx="3">
                  <c:v>206.12</c:v>
                </c:pt>
                <c:pt idx="4">
                  <c:v>148.05000000000001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69-46BF-B92F-DB9A54E07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8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35.200000000000003</c:v>
                </c:pt>
                <c:pt idx="2">
                  <c:v>37.200000000000003</c:v>
                </c:pt>
                <c:pt idx="3">
                  <c:v>47.13</c:v>
                </c:pt>
                <c:pt idx="4">
                  <c:v>50.85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69-46BF-B92F-DB9A54E07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8224"/>
      </c:lineChart>
      <c:dateAx>
        <c:axId val="73337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48224"/>
        <c:crosses val="autoZero"/>
        <c:auto val="1"/>
        <c:lblOffset val="100"/>
        <c:baseTimeUnit val="years"/>
      </c:dateAx>
      <c:valAx>
        <c:axId val="73348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75.33</c:v>
                </c:pt>
                <c:pt idx="2">
                  <c:v>49.37</c:v>
                </c:pt>
                <c:pt idx="3">
                  <c:v>43.08</c:v>
                </c:pt>
                <c:pt idx="4">
                  <c:v>51.03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FA-450C-8B99-9C17533AA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6144"/>
        <c:axId val="73368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813.96</c:v>
                </c:pt>
                <c:pt idx="2">
                  <c:v>843.72</c:v>
                </c:pt>
                <c:pt idx="3">
                  <c:v>788.62</c:v>
                </c:pt>
                <c:pt idx="4">
                  <c:v>772.15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FA-450C-8B99-9C17533AA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6144"/>
        <c:axId val="73368320"/>
      </c:lineChart>
      <c:dateAx>
        <c:axId val="7336614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68320"/>
        <c:crosses val="autoZero"/>
        <c:auto val="1"/>
        <c:lblOffset val="100"/>
        <c:baseTimeUnit val="years"/>
      </c:dateAx>
      <c:valAx>
        <c:axId val="73368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6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134.68</c:v>
                </c:pt>
                <c:pt idx="2">
                  <c:v>129.30000000000001</c:v>
                </c:pt>
                <c:pt idx="3">
                  <c:v>141.75</c:v>
                </c:pt>
                <c:pt idx="4">
                  <c:v>112.28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99-4D53-9F6B-D89DF3466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4432"/>
        <c:axId val="748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92.08</c:v>
                </c:pt>
                <c:pt idx="2">
                  <c:v>94.81</c:v>
                </c:pt>
                <c:pt idx="3">
                  <c:v>99.88</c:v>
                </c:pt>
                <c:pt idx="4">
                  <c:v>98.82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99-4D53-9F6B-D89DF3466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4432"/>
        <c:axId val="74809728"/>
      </c:lineChart>
      <c:dateAx>
        <c:axId val="733944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4809728"/>
        <c:crosses val="autoZero"/>
        <c:auto val="1"/>
        <c:lblOffset val="100"/>
        <c:baseTimeUnit val="years"/>
      </c:dateAx>
      <c:valAx>
        <c:axId val="748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44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93.57</c:v>
                </c:pt>
                <c:pt idx="2">
                  <c:v>97.89</c:v>
                </c:pt>
                <c:pt idx="3">
                  <c:v>98.27</c:v>
                </c:pt>
                <c:pt idx="4">
                  <c:v>99.93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B-4C0B-B320-315861826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63936"/>
        <c:axId val="139874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132.94999999999999</c:v>
                </c:pt>
                <c:pt idx="2">
                  <c:v>129.9</c:v>
                </c:pt>
                <c:pt idx="3">
                  <c:v>126.94</c:v>
                </c:pt>
                <c:pt idx="4">
                  <c:v>128.38999999999999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BB-4C0B-B320-315861826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63936"/>
        <c:axId val="139874304"/>
      </c:lineChart>
      <c:dateAx>
        <c:axId val="13986393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74304"/>
        <c:crosses val="autoZero"/>
        <c:auto val="1"/>
        <c:lblOffset val="100"/>
        <c:baseTimeUnit val="years"/>
      </c:dateAx>
      <c:valAx>
        <c:axId val="139874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63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8043559-BB88-4DCA-AFFE-D566B8EC0B3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【106.11】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3C894E2-3388-45D4-ADA6-4E9F73F3095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【3.15】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ABFE250-216D-4F1D-884E-B35F672AEA4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【73.44】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EB1EC54-BD95-4EB2-90D8-8C753A0F238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【652.82】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6336ED-8125-42BA-B072-60D81F95EFF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【95.82】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01DF2C3-36FE-4204-A77F-FEFBA41BD06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【59.10】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8D39547-F90C-4268-B05D-B6C298FC850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【138.29】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09E5594-1987-4AD2-A704-29DA18E2E1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【97.61】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505556C-F08D-48B6-BA04-75A8B91482D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【39.74】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F041AD7-F6DC-40D4-902F-CB11B6BEBA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【7.62】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BD7D11B-3FAF-47C7-A144-8B50C4AFE8B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【0.23】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zoomScale="90" zoomScaleNormal="90" workbookViewId="0">
      <selection activeCell="BL66" sqref="BL66:BZ82"/>
    </sheetView>
  </sheetViews>
  <sheetFormatPr defaultColWidth="2.6640625" defaultRowHeight="13.2" x14ac:dyDescent="0.2"/>
  <cols>
    <col min="1" max="1" width="2.6640625" customWidth="1"/>
    <col min="2" max="62" width="3.77734375" customWidth="1"/>
    <col min="64" max="78" width="3.109375" customWidth="1"/>
    <col min="79" max="79" width="4.44140625" bestFit="1" customWidth="1"/>
    <col min="81" max="82" width="4.441406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</row>
    <row r="3" spans="1:78" ht="9.75" customHeight="1" x14ac:dyDescent="0.2">
      <c r="A3" s="2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</row>
    <row r="4" spans="1:78" ht="9.75" customHeight="1" x14ac:dyDescent="0.2">
      <c r="A4" s="2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30" t="str">
        <f>データ!H6</f>
        <v>東京都　福生市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31" t="s">
        <v>1</v>
      </c>
      <c r="C7" s="31"/>
      <c r="D7" s="31"/>
      <c r="E7" s="31"/>
      <c r="F7" s="31"/>
      <c r="G7" s="31"/>
      <c r="H7" s="31"/>
      <c r="I7" s="31" t="s">
        <v>2</v>
      </c>
      <c r="J7" s="31"/>
      <c r="K7" s="31"/>
      <c r="L7" s="31"/>
      <c r="M7" s="31"/>
      <c r="N7" s="31"/>
      <c r="O7" s="31"/>
      <c r="P7" s="31" t="s">
        <v>3</v>
      </c>
      <c r="Q7" s="31"/>
      <c r="R7" s="31"/>
      <c r="S7" s="31"/>
      <c r="T7" s="31"/>
      <c r="U7" s="31"/>
      <c r="V7" s="31"/>
      <c r="W7" s="31" t="s">
        <v>4</v>
      </c>
      <c r="X7" s="31"/>
      <c r="Y7" s="31"/>
      <c r="Z7" s="31"/>
      <c r="AA7" s="31"/>
      <c r="AB7" s="31"/>
      <c r="AC7" s="31"/>
      <c r="AD7" s="31" t="s">
        <v>5</v>
      </c>
      <c r="AE7" s="31"/>
      <c r="AF7" s="31"/>
      <c r="AG7" s="31"/>
      <c r="AH7" s="31"/>
      <c r="AI7" s="31"/>
      <c r="AJ7" s="31"/>
      <c r="AK7" s="3"/>
      <c r="AL7" s="31" t="s">
        <v>6</v>
      </c>
      <c r="AM7" s="31"/>
      <c r="AN7" s="31"/>
      <c r="AO7" s="31"/>
      <c r="AP7" s="31"/>
      <c r="AQ7" s="31"/>
      <c r="AR7" s="31"/>
      <c r="AS7" s="31"/>
      <c r="AT7" s="31" t="s">
        <v>7</v>
      </c>
      <c r="AU7" s="31"/>
      <c r="AV7" s="31"/>
      <c r="AW7" s="31"/>
      <c r="AX7" s="31"/>
      <c r="AY7" s="31"/>
      <c r="AZ7" s="31"/>
      <c r="BA7" s="31"/>
      <c r="BB7" s="31" t="s">
        <v>8</v>
      </c>
      <c r="BC7" s="31"/>
      <c r="BD7" s="31"/>
      <c r="BE7" s="31"/>
      <c r="BF7" s="31"/>
      <c r="BG7" s="31"/>
      <c r="BH7" s="31"/>
      <c r="BI7" s="31"/>
      <c r="BJ7" s="3"/>
      <c r="BK7" s="3"/>
      <c r="BL7" s="32" t="s">
        <v>9</v>
      </c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4"/>
    </row>
    <row r="8" spans="1:78" ht="18.75" customHeight="1" x14ac:dyDescent="0.2">
      <c r="A8" s="2"/>
      <c r="B8" s="35" t="str">
        <f>データ!I6</f>
        <v>法適用</v>
      </c>
      <c r="C8" s="35"/>
      <c r="D8" s="35"/>
      <c r="E8" s="35"/>
      <c r="F8" s="35"/>
      <c r="G8" s="35"/>
      <c r="H8" s="35"/>
      <c r="I8" s="35" t="str">
        <f>データ!J6</f>
        <v>下水道事業</v>
      </c>
      <c r="J8" s="35"/>
      <c r="K8" s="35"/>
      <c r="L8" s="35"/>
      <c r="M8" s="35"/>
      <c r="N8" s="35"/>
      <c r="O8" s="35"/>
      <c r="P8" s="35" t="str">
        <f>データ!K6</f>
        <v>公共下水道</v>
      </c>
      <c r="Q8" s="35"/>
      <c r="R8" s="35"/>
      <c r="S8" s="35"/>
      <c r="T8" s="35"/>
      <c r="U8" s="35"/>
      <c r="V8" s="35"/>
      <c r="W8" s="35" t="str">
        <f>データ!L6</f>
        <v>Bb1</v>
      </c>
      <c r="X8" s="35"/>
      <c r="Y8" s="35"/>
      <c r="Z8" s="35"/>
      <c r="AA8" s="35"/>
      <c r="AB8" s="35"/>
      <c r="AC8" s="35"/>
      <c r="AD8" s="36" t="str">
        <f>データ!$M$6</f>
        <v>非設置</v>
      </c>
      <c r="AE8" s="36"/>
      <c r="AF8" s="36"/>
      <c r="AG8" s="36"/>
      <c r="AH8" s="36"/>
      <c r="AI8" s="36"/>
      <c r="AJ8" s="36"/>
      <c r="AK8" s="3"/>
      <c r="AL8" s="37">
        <f>データ!S6</f>
        <v>56201</v>
      </c>
      <c r="AM8" s="37"/>
      <c r="AN8" s="37"/>
      <c r="AO8" s="37"/>
      <c r="AP8" s="37"/>
      <c r="AQ8" s="37"/>
      <c r="AR8" s="37"/>
      <c r="AS8" s="37"/>
      <c r="AT8" s="38">
        <f>データ!T6</f>
        <v>10.16</v>
      </c>
      <c r="AU8" s="38"/>
      <c r="AV8" s="38"/>
      <c r="AW8" s="38"/>
      <c r="AX8" s="38"/>
      <c r="AY8" s="38"/>
      <c r="AZ8" s="38"/>
      <c r="BA8" s="38"/>
      <c r="BB8" s="38">
        <f>データ!U6</f>
        <v>5531.59</v>
      </c>
      <c r="BC8" s="38"/>
      <c r="BD8" s="38"/>
      <c r="BE8" s="38"/>
      <c r="BF8" s="38"/>
      <c r="BG8" s="38"/>
      <c r="BH8" s="38"/>
      <c r="BI8" s="38"/>
      <c r="BJ8" s="3"/>
      <c r="BK8" s="3"/>
      <c r="BL8" s="39" t="s">
        <v>10</v>
      </c>
      <c r="BM8" s="40"/>
      <c r="BN8" s="41" t="s">
        <v>11</v>
      </c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2"/>
    </row>
    <row r="9" spans="1:78" ht="18.75" customHeight="1" x14ac:dyDescent="0.2">
      <c r="A9" s="2"/>
      <c r="B9" s="31" t="s">
        <v>12</v>
      </c>
      <c r="C9" s="31"/>
      <c r="D9" s="31"/>
      <c r="E9" s="31"/>
      <c r="F9" s="31"/>
      <c r="G9" s="31"/>
      <c r="H9" s="31"/>
      <c r="I9" s="31" t="s">
        <v>13</v>
      </c>
      <c r="J9" s="31"/>
      <c r="K9" s="31"/>
      <c r="L9" s="31"/>
      <c r="M9" s="31"/>
      <c r="N9" s="31"/>
      <c r="O9" s="31"/>
      <c r="P9" s="31" t="s">
        <v>14</v>
      </c>
      <c r="Q9" s="31"/>
      <c r="R9" s="31"/>
      <c r="S9" s="31"/>
      <c r="T9" s="31"/>
      <c r="U9" s="31"/>
      <c r="V9" s="31"/>
      <c r="W9" s="31" t="s">
        <v>15</v>
      </c>
      <c r="X9" s="31"/>
      <c r="Y9" s="31"/>
      <c r="Z9" s="31"/>
      <c r="AA9" s="31"/>
      <c r="AB9" s="31"/>
      <c r="AC9" s="31"/>
      <c r="AD9" s="31" t="s">
        <v>16</v>
      </c>
      <c r="AE9" s="31"/>
      <c r="AF9" s="31"/>
      <c r="AG9" s="31"/>
      <c r="AH9" s="31"/>
      <c r="AI9" s="31"/>
      <c r="AJ9" s="31"/>
      <c r="AK9" s="3"/>
      <c r="AL9" s="31" t="s">
        <v>17</v>
      </c>
      <c r="AM9" s="31"/>
      <c r="AN9" s="31"/>
      <c r="AO9" s="31"/>
      <c r="AP9" s="31"/>
      <c r="AQ9" s="31"/>
      <c r="AR9" s="31"/>
      <c r="AS9" s="31"/>
      <c r="AT9" s="31" t="s">
        <v>18</v>
      </c>
      <c r="AU9" s="31"/>
      <c r="AV9" s="31"/>
      <c r="AW9" s="31"/>
      <c r="AX9" s="31"/>
      <c r="AY9" s="31"/>
      <c r="AZ9" s="31"/>
      <c r="BA9" s="31"/>
      <c r="BB9" s="31" t="s">
        <v>19</v>
      </c>
      <c r="BC9" s="31"/>
      <c r="BD9" s="31"/>
      <c r="BE9" s="31"/>
      <c r="BF9" s="31"/>
      <c r="BG9" s="31"/>
      <c r="BH9" s="31"/>
      <c r="BI9" s="31"/>
      <c r="BJ9" s="3"/>
      <c r="BK9" s="3"/>
      <c r="BL9" s="43" t="s">
        <v>20</v>
      </c>
      <c r="BM9" s="44"/>
      <c r="BN9" s="51" t="s">
        <v>21</v>
      </c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2"/>
    </row>
    <row r="10" spans="1:78" ht="18.75" customHeight="1" x14ac:dyDescent="0.2">
      <c r="A10" s="2"/>
      <c r="B10" s="38" t="str">
        <f>データ!N6</f>
        <v>-</v>
      </c>
      <c r="C10" s="38"/>
      <c r="D10" s="38"/>
      <c r="E10" s="38"/>
      <c r="F10" s="38"/>
      <c r="G10" s="38"/>
      <c r="H10" s="38"/>
      <c r="I10" s="38">
        <f>データ!O6</f>
        <v>81.36</v>
      </c>
      <c r="J10" s="38"/>
      <c r="K10" s="38"/>
      <c r="L10" s="38"/>
      <c r="M10" s="38"/>
      <c r="N10" s="38"/>
      <c r="O10" s="38"/>
      <c r="P10" s="38">
        <f>データ!P6</f>
        <v>100</v>
      </c>
      <c r="Q10" s="38"/>
      <c r="R10" s="38"/>
      <c r="S10" s="38"/>
      <c r="T10" s="38"/>
      <c r="U10" s="38"/>
      <c r="V10" s="38"/>
      <c r="W10" s="38">
        <f>データ!Q6</f>
        <v>88.3</v>
      </c>
      <c r="X10" s="38"/>
      <c r="Y10" s="38"/>
      <c r="Z10" s="38"/>
      <c r="AA10" s="38"/>
      <c r="AB10" s="38"/>
      <c r="AC10" s="38"/>
      <c r="AD10" s="37">
        <f>データ!R6</f>
        <v>1056</v>
      </c>
      <c r="AE10" s="37"/>
      <c r="AF10" s="37"/>
      <c r="AG10" s="37"/>
      <c r="AH10" s="37"/>
      <c r="AI10" s="37"/>
      <c r="AJ10" s="37"/>
      <c r="AK10" s="2"/>
      <c r="AL10" s="37">
        <f>データ!V6</f>
        <v>56055</v>
      </c>
      <c r="AM10" s="37"/>
      <c r="AN10" s="37"/>
      <c r="AO10" s="37"/>
      <c r="AP10" s="37"/>
      <c r="AQ10" s="37"/>
      <c r="AR10" s="37"/>
      <c r="AS10" s="37"/>
      <c r="AT10" s="38">
        <f>データ!W6</f>
        <v>6.53</v>
      </c>
      <c r="AU10" s="38"/>
      <c r="AV10" s="38"/>
      <c r="AW10" s="38"/>
      <c r="AX10" s="38"/>
      <c r="AY10" s="38"/>
      <c r="AZ10" s="38"/>
      <c r="BA10" s="38"/>
      <c r="BB10" s="38">
        <f>データ!X6</f>
        <v>8584.23</v>
      </c>
      <c r="BC10" s="38"/>
      <c r="BD10" s="38"/>
      <c r="BE10" s="38"/>
      <c r="BF10" s="38"/>
      <c r="BG10" s="38"/>
      <c r="BH10" s="38"/>
      <c r="BI10" s="38"/>
      <c r="BJ10" s="2"/>
      <c r="BK10" s="2"/>
      <c r="BL10" s="53" t="s">
        <v>22</v>
      </c>
      <c r="BM10" s="54"/>
      <c r="BN10" s="55" t="s">
        <v>23</v>
      </c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6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7" t="s">
        <v>24</v>
      </c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</row>
    <row r="14" spans="1:78" ht="13.5" customHeight="1" x14ac:dyDescent="0.2">
      <c r="A14" s="2"/>
      <c r="B14" s="59" t="s">
        <v>25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1"/>
      <c r="BK14" s="2"/>
      <c r="BL14" s="45" t="s">
        <v>26</v>
      </c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7"/>
    </row>
    <row r="15" spans="1:78" ht="13.5" customHeight="1" x14ac:dyDescent="0.2">
      <c r="A15" s="2"/>
      <c r="B15" s="62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4"/>
      <c r="BK15" s="2"/>
      <c r="BL15" s="48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50"/>
    </row>
    <row r="16" spans="1:78" ht="13.5" customHeight="1" x14ac:dyDescent="0.2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65" t="s">
        <v>114</v>
      </c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7"/>
    </row>
    <row r="17" spans="1:78" ht="13.5" customHeight="1" x14ac:dyDescent="0.2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65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7"/>
    </row>
    <row r="18" spans="1:78" ht="13.5" customHeight="1" x14ac:dyDescent="0.2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65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7"/>
    </row>
    <row r="19" spans="1:78" ht="13.5" customHeight="1" x14ac:dyDescent="0.2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65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7"/>
    </row>
    <row r="20" spans="1:78" ht="13.5" customHeight="1" x14ac:dyDescent="0.2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65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7"/>
    </row>
    <row r="21" spans="1:78" ht="13.5" customHeight="1" x14ac:dyDescent="0.2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65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7"/>
    </row>
    <row r="22" spans="1:78" ht="13.5" customHeight="1" x14ac:dyDescent="0.2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65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7"/>
    </row>
    <row r="23" spans="1:78" ht="13.5" customHeight="1" x14ac:dyDescent="0.2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65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7"/>
    </row>
    <row r="24" spans="1:78" ht="13.5" customHeight="1" x14ac:dyDescent="0.2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65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7"/>
    </row>
    <row r="25" spans="1:78" ht="13.5" customHeight="1" x14ac:dyDescent="0.2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65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7"/>
    </row>
    <row r="26" spans="1:78" ht="13.5" customHeight="1" x14ac:dyDescent="0.2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65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7"/>
    </row>
    <row r="27" spans="1:78" ht="13.5" customHeight="1" x14ac:dyDescent="0.2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65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7"/>
    </row>
    <row r="28" spans="1:78" ht="13.5" customHeight="1" x14ac:dyDescent="0.2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65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7"/>
    </row>
    <row r="29" spans="1:78" ht="13.5" customHeight="1" x14ac:dyDescent="0.2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65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6"/>
      <c r="BY29" s="66"/>
      <c r="BZ29" s="67"/>
    </row>
    <row r="30" spans="1:78" ht="13.5" customHeight="1" x14ac:dyDescent="0.2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65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7"/>
    </row>
    <row r="31" spans="1:78" ht="13.5" customHeight="1" x14ac:dyDescent="0.2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65"/>
      <c r="BM31" s="66"/>
      <c r="BN31" s="66"/>
      <c r="BO31" s="66"/>
      <c r="BP31" s="66"/>
      <c r="BQ31" s="66"/>
      <c r="BR31" s="66"/>
      <c r="BS31" s="66"/>
      <c r="BT31" s="66"/>
      <c r="BU31" s="66"/>
      <c r="BV31" s="66"/>
      <c r="BW31" s="66"/>
      <c r="BX31" s="66"/>
      <c r="BY31" s="66"/>
      <c r="BZ31" s="67"/>
    </row>
    <row r="32" spans="1:78" ht="13.5" customHeight="1" x14ac:dyDescent="0.2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65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7"/>
    </row>
    <row r="33" spans="1:78" ht="13.5" customHeight="1" x14ac:dyDescent="0.2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65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7"/>
    </row>
    <row r="34" spans="1:78" ht="13.5" customHeight="1" x14ac:dyDescent="0.2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65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7"/>
    </row>
    <row r="35" spans="1:78" ht="13.5" customHeight="1" x14ac:dyDescent="0.2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65"/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6"/>
      <c r="BY35" s="66"/>
      <c r="BZ35" s="67"/>
    </row>
    <row r="36" spans="1:78" ht="13.5" customHeight="1" x14ac:dyDescent="0.2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65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7"/>
    </row>
    <row r="37" spans="1:78" ht="13.5" customHeight="1" x14ac:dyDescent="0.2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65"/>
      <c r="BM37" s="66"/>
      <c r="BN37" s="66"/>
      <c r="BO37" s="66"/>
      <c r="BP37" s="66"/>
      <c r="BQ37" s="66"/>
      <c r="BR37" s="66"/>
      <c r="BS37" s="66"/>
      <c r="BT37" s="66"/>
      <c r="BU37" s="66"/>
      <c r="BV37" s="66"/>
      <c r="BW37" s="66"/>
      <c r="BX37" s="66"/>
      <c r="BY37" s="66"/>
      <c r="BZ37" s="67"/>
    </row>
    <row r="38" spans="1:78" ht="13.5" customHeight="1" x14ac:dyDescent="0.2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65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7"/>
    </row>
    <row r="39" spans="1:78" ht="13.5" customHeight="1" x14ac:dyDescent="0.2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65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7"/>
    </row>
    <row r="40" spans="1:78" ht="13.5" customHeight="1" x14ac:dyDescent="0.2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65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7"/>
    </row>
    <row r="41" spans="1:78" ht="13.5" customHeight="1" x14ac:dyDescent="0.2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65"/>
      <c r="BM41" s="66"/>
      <c r="BN41" s="66"/>
      <c r="BO41" s="66"/>
      <c r="BP41" s="66"/>
      <c r="BQ41" s="66"/>
      <c r="BR41" s="66"/>
      <c r="BS41" s="66"/>
      <c r="BT41" s="66"/>
      <c r="BU41" s="66"/>
      <c r="BV41" s="66"/>
      <c r="BW41" s="66"/>
      <c r="BX41" s="66"/>
      <c r="BY41" s="66"/>
      <c r="BZ41" s="67"/>
    </row>
    <row r="42" spans="1:78" ht="13.5" customHeight="1" x14ac:dyDescent="0.2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65"/>
      <c r="BM42" s="66"/>
      <c r="BN42" s="66"/>
      <c r="BO42" s="66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67"/>
    </row>
    <row r="43" spans="1:78" ht="13.5" customHeight="1" x14ac:dyDescent="0.2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65"/>
      <c r="BM43" s="66"/>
      <c r="BN43" s="66"/>
      <c r="BO43" s="66"/>
      <c r="BP43" s="66"/>
      <c r="BQ43" s="66"/>
      <c r="BR43" s="66"/>
      <c r="BS43" s="66"/>
      <c r="BT43" s="66"/>
      <c r="BU43" s="66"/>
      <c r="BV43" s="66"/>
      <c r="BW43" s="66"/>
      <c r="BX43" s="66"/>
      <c r="BY43" s="66"/>
      <c r="BZ43" s="67"/>
    </row>
    <row r="44" spans="1:78" ht="13.5" customHeight="1" x14ac:dyDescent="0.2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68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70"/>
    </row>
    <row r="45" spans="1:78" ht="13.5" customHeight="1" x14ac:dyDescent="0.2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45" t="s">
        <v>27</v>
      </c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7"/>
    </row>
    <row r="46" spans="1:78" ht="13.5" customHeight="1" x14ac:dyDescent="0.2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8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50"/>
    </row>
    <row r="47" spans="1:78" ht="13.5" customHeight="1" x14ac:dyDescent="0.2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65" t="s">
        <v>115</v>
      </c>
      <c r="BM47" s="66"/>
      <c r="BN47" s="66"/>
      <c r="BO47" s="66"/>
      <c r="BP47" s="66"/>
      <c r="BQ47" s="66"/>
      <c r="BR47" s="66"/>
      <c r="BS47" s="66"/>
      <c r="BT47" s="66"/>
      <c r="BU47" s="66"/>
      <c r="BV47" s="66"/>
      <c r="BW47" s="66"/>
      <c r="BX47" s="66"/>
      <c r="BY47" s="66"/>
      <c r="BZ47" s="67"/>
    </row>
    <row r="48" spans="1:78" ht="13.5" customHeight="1" x14ac:dyDescent="0.2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65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7"/>
    </row>
    <row r="49" spans="1:78" ht="13.5" customHeight="1" x14ac:dyDescent="0.2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65"/>
      <c r="BM49" s="66"/>
      <c r="BN49" s="66"/>
      <c r="BO49" s="66"/>
      <c r="BP49" s="66"/>
      <c r="BQ49" s="66"/>
      <c r="BR49" s="66"/>
      <c r="BS49" s="66"/>
      <c r="BT49" s="66"/>
      <c r="BU49" s="66"/>
      <c r="BV49" s="66"/>
      <c r="BW49" s="66"/>
      <c r="BX49" s="66"/>
      <c r="BY49" s="66"/>
      <c r="BZ49" s="67"/>
    </row>
    <row r="50" spans="1:78" ht="13.5" customHeight="1" x14ac:dyDescent="0.2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65"/>
      <c r="BM50" s="66"/>
      <c r="BN50" s="66"/>
      <c r="BO50" s="66"/>
      <c r="BP50" s="66"/>
      <c r="BQ50" s="66"/>
      <c r="BR50" s="66"/>
      <c r="BS50" s="66"/>
      <c r="BT50" s="66"/>
      <c r="BU50" s="66"/>
      <c r="BV50" s="66"/>
      <c r="BW50" s="66"/>
      <c r="BX50" s="66"/>
      <c r="BY50" s="66"/>
      <c r="BZ50" s="67"/>
    </row>
    <row r="51" spans="1:78" ht="13.5" customHeight="1" x14ac:dyDescent="0.2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65"/>
      <c r="BM51" s="66"/>
      <c r="BN51" s="66"/>
      <c r="BO51" s="66"/>
      <c r="BP51" s="66"/>
      <c r="BQ51" s="66"/>
      <c r="BR51" s="66"/>
      <c r="BS51" s="66"/>
      <c r="BT51" s="66"/>
      <c r="BU51" s="66"/>
      <c r="BV51" s="66"/>
      <c r="BW51" s="66"/>
      <c r="BX51" s="66"/>
      <c r="BY51" s="66"/>
      <c r="BZ51" s="67"/>
    </row>
    <row r="52" spans="1:78" ht="13.5" customHeight="1" x14ac:dyDescent="0.2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65"/>
      <c r="BM52" s="66"/>
      <c r="BN52" s="66"/>
      <c r="BO52" s="66"/>
      <c r="BP52" s="66"/>
      <c r="BQ52" s="66"/>
      <c r="BR52" s="66"/>
      <c r="BS52" s="66"/>
      <c r="BT52" s="66"/>
      <c r="BU52" s="66"/>
      <c r="BV52" s="66"/>
      <c r="BW52" s="66"/>
      <c r="BX52" s="66"/>
      <c r="BY52" s="66"/>
      <c r="BZ52" s="67"/>
    </row>
    <row r="53" spans="1:78" ht="13.5" customHeight="1" x14ac:dyDescent="0.2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65"/>
      <c r="BM53" s="66"/>
      <c r="BN53" s="66"/>
      <c r="BO53" s="66"/>
      <c r="BP53" s="66"/>
      <c r="BQ53" s="66"/>
      <c r="BR53" s="66"/>
      <c r="BS53" s="66"/>
      <c r="BT53" s="66"/>
      <c r="BU53" s="66"/>
      <c r="BV53" s="66"/>
      <c r="BW53" s="66"/>
      <c r="BX53" s="66"/>
      <c r="BY53" s="66"/>
      <c r="BZ53" s="67"/>
    </row>
    <row r="54" spans="1:78" ht="13.5" customHeight="1" x14ac:dyDescent="0.2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65"/>
      <c r="BM54" s="66"/>
      <c r="BN54" s="66"/>
      <c r="BO54" s="66"/>
      <c r="BP54" s="66"/>
      <c r="BQ54" s="66"/>
      <c r="BR54" s="66"/>
      <c r="BS54" s="66"/>
      <c r="BT54" s="66"/>
      <c r="BU54" s="66"/>
      <c r="BV54" s="66"/>
      <c r="BW54" s="66"/>
      <c r="BX54" s="66"/>
      <c r="BY54" s="66"/>
      <c r="BZ54" s="67"/>
    </row>
    <row r="55" spans="1:78" ht="13.5" customHeight="1" x14ac:dyDescent="0.2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65"/>
      <c r="BM55" s="66"/>
      <c r="BN55" s="66"/>
      <c r="BO55" s="66"/>
      <c r="BP55" s="66"/>
      <c r="BQ55" s="66"/>
      <c r="BR55" s="66"/>
      <c r="BS55" s="66"/>
      <c r="BT55" s="66"/>
      <c r="BU55" s="66"/>
      <c r="BV55" s="66"/>
      <c r="BW55" s="66"/>
      <c r="BX55" s="66"/>
      <c r="BY55" s="66"/>
      <c r="BZ55" s="67"/>
    </row>
    <row r="56" spans="1:78" ht="13.5" customHeight="1" x14ac:dyDescent="0.2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65"/>
      <c r="BM56" s="66"/>
      <c r="BN56" s="66"/>
      <c r="BO56" s="66"/>
      <c r="BP56" s="66"/>
      <c r="BQ56" s="66"/>
      <c r="BR56" s="66"/>
      <c r="BS56" s="66"/>
      <c r="BT56" s="66"/>
      <c r="BU56" s="66"/>
      <c r="BV56" s="66"/>
      <c r="BW56" s="66"/>
      <c r="BX56" s="66"/>
      <c r="BY56" s="66"/>
      <c r="BZ56" s="67"/>
    </row>
    <row r="57" spans="1:78" ht="13.5" customHeight="1" x14ac:dyDescent="0.2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65"/>
      <c r="BM57" s="66"/>
      <c r="BN57" s="66"/>
      <c r="BO57" s="66"/>
      <c r="BP57" s="66"/>
      <c r="BQ57" s="66"/>
      <c r="BR57" s="66"/>
      <c r="BS57" s="66"/>
      <c r="BT57" s="66"/>
      <c r="BU57" s="66"/>
      <c r="BV57" s="66"/>
      <c r="BW57" s="66"/>
      <c r="BX57" s="66"/>
      <c r="BY57" s="66"/>
      <c r="BZ57" s="67"/>
    </row>
    <row r="58" spans="1:78" ht="13.5" customHeight="1" x14ac:dyDescent="0.2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65"/>
      <c r="BM58" s="66"/>
      <c r="BN58" s="66"/>
      <c r="BO58" s="66"/>
      <c r="BP58" s="66"/>
      <c r="BQ58" s="66"/>
      <c r="BR58" s="66"/>
      <c r="BS58" s="66"/>
      <c r="BT58" s="66"/>
      <c r="BU58" s="66"/>
      <c r="BV58" s="66"/>
      <c r="BW58" s="66"/>
      <c r="BX58" s="66"/>
      <c r="BY58" s="66"/>
      <c r="BZ58" s="67"/>
    </row>
    <row r="59" spans="1:78" ht="13.5" customHeight="1" x14ac:dyDescent="0.2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65"/>
      <c r="BM59" s="66"/>
      <c r="BN59" s="66"/>
      <c r="BO59" s="66"/>
      <c r="BP59" s="66"/>
      <c r="BQ59" s="66"/>
      <c r="BR59" s="66"/>
      <c r="BS59" s="66"/>
      <c r="BT59" s="66"/>
      <c r="BU59" s="66"/>
      <c r="BV59" s="66"/>
      <c r="BW59" s="66"/>
      <c r="BX59" s="66"/>
      <c r="BY59" s="66"/>
      <c r="BZ59" s="67"/>
    </row>
    <row r="60" spans="1:78" ht="13.5" customHeight="1" x14ac:dyDescent="0.2">
      <c r="A60" s="2"/>
      <c r="B60" s="62" t="s">
        <v>28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4"/>
      <c r="BK60" s="2"/>
      <c r="BL60" s="65"/>
      <c r="BM60" s="66"/>
      <c r="BN60" s="66"/>
      <c r="BO60" s="66"/>
      <c r="BP60" s="66"/>
      <c r="BQ60" s="66"/>
      <c r="BR60" s="66"/>
      <c r="BS60" s="66"/>
      <c r="BT60" s="66"/>
      <c r="BU60" s="66"/>
      <c r="BV60" s="66"/>
      <c r="BW60" s="66"/>
      <c r="BX60" s="66"/>
      <c r="BY60" s="66"/>
      <c r="BZ60" s="67"/>
    </row>
    <row r="61" spans="1:78" ht="13.5" customHeight="1" x14ac:dyDescent="0.2">
      <c r="A61" s="2"/>
      <c r="B61" s="62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4"/>
      <c r="BK61" s="2"/>
      <c r="BL61" s="65"/>
      <c r="BM61" s="66"/>
      <c r="BN61" s="66"/>
      <c r="BO61" s="66"/>
      <c r="BP61" s="66"/>
      <c r="BQ61" s="66"/>
      <c r="BR61" s="66"/>
      <c r="BS61" s="66"/>
      <c r="BT61" s="66"/>
      <c r="BU61" s="66"/>
      <c r="BV61" s="66"/>
      <c r="BW61" s="66"/>
      <c r="BX61" s="66"/>
      <c r="BY61" s="66"/>
      <c r="BZ61" s="67"/>
    </row>
    <row r="62" spans="1:78" ht="13.5" customHeight="1" x14ac:dyDescent="0.2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65"/>
      <c r="BM62" s="66"/>
      <c r="BN62" s="66"/>
      <c r="BO62" s="66"/>
      <c r="BP62" s="66"/>
      <c r="BQ62" s="66"/>
      <c r="BR62" s="66"/>
      <c r="BS62" s="66"/>
      <c r="BT62" s="66"/>
      <c r="BU62" s="66"/>
      <c r="BV62" s="66"/>
      <c r="BW62" s="66"/>
      <c r="BX62" s="66"/>
      <c r="BY62" s="66"/>
      <c r="BZ62" s="67"/>
    </row>
    <row r="63" spans="1:78" ht="13.5" customHeight="1" x14ac:dyDescent="0.2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68"/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70"/>
    </row>
    <row r="64" spans="1:78" ht="13.5" customHeight="1" x14ac:dyDescent="0.2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45" t="s">
        <v>29</v>
      </c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46"/>
      <c r="BY64" s="46"/>
      <c r="BZ64" s="47"/>
    </row>
    <row r="65" spans="1:78" ht="13.5" customHeight="1" x14ac:dyDescent="0.2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8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50"/>
    </row>
    <row r="66" spans="1:78" ht="13.5" customHeight="1" x14ac:dyDescent="0.2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65" t="s">
        <v>116</v>
      </c>
      <c r="BM66" s="66"/>
      <c r="BN66" s="66"/>
      <c r="BO66" s="66"/>
      <c r="BP66" s="66"/>
      <c r="BQ66" s="66"/>
      <c r="BR66" s="66"/>
      <c r="BS66" s="66"/>
      <c r="BT66" s="66"/>
      <c r="BU66" s="66"/>
      <c r="BV66" s="66"/>
      <c r="BW66" s="66"/>
      <c r="BX66" s="66"/>
      <c r="BY66" s="66"/>
      <c r="BZ66" s="67"/>
    </row>
    <row r="67" spans="1:78" ht="13.5" customHeight="1" x14ac:dyDescent="0.2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65"/>
      <c r="BM67" s="66"/>
      <c r="BN67" s="66"/>
      <c r="BO67" s="66"/>
      <c r="BP67" s="66"/>
      <c r="BQ67" s="66"/>
      <c r="BR67" s="66"/>
      <c r="BS67" s="66"/>
      <c r="BT67" s="66"/>
      <c r="BU67" s="66"/>
      <c r="BV67" s="66"/>
      <c r="BW67" s="66"/>
      <c r="BX67" s="66"/>
      <c r="BY67" s="66"/>
      <c r="BZ67" s="67"/>
    </row>
    <row r="68" spans="1:78" ht="13.5" customHeight="1" x14ac:dyDescent="0.2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65"/>
      <c r="BM68" s="66"/>
      <c r="BN68" s="66"/>
      <c r="BO68" s="66"/>
      <c r="BP68" s="66"/>
      <c r="BQ68" s="66"/>
      <c r="BR68" s="66"/>
      <c r="BS68" s="66"/>
      <c r="BT68" s="66"/>
      <c r="BU68" s="66"/>
      <c r="BV68" s="66"/>
      <c r="BW68" s="66"/>
      <c r="BX68" s="66"/>
      <c r="BY68" s="66"/>
      <c r="BZ68" s="67"/>
    </row>
    <row r="69" spans="1:78" ht="13.5" customHeight="1" x14ac:dyDescent="0.2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65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7"/>
    </row>
    <row r="70" spans="1:78" ht="13.5" customHeight="1" x14ac:dyDescent="0.2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65"/>
      <c r="BM70" s="66"/>
      <c r="BN70" s="66"/>
      <c r="BO70" s="66"/>
      <c r="BP70" s="66"/>
      <c r="BQ70" s="66"/>
      <c r="BR70" s="66"/>
      <c r="BS70" s="66"/>
      <c r="BT70" s="66"/>
      <c r="BU70" s="66"/>
      <c r="BV70" s="66"/>
      <c r="BW70" s="66"/>
      <c r="BX70" s="66"/>
      <c r="BY70" s="66"/>
      <c r="BZ70" s="67"/>
    </row>
    <row r="71" spans="1:78" ht="13.5" customHeight="1" x14ac:dyDescent="0.2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65"/>
      <c r="BM71" s="66"/>
      <c r="BN71" s="66"/>
      <c r="BO71" s="66"/>
      <c r="BP71" s="66"/>
      <c r="BQ71" s="66"/>
      <c r="BR71" s="66"/>
      <c r="BS71" s="66"/>
      <c r="BT71" s="66"/>
      <c r="BU71" s="66"/>
      <c r="BV71" s="66"/>
      <c r="BW71" s="66"/>
      <c r="BX71" s="66"/>
      <c r="BY71" s="66"/>
      <c r="BZ71" s="67"/>
    </row>
    <row r="72" spans="1:78" ht="13.5" customHeight="1" x14ac:dyDescent="0.2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65"/>
      <c r="BM72" s="66"/>
      <c r="BN72" s="66"/>
      <c r="BO72" s="66"/>
      <c r="BP72" s="66"/>
      <c r="BQ72" s="66"/>
      <c r="BR72" s="66"/>
      <c r="BS72" s="66"/>
      <c r="BT72" s="66"/>
      <c r="BU72" s="66"/>
      <c r="BV72" s="66"/>
      <c r="BW72" s="66"/>
      <c r="BX72" s="66"/>
      <c r="BY72" s="66"/>
      <c r="BZ72" s="67"/>
    </row>
    <row r="73" spans="1:78" ht="13.5" customHeight="1" x14ac:dyDescent="0.2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65"/>
      <c r="BM73" s="66"/>
      <c r="BN73" s="66"/>
      <c r="BO73" s="66"/>
      <c r="BP73" s="66"/>
      <c r="BQ73" s="66"/>
      <c r="BR73" s="66"/>
      <c r="BS73" s="66"/>
      <c r="BT73" s="66"/>
      <c r="BU73" s="66"/>
      <c r="BV73" s="66"/>
      <c r="BW73" s="66"/>
      <c r="BX73" s="66"/>
      <c r="BY73" s="66"/>
      <c r="BZ73" s="67"/>
    </row>
    <row r="74" spans="1:78" ht="13.5" customHeight="1" x14ac:dyDescent="0.2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65"/>
      <c r="BM74" s="66"/>
      <c r="BN74" s="66"/>
      <c r="BO74" s="66"/>
      <c r="BP74" s="66"/>
      <c r="BQ74" s="66"/>
      <c r="BR74" s="66"/>
      <c r="BS74" s="66"/>
      <c r="BT74" s="66"/>
      <c r="BU74" s="66"/>
      <c r="BV74" s="66"/>
      <c r="BW74" s="66"/>
      <c r="BX74" s="66"/>
      <c r="BY74" s="66"/>
      <c r="BZ74" s="67"/>
    </row>
    <row r="75" spans="1:78" ht="13.5" customHeight="1" x14ac:dyDescent="0.2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65"/>
      <c r="BM75" s="66"/>
      <c r="BN75" s="66"/>
      <c r="BO75" s="66"/>
      <c r="BP75" s="66"/>
      <c r="BQ75" s="66"/>
      <c r="BR75" s="66"/>
      <c r="BS75" s="66"/>
      <c r="BT75" s="66"/>
      <c r="BU75" s="66"/>
      <c r="BV75" s="66"/>
      <c r="BW75" s="66"/>
      <c r="BX75" s="66"/>
      <c r="BY75" s="66"/>
      <c r="BZ75" s="67"/>
    </row>
    <row r="76" spans="1:78" ht="13.5" customHeight="1" x14ac:dyDescent="0.2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65"/>
      <c r="BM76" s="66"/>
      <c r="BN76" s="66"/>
      <c r="BO76" s="66"/>
      <c r="BP76" s="66"/>
      <c r="BQ76" s="66"/>
      <c r="BR76" s="66"/>
      <c r="BS76" s="66"/>
      <c r="BT76" s="66"/>
      <c r="BU76" s="66"/>
      <c r="BV76" s="66"/>
      <c r="BW76" s="66"/>
      <c r="BX76" s="66"/>
      <c r="BY76" s="66"/>
      <c r="BZ76" s="67"/>
    </row>
    <row r="77" spans="1:78" ht="13.5" customHeight="1" x14ac:dyDescent="0.2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65"/>
      <c r="BM77" s="66"/>
      <c r="BN77" s="66"/>
      <c r="BO77" s="66"/>
      <c r="BP77" s="66"/>
      <c r="BQ77" s="66"/>
      <c r="BR77" s="66"/>
      <c r="BS77" s="66"/>
      <c r="BT77" s="66"/>
      <c r="BU77" s="66"/>
      <c r="BV77" s="66"/>
      <c r="BW77" s="66"/>
      <c r="BX77" s="66"/>
      <c r="BY77" s="66"/>
      <c r="BZ77" s="67"/>
    </row>
    <row r="78" spans="1:78" ht="13.5" customHeight="1" x14ac:dyDescent="0.2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65"/>
      <c r="BM78" s="66"/>
      <c r="BN78" s="66"/>
      <c r="BO78" s="66"/>
      <c r="BP78" s="66"/>
      <c r="BQ78" s="66"/>
      <c r="BR78" s="66"/>
      <c r="BS78" s="66"/>
      <c r="BT78" s="66"/>
      <c r="BU78" s="66"/>
      <c r="BV78" s="66"/>
      <c r="BW78" s="66"/>
      <c r="BX78" s="66"/>
      <c r="BY78" s="66"/>
      <c r="BZ78" s="67"/>
    </row>
    <row r="79" spans="1:78" ht="13.5" customHeight="1" x14ac:dyDescent="0.2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65"/>
      <c r="BM79" s="66"/>
      <c r="BN79" s="66"/>
      <c r="BO79" s="66"/>
      <c r="BP79" s="66"/>
      <c r="BQ79" s="66"/>
      <c r="BR79" s="66"/>
      <c r="BS79" s="66"/>
      <c r="BT79" s="66"/>
      <c r="BU79" s="66"/>
      <c r="BV79" s="66"/>
      <c r="BW79" s="66"/>
      <c r="BX79" s="66"/>
      <c r="BY79" s="66"/>
      <c r="BZ79" s="67"/>
    </row>
    <row r="80" spans="1:78" ht="13.5" customHeight="1" x14ac:dyDescent="0.2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65"/>
      <c r="BM80" s="66"/>
      <c r="BN80" s="66"/>
      <c r="BO80" s="66"/>
      <c r="BP80" s="66"/>
      <c r="BQ80" s="66"/>
      <c r="BR80" s="66"/>
      <c r="BS80" s="66"/>
      <c r="BT80" s="66"/>
      <c r="BU80" s="66"/>
      <c r="BV80" s="66"/>
      <c r="BW80" s="66"/>
      <c r="BX80" s="66"/>
      <c r="BY80" s="66"/>
      <c r="BZ80" s="67"/>
    </row>
    <row r="81" spans="1:78" ht="13.5" customHeight="1" x14ac:dyDescent="0.2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65"/>
      <c r="BM81" s="66"/>
      <c r="BN81" s="66"/>
      <c r="BO81" s="66"/>
      <c r="BP81" s="66"/>
      <c r="BQ81" s="66"/>
      <c r="BR81" s="66"/>
      <c r="BS81" s="66"/>
      <c r="BT81" s="66"/>
      <c r="BU81" s="66"/>
      <c r="BV81" s="66"/>
      <c r="BW81" s="66"/>
      <c r="BX81" s="66"/>
      <c r="BY81" s="66"/>
      <c r="BZ81" s="67"/>
    </row>
    <row r="82" spans="1:78" ht="13.5" customHeight="1" x14ac:dyDescent="0.2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68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69"/>
      <c r="BY82" s="69"/>
      <c r="BZ82" s="70"/>
    </row>
    <row r="83" spans="1:78" x14ac:dyDescent="0.2">
      <c r="C83" s="71" t="s">
        <v>30</v>
      </c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</row>
    <row r="84" spans="1:78" hidden="1" x14ac:dyDescent="0.2">
      <c r="B84" s="12" t="s">
        <v>31</v>
      </c>
      <c r="C84" s="12"/>
      <c r="D84" s="12"/>
      <c r="E84" s="12" t="s">
        <v>32</v>
      </c>
      <c r="F84" s="12" t="s">
        <v>33</v>
      </c>
      <c r="G84" s="12" t="s">
        <v>34</v>
      </c>
      <c r="H84" s="12" t="s">
        <v>35</v>
      </c>
      <c r="I84" s="12" t="s">
        <v>36</v>
      </c>
      <c r="J84" s="12" t="s">
        <v>37</v>
      </c>
      <c r="K84" s="12" t="s">
        <v>38</v>
      </c>
      <c r="L84" s="12" t="s">
        <v>39</v>
      </c>
      <c r="M84" s="12" t="s">
        <v>40</v>
      </c>
      <c r="N84" s="12" t="s">
        <v>41</v>
      </c>
      <c r="O84" s="12" t="s">
        <v>42</v>
      </c>
    </row>
    <row r="85" spans="1:78" hidden="1" x14ac:dyDescent="0.2">
      <c r="B85" s="12"/>
      <c r="C85" s="12"/>
      <c r="D85" s="12"/>
      <c r="E85" s="12" t="str">
        <f>データ!AI6</f>
        <v>【106.11】</v>
      </c>
      <c r="F85" s="12" t="str">
        <f>データ!AT6</f>
        <v>【3.15】</v>
      </c>
      <c r="G85" s="12" t="str">
        <f>データ!BE6</f>
        <v>【73.44】</v>
      </c>
      <c r="H85" s="12" t="str">
        <f>データ!BP6</f>
        <v>【652.82】</v>
      </c>
      <c r="I85" s="12" t="str">
        <f>データ!CA6</f>
        <v>【97.61】</v>
      </c>
      <c r="J85" s="12" t="str">
        <f>データ!CL6</f>
        <v>【138.29】</v>
      </c>
      <c r="K85" s="12" t="str">
        <f>データ!CW6</f>
        <v>【59.10】</v>
      </c>
      <c r="L85" s="12" t="str">
        <f>データ!DH6</f>
        <v>【95.82】</v>
      </c>
      <c r="M85" s="12" t="str">
        <f>データ!DS6</f>
        <v>【39.74】</v>
      </c>
      <c r="N85" s="12" t="str">
        <f>データ!ED6</f>
        <v>【7.62】</v>
      </c>
      <c r="O85" s="12" t="str">
        <f>データ!EO6</f>
        <v>【0.23】</v>
      </c>
    </row>
  </sheetData>
  <sheetProtection algorithmName="SHA-512" hashValue="bXSvKalAyZRmvm3j1N9bs1RdWfgsToD/N2W2/Z2EBQdBLRb/0CwuIPXFu5L773kNHpAY5D+vQdZ3dE9ti9V95A==" saltValue="kT8wE1BBJZROds7+0Y99aQ==" spinCount="100000" sheet="1" objects="1" scenarios="1" formatCells="0" formatColumns="0" formatRows="0"/>
  <mergeCells count="51">
    <mergeCell ref="BL47:BZ63"/>
    <mergeCell ref="B60:BJ61"/>
    <mergeCell ref="BL64:BZ65"/>
    <mergeCell ref="BL66:BZ82"/>
    <mergeCell ref="C83:BJ83"/>
    <mergeCell ref="B10:H10"/>
    <mergeCell ref="I10:O10"/>
    <mergeCell ref="P10:V10"/>
    <mergeCell ref="W10:AC10"/>
    <mergeCell ref="AD10:AJ10"/>
    <mergeCell ref="AL9:AS9"/>
    <mergeCell ref="AT9:BA9"/>
    <mergeCell ref="BB9:BI9"/>
    <mergeCell ref="BL9:BM9"/>
    <mergeCell ref="BL45:BZ46"/>
    <mergeCell ref="BN9:BY9"/>
    <mergeCell ref="AL10:AS10"/>
    <mergeCell ref="AT10:BA10"/>
    <mergeCell ref="BB10:BI10"/>
    <mergeCell ref="BL10:BM10"/>
    <mergeCell ref="BN10:BY10"/>
    <mergeCell ref="BL11:BZ13"/>
    <mergeCell ref="B14:BJ15"/>
    <mergeCell ref="BL14:BZ15"/>
    <mergeCell ref="BL16:BZ44"/>
    <mergeCell ref="B9:H9"/>
    <mergeCell ref="I9:O9"/>
    <mergeCell ref="P9:V9"/>
    <mergeCell ref="W9:AC9"/>
    <mergeCell ref="AD9:AJ9"/>
    <mergeCell ref="AL8:AS8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R13"/>
  <sheetViews>
    <sheetView showGridLines="0" workbookViewId="0"/>
  </sheetViews>
  <sheetFormatPr defaultRowHeight="13.2" x14ac:dyDescent="0.2"/>
  <cols>
    <col min="2" max="144" width="11.88671875" customWidth="1"/>
  </cols>
  <sheetData>
    <row r="1" spans="1:148" x14ac:dyDescent="0.2">
      <c r="A1" t="s">
        <v>43</v>
      </c>
      <c r="Y1" s="13">
        <v>1</v>
      </c>
      <c r="Z1" s="13">
        <v>1</v>
      </c>
      <c r="AA1" s="13">
        <v>1</v>
      </c>
      <c r="AB1" s="13">
        <v>1</v>
      </c>
      <c r="AC1" s="13">
        <v>1</v>
      </c>
      <c r="AD1" s="13">
        <v>1</v>
      </c>
      <c r="AE1" s="13">
        <v>1</v>
      </c>
      <c r="AF1" s="13">
        <v>1</v>
      </c>
      <c r="AG1" s="13">
        <v>1</v>
      </c>
      <c r="AH1" s="13">
        <v>1</v>
      </c>
      <c r="AI1" s="13"/>
      <c r="AJ1" s="13">
        <v>1</v>
      </c>
      <c r="AK1" s="13">
        <v>1</v>
      </c>
      <c r="AL1" s="13">
        <v>1</v>
      </c>
      <c r="AM1" s="13">
        <v>1</v>
      </c>
      <c r="AN1" s="13">
        <v>1</v>
      </c>
      <c r="AO1" s="13">
        <v>1</v>
      </c>
      <c r="AP1" s="13">
        <v>1</v>
      </c>
      <c r="AQ1" s="13">
        <v>1</v>
      </c>
      <c r="AR1" s="13">
        <v>1</v>
      </c>
      <c r="AS1" s="13">
        <v>1</v>
      </c>
      <c r="AT1" s="13"/>
      <c r="AU1" s="13">
        <v>1</v>
      </c>
      <c r="AV1" s="13">
        <v>1</v>
      </c>
      <c r="AW1" s="13">
        <v>1</v>
      </c>
      <c r="AX1" s="13">
        <v>1</v>
      </c>
      <c r="AY1" s="13">
        <v>1</v>
      </c>
      <c r="AZ1" s="13">
        <v>1</v>
      </c>
      <c r="BA1" s="13">
        <v>1</v>
      </c>
      <c r="BB1" s="13">
        <v>1</v>
      </c>
      <c r="BC1" s="13">
        <v>1</v>
      </c>
      <c r="BD1" s="13">
        <v>1</v>
      </c>
      <c r="BE1" s="13"/>
      <c r="BF1" s="13">
        <v>1</v>
      </c>
      <c r="BG1" s="13">
        <v>1</v>
      </c>
      <c r="BH1" s="13">
        <v>1</v>
      </c>
      <c r="BI1" s="13">
        <v>1</v>
      </c>
      <c r="BJ1" s="13">
        <v>1</v>
      </c>
      <c r="BK1" s="13">
        <v>1</v>
      </c>
      <c r="BL1" s="13">
        <v>1</v>
      </c>
      <c r="BM1" s="13">
        <v>1</v>
      </c>
      <c r="BN1" s="13">
        <v>1</v>
      </c>
      <c r="BO1" s="13">
        <v>1</v>
      </c>
      <c r="BP1" s="13"/>
      <c r="BQ1" s="13">
        <v>1</v>
      </c>
      <c r="BR1" s="13">
        <v>1</v>
      </c>
      <c r="BS1" s="13">
        <v>1</v>
      </c>
      <c r="BT1" s="13">
        <v>1</v>
      </c>
      <c r="BU1" s="13">
        <v>1</v>
      </c>
      <c r="BV1" s="13">
        <v>1</v>
      </c>
      <c r="BW1" s="13">
        <v>1</v>
      </c>
      <c r="BX1" s="13">
        <v>1</v>
      </c>
      <c r="BY1" s="13">
        <v>1</v>
      </c>
      <c r="BZ1" s="13">
        <v>1</v>
      </c>
      <c r="CA1" s="13"/>
      <c r="CB1" s="13">
        <v>1</v>
      </c>
      <c r="CC1" s="13">
        <v>1</v>
      </c>
      <c r="CD1" s="13">
        <v>1</v>
      </c>
      <c r="CE1" s="13">
        <v>1</v>
      </c>
      <c r="CF1" s="13">
        <v>1</v>
      </c>
      <c r="CG1" s="13">
        <v>1</v>
      </c>
      <c r="CH1" s="13">
        <v>1</v>
      </c>
      <c r="CI1" s="13">
        <v>1</v>
      </c>
      <c r="CJ1" s="13">
        <v>1</v>
      </c>
      <c r="CK1" s="13">
        <v>1</v>
      </c>
      <c r="CL1" s="13"/>
      <c r="CM1" s="13">
        <v>1</v>
      </c>
      <c r="CN1" s="13">
        <v>1</v>
      </c>
      <c r="CO1" s="13">
        <v>1</v>
      </c>
      <c r="CP1" s="13">
        <v>1</v>
      </c>
      <c r="CQ1" s="13">
        <v>1</v>
      </c>
      <c r="CR1" s="13">
        <v>1</v>
      </c>
      <c r="CS1" s="13">
        <v>1</v>
      </c>
      <c r="CT1" s="13">
        <v>1</v>
      </c>
      <c r="CU1" s="13">
        <v>1</v>
      </c>
      <c r="CV1" s="13">
        <v>1</v>
      </c>
      <c r="CW1" s="13"/>
      <c r="CX1" s="13">
        <v>1</v>
      </c>
      <c r="CY1" s="13">
        <v>1</v>
      </c>
      <c r="CZ1" s="13">
        <v>1</v>
      </c>
      <c r="DA1" s="13">
        <v>1</v>
      </c>
      <c r="DB1" s="13">
        <v>1</v>
      </c>
      <c r="DC1" s="13">
        <v>1</v>
      </c>
      <c r="DD1" s="13">
        <v>1</v>
      </c>
      <c r="DE1" s="13">
        <v>1</v>
      </c>
      <c r="DF1" s="13">
        <v>1</v>
      </c>
      <c r="DG1" s="13">
        <v>1</v>
      </c>
      <c r="DH1" s="13"/>
      <c r="DI1" s="13">
        <v>1</v>
      </c>
      <c r="DJ1" s="13">
        <v>1</v>
      </c>
      <c r="DK1" s="13">
        <v>1</v>
      </c>
      <c r="DL1" s="13">
        <v>1</v>
      </c>
      <c r="DM1" s="13">
        <v>1</v>
      </c>
      <c r="DN1" s="13">
        <v>1</v>
      </c>
      <c r="DO1" s="13">
        <v>1</v>
      </c>
      <c r="DP1" s="13">
        <v>1</v>
      </c>
      <c r="DQ1" s="13">
        <v>1</v>
      </c>
      <c r="DR1" s="13">
        <v>1</v>
      </c>
      <c r="DS1" s="13"/>
      <c r="DT1" s="13">
        <v>1</v>
      </c>
      <c r="DU1" s="13">
        <v>1</v>
      </c>
      <c r="DV1" s="13">
        <v>1</v>
      </c>
      <c r="DW1" s="13">
        <v>1</v>
      </c>
      <c r="DX1" s="13">
        <v>1</v>
      </c>
      <c r="DY1" s="13">
        <v>1</v>
      </c>
      <c r="DZ1" s="13">
        <v>1</v>
      </c>
      <c r="EA1" s="13">
        <v>1</v>
      </c>
      <c r="EB1" s="13">
        <v>1</v>
      </c>
      <c r="EC1" s="13">
        <v>1</v>
      </c>
      <c r="ED1" s="13"/>
      <c r="EE1" s="13">
        <v>1</v>
      </c>
      <c r="EF1" s="13">
        <v>1</v>
      </c>
      <c r="EG1" s="13">
        <v>1</v>
      </c>
      <c r="EH1" s="13">
        <v>1</v>
      </c>
      <c r="EI1" s="13">
        <v>1</v>
      </c>
      <c r="EJ1" s="13">
        <v>1</v>
      </c>
      <c r="EK1" s="13">
        <v>1</v>
      </c>
      <c r="EL1" s="13">
        <v>1</v>
      </c>
      <c r="EM1" s="13">
        <v>1</v>
      </c>
      <c r="EN1" s="13">
        <v>1</v>
      </c>
      <c r="EO1" s="13"/>
    </row>
    <row r="2" spans="1:148" x14ac:dyDescent="0.2">
      <c r="A2" s="14" t="s">
        <v>44</v>
      </c>
      <c r="B2" s="14">
        <f>COLUMN()-1</f>
        <v>1</v>
      </c>
      <c r="C2" s="14">
        <f t="shared" ref="C2:BS2" si="0">COLUMN()-1</f>
        <v>2</v>
      </c>
      <c r="D2" s="14">
        <f t="shared" si="0"/>
        <v>3</v>
      </c>
      <c r="E2" s="14">
        <f t="shared" si="0"/>
        <v>4</v>
      </c>
      <c r="F2" s="14">
        <f t="shared" si="0"/>
        <v>5</v>
      </c>
      <c r="G2" s="14">
        <f t="shared" si="0"/>
        <v>6</v>
      </c>
      <c r="H2" s="14">
        <f t="shared" si="0"/>
        <v>7</v>
      </c>
      <c r="I2" s="14">
        <f t="shared" si="0"/>
        <v>8</v>
      </c>
      <c r="J2" s="14">
        <f t="shared" si="0"/>
        <v>9</v>
      </c>
      <c r="K2" s="14">
        <f t="shared" si="0"/>
        <v>10</v>
      </c>
      <c r="L2" s="14">
        <f t="shared" si="0"/>
        <v>11</v>
      </c>
      <c r="M2" s="14">
        <f t="shared" si="0"/>
        <v>12</v>
      </c>
      <c r="N2" s="14">
        <f t="shared" si="0"/>
        <v>13</v>
      </c>
      <c r="O2" s="14">
        <f t="shared" si="0"/>
        <v>14</v>
      </c>
      <c r="P2" s="14">
        <f t="shared" si="0"/>
        <v>15</v>
      </c>
      <c r="Q2" s="14">
        <f t="shared" si="0"/>
        <v>16</v>
      </c>
      <c r="R2" s="14">
        <f t="shared" si="0"/>
        <v>17</v>
      </c>
      <c r="S2" s="14">
        <f t="shared" si="0"/>
        <v>18</v>
      </c>
      <c r="T2" s="14">
        <f t="shared" si="0"/>
        <v>19</v>
      </c>
      <c r="U2" s="14">
        <f t="shared" si="0"/>
        <v>20</v>
      </c>
      <c r="V2" s="14">
        <f t="shared" si="0"/>
        <v>21</v>
      </c>
      <c r="W2" s="14">
        <f t="shared" si="0"/>
        <v>22</v>
      </c>
      <c r="X2" s="14">
        <f t="shared" si="0"/>
        <v>23</v>
      </c>
      <c r="Y2" s="14">
        <f t="shared" si="0"/>
        <v>24</v>
      </c>
      <c r="Z2" s="14">
        <f t="shared" si="0"/>
        <v>25</v>
      </c>
      <c r="AA2" s="14">
        <f t="shared" si="0"/>
        <v>26</v>
      </c>
      <c r="AB2" s="14">
        <f t="shared" si="0"/>
        <v>27</v>
      </c>
      <c r="AC2" s="14">
        <f t="shared" si="0"/>
        <v>28</v>
      </c>
      <c r="AD2" s="14">
        <f t="shared" si="0"/>
        <v>29</v>
      </c>
      <c r="AE2" s="14">
        <f t="shared" si="0"/>
        <v>30</v>
      </c>
      <c r="AF2" s="14">
        <f t="shared" si="0"/>
        <v>31</v>
      </c>
      <c r="AG2" s="14">
        <f t="shared" si="0"/>
        <v>32</v>
      </c>
      <c r="AH2" s="14">
        <f t="shared" si="0"/>
        <v>33</v>
      </c>
      <c r="AI2" s="14">
        <f t="shared" si="0"/>
        <v>34</v>
      </c>
      <c r="AJ2" s="14">
        <f t="shared" si="0"/>
        <v>35</v>
      </c>
      <c r="AK2" s="14">
        <f t="shared" si="0"/>
        <v>36</v>
      </c>
      <c r="AL2" s="14">
        <f t="shared" si="0"/>
        <v>37</v>
      </c>
      <c r="AM2" s="14">
        <f t="shared" si="0"/>
        <v>38</v>
      </c>
      <c r="AN2" s="14">
        <f t="shared" si="0"/>
        <v>39</v>
      </c>
      <c r="AO2" s="14">
        <f t="shared" si="0"/>
        <v>40</v>
      </c>
      <c r="AP2" s="14">
        <f t="shared" si="0"/>
        <v>41</v>
      </c>
      <c r="AQ2" s="14">
        <f t="shared" si="0"/>
        <v>42</v>
      </c>
      <c r="AR2" s="14">
        <f t="shared" si="0"/>
        <v>43</v>
      </c>
      <c r="AS2" s="14">
        <f t="shared" si="0"/>
        <v>44</v>
      </c>
      <c r="AT2" s="14">
        <f t="shared" si="0"/>
        <v>45</v>
      </c>
      <c r="AU2" s="14">
        <f t="shared" si="0"/>
        <v>46</v>
      </c>
      <c r="AV2" s="14">
        <f t="shared" si="0"/>
        <v>47</v>
      </c>
      <c r="AW2" s="14">
        <f t="shared" si="0"/>
        <v>48</v>
      </c>
      <c r="AX2" s="14">
        <f t="shared" si="0"/>
        <v>49</v>
      </c>
      <c r="AY2" s="14">
        <f t="shared" si="0"/>
        <v>50</v>
      </c>
      <c r="AZ2" s="14">
        <f t="shared" si="0"/>
        <v>51</v>
      </c>
      <c r="BA2" s="14">
        <f t="shared" si="0"/>
        <v>52</v>
      </c>
      <c r="BB2" s="14">
        <f t="shared" si="0"/>
        <v>53</v>
      </c>
      <c r="BC2" s="14">
        <f t="shared" si="0"/>
        <v>54</v>
      </c>
      <c r="BD2" s="14">
        <f t="shared" si="0"/>
        <v>55</v>
      </c>
      <c r="BE2" s="14">
        <f t="shared" si="0"/>
        <v>56</v>
      </c>
      <c r="BF2" s="14">
        <f t="shared" si="0"/>
        <v>57</v>
      </c>
      <c r="BG2" s="14">
        <f t="shared" si="0"/>
        <v>58</v>
      </c>
      <c r="BH2" s="14">
        <f t="shared" si="0"/>
        <v>59</v>
      </c>
      <c r="BI2" s="14">
        <f t="shared" si="0"/>
        <v>60</v>
      </c>
      <c r="BJ2" s="14">
        <f t="shared" si="0"/>
        <v>61</v>
      </c>
      <c r="BK2" s="14">
        <f t="shared" si="0"/>
        <v>62</v>
      </c>
      <c r="BL2" s="14">
        <f t="shared" si="0"/>
        <v>63</v>
      </c>
      <c r="BM2" s="14">
        <f t="shared" si="0"/>
        <v>64</v>
      </c>
      <c r="BN2" s="14">
        <f t="shared" si="0"/>
        <v>65</v>
      </c>
      <c r="BO2" s="14">
        <f t="shared" si="0"/>
        <v>66</v>
      </c>
      <c r="BP2" s="14">
        <f t="shared" si="0"/>
        <v>67</v>
      </c>
      <c r="BQ2" s="14">
        <f t="shared" si="0"/>
        <v>68</v>
      </c>
      <c r="BR2" s="14">
        <f t="shared" si="0"/>
        <v>69</v>
      </c>
      <c r="BS2" s="14">
        <f t="shared" si="0"/>
        <v>70</v>
      </c>
      <c r="BT2" s="14">
        <f t="shared" ref="BT2:EE2" si="1">COLUMN()-1</f>
        <v>71</v>
      </c>
      <c r="BU2" s="14">
        <f t="shared" si="1"/>
        <v>72</v>
      </c>
      <c r="BV2" s="14">
        <f t="shared" si="1"/>
        <v>73</v>
      </c>
      <c r="BW2" s="14">
        <f t="shared" si="1"/>
        <v>74</v>
      </c>
      <c r="BX2" s="14">
        <f t="shared" si="1"/>
        <v>75</v>
      </c>
      <c r="BY2" s="14">
        <f t="shared" si="1"/>
        <v>76</v>
      </c>
      <c r="BZ2" s="14">
        <f t="shared" si="1"/>
        <v>77</v>
      </c>
      <c r="CA2" s="14">
        <f t="shared" si="1"/>
        <v>78</v>
      </c>
      <c r="CB2" s="14">
        <f t="shared" si="1"/>
        <v>79</v>
      </c>
      <c r="CC2" s="14">
        <f t="shared" si="1"/>
        <v>80</v>
      </c>
      <c r="CD2" s="14">
        <f t="shared" si="1"/>
        <v>81</v>
      </c>
      <c r="CE2" s="14">
        <f t="shared" si="1"/>
        <v>82</v>
      </c>
      <c r="CF2" s="14">
        <f t="shared" si="1"/>
        <v>83</v>
      </c>
      <c r="CG2" s="14">
        <f t="shared" si="1"/>
        <v>84</v>
      </c>
      <c r="CH2" s="14">
        <f t="shared" si="1"/>
        <v>85</v>
      </c>
      <c r="CI2" s="14">
        <f t="shared" si="1"/>
        <v>86</v>
      </c>
      <c r="CJ2" s="14">
        <f t="shared" si="1"/>
        <v>87</v>
      </c>
      <c r="CK2" s="14">
        <f t="shared" si="1"/>
        <v>88</v>
      </c>
      <c r="CL2" s="14">
        <f t="shared" si="1"/>
        <v>89</v>
      </c>
      <c r="CM2" s="14">
        <f t="shared" si="1"/>
        <v>90</v>
      </c>
      <c r="CN2" s="14">
        <f t="shared" si="1"/>
        <v>91</v>
      </c>
      <c r="CO2" s="14">
        <f t="shared" si="1"/>
        <v>92</v>
      </c>
      <c r="CP2" s="14">
        <f t="shared" si="1"/>
        <v>93</v>
      </c>
      <c r="CQ2" s="14">
        <f t="shared" si="1"/>
        <v>94</v>
      </c>
      <c r="CR2" s="14">
        <f t="shared" si="1"/>
        <v>95</v>
      </c>
      <c r="CS2" s="14">
        <f t="shared" si="1"/>
        <v>96</v>
      </c>
      <c r="CT2" s="14">
        <f t="shared" si="1"/>
        <v>97</v>
      </c>
      <c r="CU2" s="14">
        <f t="shared" si="1"/>
        <v>98</v>
      </c>
      <c r="CV2" s="14">
        <f t="shared" si="1"/>
        <v>99</v>
      </c>
      <c r="CW2" s="14">
        <f t="shared" si="1"/>
        <v>100</v>
      </c>
      <c r="CX2" s="14">
        <f t="shared" si="1"/>
        <v>101</v>
      </c>
      <c r="CY2" s="14">
        <f t="shared" si="1"/>
        <v>102</v>
      </c>
      <c r="CZ2" s="14">
        <f t="shared" si="1"/>
        <v>103</v>
      </c>
      <c r="DA2" s="14">
        <f t="shared" si="1"/>
        <v>104</v>
      </c>
      <c r="DB2" s="14">
        <f t="shared" si="1"/>
        <v>105</v>
      </c>
      <c r="DC2" s="14">
        <f t="shared" si="1"/>
        <v>106</v>
      </c>
      <c r="DD2" s="14">
        <f t="shared" si="1"/>
        <v>107</v>
      </c>
      <c r="DE2" s="14">
        <f t="shared" si="1"/>
        <v>108</v>
      </c>
      <c r="DF2" s="14">
        <f t="shared" si="1"/>
        <v>109</v>
      </c>
      <c r="DG2" s="14">
        <f t="shared" si="1"/>
        <v>110</v>
      </c>
      <c r="DH2" s="14">
        <f t="shared" si="1"/>
        <v>111</v>
      </c>
      <c r="DI2" s="14">
        <f t="shared" si="1"/>
        <v>112</v>
      </c>
      <c r="DJ2" s="14">
        <f t="shared" si="1"/>
        <v>113</v>
      </c>
      <c r="DK2" s="14">
        <f t="shared" si="1"/>
        <v>114</v>
      </c>
      <c r="DL2" s="14">
        <f t="shared" si="1"/>
        <v>115</v>
      </c>
      <c r="DM2" s="14">
        <f t="shared" si="1"/>
        <v>116</v>
      </c>
      <c r="DN2" s="14">
        <f t="shared" si="1"/>
        <v>117</v>
      </c>
      <c r="DO2" s="14">
        <f t="shared" si="1"/>
        <v>118</v>
      </c>
      <c r="DP2" s="14">
        <f t="shared" si="1"/>
        <v>119</v>
      </c>
      <c r="DQ2" s="14">
        <f t="shared" si="1"/>
        <v>120</v>
      </c>
      <c r="DR2" s="14">
        <f t="shared" si="1"/>
        <v>121</v>
      </c>
      <c r="DS2" s="14">
        <f t="shared" si="1"/>
        <v>122</v>
      </c>
      <c r="DT2" s="14">
        <f t="shared" si="1"/>
        <v>123</v>
      </c>
      <c r="DU2" s="14">
        <f t="shared" si="1"/>
        <v>124</v>
      </c>
      <c r="DV2" s="14">
        <f t="shared" si="1"/>
        <v>125</v>
      </c>
      <c r="DW2" s="14">
        <f t="shared" si="1"/>
        <v>126</v>
      </c>
      <c r="DX2" s="14">
        <f t="shared" si="1"/>
        <v>127</v>
      </c>
      <c r="DY2" s="14">
        <f t="shared" si="1"/>
        <v>128</v>
      </c>
      <c r="DZ2" s="14">
        <f t="shared" si="1"/>
        <v>129</v>
      </c>
      <c r="EA2" s="14">
        <f t="shared" si="1"/>
        <v>130</v>
      </c>
      <c r="EB2" s="14">
        <f t="shared" si="1"/>
        <v>131</v>
      </c>
      <c r="EC2" s="14">
        <f t="shared" si="1"/>
        <v>132</v>
      </c>
      <c r="ED2" s="14">
        <f t="shared" si="1"/>
        <v>133</v>
      </c>
      <c r="EE2" s="14">
        <f t="shared" si="1"/>
        <v>134</v>
      </c>
      <c r="EF2" s="14">
        <f t="shared" ref="EF2:EO2" si="2">COLUMN()-1</f>
        <v>135</v>
      </c>
      <c r="EG2" s="14">
        <f t="shared" si="2"/>
        <v>136</v>
      </c>
      <c r="EH2" s="14">
        <f t="shared" si="2"/>
        <v>137</v>
      </c>
      <c r="EI2" s="14">
        <f t="shared" si="2"/>
        <v>138</v>
      </c>
      <c r="EJ2" s="14">
        <f t="shared" si="2"/>
        <v>139</v>
      </c>
      <c r="EK2" s="14">
        <f t="shared" si="2"/>
        <v>140</v>
      </c>
      <c r="EL2" s="14">
        <f t="shared" si="2"/>
        <v>141</v>
      </c>
      <c r="EM2" s="14">
        <f t="shared" si="2"/>
        <v>142</v>
      </c>
      <c r="EN2" s="14">
        <f t="shared" si="2"/>
        <v>143</v>
      </c>
      <c r="EO2" s="14">
        <f t="shared" si="2"/>
        <v>144</v>
      </c>
    </row>
    <row r="3" spans="1:148" x14ac:dyDescent="0.2">
      <c r="A3" s="14" t="s">
        <v>45</v>
      </c>
      <c r="B3" s="15" t="s">
        <v>46</v>
      </c>
      <c r="C3" s="15" t="s">
        <v>47</v>
      </c>
      <c r="D3" s="15" t="s">
        <v>48</v>
      </c>
      <c r="E3" s="15" t="s">
        <v>49</v>
      </c>
      <c r="F3" s="15" t="s">
        <v>50</v>
      </c>
      <c r="G3" s="15" t="s">
        <v>51</v>
      </c>
      <c r="H3" s="73" t="s">
        <v>52</v>
      </c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5"/>
      <c r="Y3" s="79" t="s">
        <v>53</v>
      </c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 t="s">
        <v>54</v>
      </c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</row>
    <row r="4" spans="1:148" x14ac:dyDescent="0.2">
      <c r="A4" s="14" t="s">
        <v>55</v>
      </c>
      <c r="B4" s="16"/>
      <c r="C4" s="16"/>
      <c r="D4" s="16"/>
      <c r="E4" s="16"/>
      <c r="F4" s="16"/>
      <c r="G4" s="16"/>
      <c r="H4" s="76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8"/>
      <c r="Y4" s="72" t="s">
        <v>56</v>
      </c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 t="s">
        <v>57</v>
      </c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 t="s">
        <v>58</v>
      </c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 t="s">
        <v>59</v>
      </c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 t="s">
        <v>60</v>
      </c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 t="s">
        <v>61</v>
      </c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 t="s">
        <v>62</v>
      </c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 t="s">
        <v>63</v>
      </c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 t="s">
        <v>64</v>
      </c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 t="s">
        <v>65</v>
      </c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 t="s">
        <v>66</v>
      </c>
      <c r="EF4" s="72"/>
      <c r="EG4" s="72"/>
      <c r="EH4" s="72"/>
      <c r="EI4" s="72"/>
      <c r="EJ4" s="72"/>
      <c r="EK4" s="72"/>
      <c r="EL4" s="72"/>
      <c r="EM4" s="72"/>
      <c r="EN4" s="72"/>
      <c r="EO4" s="72"/>
    </row>
    <row r="5" spans="1:148" x14ac:dyDescent="0.2">
      <c r="A5" s="14" t="s">
        <v>67</v>
      </c>
      <c r="B5" s="17"/>
      <c r="C5" s="17"/>
      <c r="D5" s="17"/>
      <c r="E5" s="17"/>
      <c r="F5" s="17"/>
      <c r="G5" s="17"/>
      <c r="H5" s="18" t="s">
        <v>68</v>
      </c>
      <c r="I5" s="18" t="s">
        <v>69</v>
      </c>
      <c r="J5" s="18" t="s">
        <v>70</v>
      </c>
      <c r="K5" s="18" t="s">
        <v>71</v>
      </c>
      <c r="L5" s="18" t="s">
        <v>72</v>
      </c>
      <c r="M5" s="18" t="s">
        <v>5</v>
      </c>
      <c r="N5" s="18" t="s">
        <v>73</v>
      </c>
      <c r="O5" s="18" t="s">
        <v>74</v>
      </c>
      <c r="P5" s="18" t="s">
        <v>75</v>
      </c>
      <c r="Q5" s="18" t="s">
        <v>76</v>
      </c>
      <c r="R5" s="18" t="s">
        <v>77</v>
      </c>
      <c r="S5" s="18" t="s">
        <v>78</v>
      </c>
      <c r="T5" s="18" t="s">
        <v>79</v>
      </c>
      <c r="U5" s="18" t="s">
        <v>80</v>
      </c>
      <c r="V5" s="18" t="s">
        <v>81</v>
      </c>
      <c r="W5" s="18" t="s">
        <v>82</v>
      </c>
      <c r="X5" s="18" t="s">
        <v>83</v>
      </c>
      <c r="Y5" s="18" t="s">
        <v>84</v>
      </c>
      <c r="Z5" s="18" t="s">
        <v>85</v>
      </c>
      <c r="AA5" s="18" t="s">
        <v>86</v>
      </c>
      <c r="AB5" s="18" t="s">
        <v>87</v>
      </c>
      <c r="AC5" s="18" t="s">
        <v>88</v>
      </c>
      <c r="AD5" s="18" t="s">
        <v>89</v>
      </c>
      <c r="AE5" s="18" t="s">
        <v>90</v>
      </c>
      <c r="AF5" s="18" t="s">
        <v>91</v>
      </c>
      <c r="AG5" s="18" t="s">
        <v>92</v>
      </c>
      <c r="AH5" s="18" t="s">
        <v>93</v>
      </c>
      <c r="AI5" s="18" t="s">
        <v>31</v>
      </c>
      <c r="AJ5" s="18" t="s">
        <v>84</v>
      </c>
      <c r="AK5" s="18" t="s">
        <v>85</v>
      </c>
      <c r="AL5" s="18" t="s">
        <v>86</v>
      </c>
      <c r="AM5" s="18" t="s">
        <v>87</v>
      </c>
      <c r="AN5" s="18" t="s">
        <v>88</v>
      </c>
      <c r="AO5" s="18" t="s">
        <v>89</v>
      </c>
      <c r="AP5" s="18" t="s">
        <v>90</v>
      </c>
      <c r="AQ5" s="18" t="s">
        <v>91</v>
      </c>
      <c r="AR5" s="18" t="s">
        <v>92</v>
      </c>
      <c r="AS5" s="18" t="s">
        <v>93</v>
      </c>
      <c r="AT5" s="18" t="s">
        <v>94</v>
      </c>
      <c r="AU5" s="18" t="s">
        <v>84</v>
      </c>
      <c r="AV5" s="18" t="s">
        <v>85</v>
      </c>
      <c r="AW5" s="18" t="s">
        <v>86</v>
      </c>
      <c r="AX5" s="18" t="s">
        <v>87</v>
      </c>
      <c r="AY5" s="18" t="s">
        <v>88</v>
      </c>
      <c r="AZ5" s="18" t="s">
        <v>89</v>
      </c>
      <c r="BA5" s="18" t="s">
        <v>90</v>
      </c>
      <c r="BB5" s="18" t="s">
        <v>91</v>
      </c>
      <c r="BC5" s="18" t="s">
        <v>92</v>
      </c>
      <c r="BD5" s="18" t="s">
        <v>93</v>
      </c>
      <c r="BE5" s="18" t="s">
        <v>94</v>
      </c>
      <c r="BF5" s="18" t="s">
        <v>84</v>
      </c>
      <c r="BG5" s="18" t="s">
        <v>85</v>
      </c>
      <c r="BH5" s="18" t="s">
        <v>86</v>
      </c>
      <c r="BI5" s="18" t="s">
        <v>87</v>
      </c>
      <c r="BJ5" s="18" t="s">
        <v>88</v>
      </c>
      <c r="BK5" s="18" t="s">
        <v>89</v>
      </c>
      <c r="BL5" s="18" t="s">
        <v>90</v>
      </c>
      <c r="BM5" s="18" t="s">
        <v>91</v>
      </c>
      <c r="BN5" s="18" t="s">
        <v>92</v>
      </c>
      <c r="BO5" s="18" t="s">
        <v>93</v>
      </c>
      <c r="BP5" s="18" t="s">
        <v>94</v>
      </c>
      <c r="BQ5" s="18" t="s">
        <v>84</v>
      </c>
      <c r="BR5" s="18" t="s">
        <v>85</v>
      </c>
      <c r="BS5" s="18" t="s">
        <v>86</v>
      </c>
      <c r="BT5" s="18" t="s">
        <v>87</v>
      </c>
      <c r="BU5" s="18" t="s">
        <v>88</v>
      </c>
      <c r="BV5" s="18" t="s">
        <v>89</v>
      </c>
      <c r="BW5" s="18" t="s">
        <v>90</v>
      </c>
      <c r="BX5" s="18" t="s">
        <v>91</v>
      </c>
      <c r="BY5" s="18" t="s">
        <v>92</v>
      </c>
      <c r="BZ5" s="18" t="s">
        <v>93</v>
      </c>
      <c r="CA5" s="18" t="s">
        <v>94</v>
      </c>
      <c r="CB5" s="18" t="s">
        <v>84</v>
      </c>
      <c r="CC5" s="18" t="s">
        <v>85</v>
      </c>
      <c r="CD5" s="18" t="s">
        <v>86</v>
      </c>
      <c r="CE5" s="18" t="s">
        <v>87</v>
      </c>
      <c r="CF5" s="18" t="s">
        <v>88</v>
      </c>
      <c r="CG5" s="18" t="s">
        <v>89</v>
      </c>
      <c r="CH5" s="18" t="s">
        <v>90</v>
      </c>
      <c r="CI5" s="18" t="s">
        <v>91</v>
      </c>
      <c r="CJ5" s="18" t="s">
        <v>92</v>
      </c>
      <c r="CK5" s="18" t="s">
        <v>93</v>
      </c>
      <c r="CL5" s="18" t="s">
        <v>94</v>
      </c>
      <c r="CM5" s="18" t="s">
        <v>84</v>
      </c>
      <c r="CN5" s="18" t="s">
        <v>85</v>
      </c>
      <c r="CO5" s="18" t="s">
        <v>86</v>
      </c>
      <c r="CP5" s="18" t="s">
        <v>87</v>
      </c>
      <c r="CQ5" s="18" t="s">
        <v>88</v>
      </c>
      <c r="CR5" s="18" t="s">
        <v>89</v>
      </c>
      <c r="CS5" s="18" t="s">
        <v>90</v>
      </c>
      <c r="CT5" s="18" t="s">
        <v>91</v>
      </c>
      <c r="CU5" s="18" t="s">
        <v>92</v>
      </c>
      <c r="CV5" s="18" t="s">
        <v>93</v>
      </c>
      <c r="CW5" s="18" t="s">
        <v>94</v>
      </c>
      <c r="CX5" s="18" t="s">
        <v>84</v>
      </c>
      <c r="CY5" s="18" t="s">
        <v>85</v>
      </c>
      <c r="CZ5" s="18" t="s">
        <v>86</v>
      </c>
      <c r="DA5" s="18" t="s">
        <v>87</v>
      </c>
      <c r="DB5" s="18" t="s">
        <v>88</v>
      </c>
      <c r="DC5" s="18" t="s">
        <v>89</v>
      </c>
      <c r="DD5" s="18" t="s">
        <v>90</v>
      </c>
      <c r="DE5" s="18" t="s">
        <v>91</v>
      </c>
      <c r="DF5" s="18" t="s">
        <v>92</v>
      </c>
      <c r="DG5" s="18" t="s">
        <v>93</v>
      </c>
      <c r="DH5" s="18" t="s">
        <v>94</v>
      </c>
      <c r="DI5" s="18" t="s">
        <v>84</v>
      </c>
      <c r="DJ5" s="18" t="s">
        <v>85</v>
      </c>
      <c r="DK5" s="18" t="s">
        <v>86</v>
      </c>
      <c r="DL5" s="18" t="s">
        <v>87</v>
      </c>
      <c r="DM5" s="18" t="s">
        <v>88</v>
      </c>
      <c r="DN5" s="18" t="s">
        <v>89</v>
      </c>
      <c r="DO5" s="18" t="s">
        <v>90</v>
      </c>
      <c r="DP5" s="18" t="s">
        <v>91</v>
      </c>
      <c r="DQ5" s="18" t="s">
        <v>92</v>
      </c>
      <c r="DR5" s="18" t="s">
        <v>93</v>
      </c>
      <c r="DS5" s="18" t="s">
        <v>94</v>
      </c>
      <c r="DT5" s="18" t="s">
        <v>84</v>
      </c>
      <c r="DU5" s="18" t="s">
        <v>85</v>
      </c>
      <c r="DV5" s="18" t="s">
        <v>86</v>
      </c>
      <c r="DW5" s="18" t="s">
        <v>87</v>
      </c>
      <c r="DX5" s="18" t="s">
        <v>88</v>
      </c>
      <c r="DY5" s="18" t="s">
        <v>89</v>
      </c>
      <c r="DZ5" s="18" t="s">
        <v>90</v>
      </c>
      <c r="EA5" s="18" t="s">
        <v>91</v>
      </c>
      <c r="EB5" s="18" t="s">
        <v>92</v>
      </c>
      <c r="EC5" s="18" t="s">
        <v>93</v>
      </c>
      <c r="ED5" s="18" t="s">
        <v>94</v>
      </c>
      <c r="EE5" s="18" t="s">
        <v>84</v>
      </c>
      <c r="EF5" s="18" t="s">
        <v>85</v>
      </c>
      <c r="EG5" s="18" t="s">
        <v>86</v>
      </c>
      <c r="EH5" s="18" t="s">
        <v>87</v>
      </c>
      <c r="EI5" s="18" t="s">
        <v>88</v>
      </c>
      <c r="EJ5" s="18" t="s">
        <v>89</v>
      </c>
      <c r="EK5" s="18" t="s">
        <v>90</v>
      </c>
      <c r="EL5" s="18" t="s">
        <v>91</v>
      </c>
      <c r="EM5" s="18" t="s">
        <v>92</v>
      </c>
      <c r="EN5" s="18" t="s">
        <v>93</v>
      </c>
      <c r="EO5" s="18" t="s">
        <v>94</v>
      </c>
    </row>
    <row r="6" spans="1:148" s="22" customFormat="1" x14ac:dyDescent="0.2">
      <c r="A6" s="14" t="s">
        <v>95</v>
      </c>
      <c r="B6" s="19">
        <f>B7</f>
        <v>2022</v>
      </c>
      <c r="C6" s="19">
        <f t="shared" ref="C6:X6" si="3">C7</f>
        <v>132187</v>
      </c>
      <c r="D6" s="19">
        <f t="shared" si="3"/>
        <v>46</v>
      </c>
      <c r="E6" s="19">
        <f t="shared" si="3"/>
        <v>17</v>
      </c>
      <c r="F6" s="19">
        <f t="shared" si="3"/>
        <v>1</v>
      </c>
      <c r="G6" s="19">
        <f t="shared" si="3"/>
        <v>0</v>
      </c>
      <c r="H6" s="19" t="str">
        <f t="shared" si="3"/>
        <v>東京都　福生市</v>
      </c>
      <c r="I6" s="19" t="str">
        <f t="shared" si="3"/>
        <v>法適用</v>
      </c>
      <c r="J6" s="19" t="str">
        <f t="shared" si="3"/>
        <v>下水道事業</v>
      </c>
      <c r="K6" s="19" t="str">
        <f t="shared" si="3"/>
        <v>公共下水道</v>
      </c>
      <c r="L6" s="19" t="str">
        <f t="shared" si="3"/>
        <v>Bb1</v>
      </c>
      <c r="M6" s="19" t="str">
        <f t="shared" si="3"/>
        <v>非設置</v>
      </c>
      <c r="N6" s="20" t="str">
        <f t="shared" si="3"/>
        <v>-</v>
      </c>
      <c r="O6" s="20">
        <f t="shared" si="3"/>
        <v>81.36</v>
      </c>
      <c r="P6" s="20">
        <f t="shared" si="3"/>
        <v>100</v>
      </c>
      <c r="Q6" s="20">
        <f t="shared" si="3"/>
        <v>88.3</v>
      </c>
      <c r="R6" s="20">
        <f t="shared" si="3"/>
        <v>1056</v>
      </c>
      <c r="S6" s="20">
        <f t="shared" si="3"/>
        <v>56201</v>
      </c>
      <c r="T6" s="20">
        <f t="shared" si="3"/>
        <v>10.16</v>
      </c>
      <c r="U6" s="20">
        <f t="shared" si="3"/>
        <v>5531.59</v>
      </c>
      <c r="V6" s="20">
        <f t="shared" si="3"/>
        <v>56055</v>
      </c>
      <c r="W6" s="20">
        <f t="shared" si="3"/>
        <v>6.53</v>
      </c>
      <c r="X6" s="20">
        <f t="shared" si="3"/>
        <v>8584.23</v>
      </c>
      <c r="Y6" s="21" t="str">
        <f>IF(Y7="",NA(),Y7)</f>
        <v>-</v>
      </c>
      <c r="Z6" s="21">
        <f t="shared" ref="Z6:AH6" si="4">IF(Z7="",NA(),Z7)</f>
        <v>118.78</v>
      </c>
      <c r="AA6" s="21">
        <f t="shared" si="4"/>
        <v>119.26</v>
      </c>
      <c r="AB6" s="21">
        <f t="shared" si="4"/>
        <v>126.94</v>
      </c>
      <c r="AC6" s="21">
        <f t="shared" si="4"/>
        <v>109.8</v>
      </c>
      <c r="AD6" s="21" t="str">
        <f t="shared" si="4"/>
        <v>-</v>
      </c>
      <c r="AE6" s="21">
        <f t="shared" si="4"/>
        <v>107.34</v>
      </c>
      <c r="AF6" s="21">
        <f t="shared" si="4"/>
        <v>107.87</v>
      </c>
      <c r="AG6" s="21">
        <f t="shared" si="4"/>
        <v>109.78</v>
      </c>
      <c r="AH6" s="21">
        <f t="shared" si="4"/>
        <v>109.96</v>
      </c>
      <c r="AI6" s="20" t="str">
        <f>IF(AI7="","",IF(AI7="-","【-】","【"&amp;SUBSTITUTE(TEXT(AI7,"#,##0.00"),"-","△")&amp;"】"))</f>
        <v>【106.11】</v>
      </c>
      <c r="AJ6" s="21" t="str">
        <f>IF(AJ7="",NA(),AJ7)</f>
        <v>-</v>
      </c>
      <c r="AK6" s="20">
        <f t="shared" ref="AK6:AS6" si="5">IF(AK7="",NA(),AK7)</f>
        <v>0</v>
      </c>
      <c r="AL6" s="20">
        <f t="shared" si="5"/>
        <v>0</v>
      </c>
      <c r="AM6" s="20">
        <f t="shared" si="5"/>
        <v>0</v>
      </c>
      <c r="AN6" s="20">
        <f t="shared" si="5"/>
        <v>0</v>
      </c>
      <c r="AO6" s="21" t="str">
        <f t="shared" si="5"/>
        <v>-</v>
      </c>
      <c r="AP6" s="20">
        <f t="shared" si="5"/>
        <v>0</v>
      </c>
      <c r="AQ6" s="21">
        <f t="shared" si="5"/>
        <v>11.59</v>
      </c>
      <c r="AR6" s="21">
        <f t="shared" si="5"/>
        <v>9.36</v>
      </c>
      <c r="AS6" s="21">
        <f t="shared" si="5"/>
        <v>7.56</v>
      </c>
      <c r="AT6" s="20" t="str">
        <f>IF(AT7="","",IF(AT7="-","【-】","【"&amp;SUBSTITUTE(TEXT(AT7,"#,##0.00"),"-","△")&amp;"】"))</f>
        <v>【3.15】</v>
      </c>
      <c r="AU6" s="21" t="str">
        <f>IF(AU7="",NA(),AU7)</f>
        <v>-</v>
      </c>
      <c r="AV6" s="21">
        <f t="shared" ref="AV6:BD6" si="6">IF(AV7="",NA(),AV7)</f>
        <v>119.18</v>
      </c>
      <c r="AW6" s="21">
        <f t="shared" si="6"/>
        <v>150.38</v>
      </c>
      <c r="AX6" s="21">
        <f t="shared" si="6"/>
        <v>206.12</v>
      </c>
      <c r="AY6" s="21">
        <f t="shared" si="6"/>
        <v>148.05000000000001</v>
      </c>
      <c r="AZ6" s="21" t="str">
        <f t="shared" si="6"/>
        <v>-</v>
      </c>
      <c r="BA6" s="21">
        <f t="shared" si="6"/>
        <v>35.200000000000003</v>
      </c>
      <c r="BB6" s="21">
        <f t="shared" si="6"/>
        <v>37.200000000000003</v>
      </c>
      <c r="BC6" s="21">
        <f t="shared" si="6"/>
        <v>47.13</v>
      </c>
      <c r="BD6" s="21">
        <f t="shared" si="6"/>
        <v>50.85</v>
      </c>
      <c r="BE6" s="20" t="str">
        <f>IF(BE7="","",IF(BE7="-","【-】","【"&amp;SUBSTITUTE(TEXT(BE7,"#,##0.00"),"-","△")&amp;"】"))</f>
        <v>【73.44】</v>
      </c>
      <c r="BF6" s="21" t="str">
        <f>IF(BF7="",NA(),BF7)</f>
        <v>-</v>
      </c>
      <c r="BG6" s="21">
        <f t="shared" ref="BG6:BO6" si="7">IF(BG7="",NA(),BG7)</f>
        <v>75.33</v>
      </c>
      <c r="BH6" s="21">
        <f t="shared" si="7"/>
        <v>49.37</v>
      </c>
      <c r="BI6" s="21">
        <f t="shared" si="7"/>
        <v>43.08</v>
      </c>
      <c r="BJ6" s="21">
        <f t="shared" si="7"/>
        <v>51.03</v>
      </c>
      <c r="BK6" s="21" t="str">
        <f t="shared" si="7"/>
        <v>-</v>
      </c>
      <c r="BL6" s="21">
        <f t="shared" si="7"/>
        <v>813.96</v>
      </c>
      <c r="BM6" s="21">
        <f t="shared" si="7"/>
        <v>843.72</v>
      </c>
      <c r="BN6" s="21">
        <f t="shared" si="7"/>
        <v>788.62</v>
      </c>
      <c r="BO6" s="21">
        <f t="shared" si="7"/>
        <v>772.15</v>
      </c>
      <c r="BP6" s="20" t="str">
        <f>IF(BP7="","",IF(BP7="-","【-】","【"&amp;SUBSTITUTE(TEXT(BP7,"#,##0.00"),"-","△")&amp;"】"))</f>
        <v>【652.82】</v>
      </c>
      <c r="BQ6" s="21" t="str">
        <f>IF(BQ7="",NA(),BQ7)</f>
        <v>-</v>
      </c>
      <c r="BR6" s="21">
        <f t="shared" ref="BR6:BZ6" si="8">IF(BR7="",NA(),BR7)</f>
        <v>134.68</v>
      </c>
      <c r="BS6" s="21">
        <f t="shared" si="8"/>
        <v>129.30000000000001</v>
      </c>
      <c r="BT6" s="21">
        <f t="shared" si="8"/>
        <v>141.75</v>
      </c>
      <c r="BU6" s="21">
        <f t="shared" si="8"/>
        <v>112.28</v>
      </c>
      <c r="BV6" s="21" t="str">
        <f t="shared" si="8"/>
        <v>-</v>
      </c>
      <c r="BW6" s="21">
        <f t="shared" si="8"/>
        <v>92.08</v>
      </c>
      <c r="BX6" s="21">
        <f t="shared" si="8"/>
        <v>94.81</v>
      </c>
      <c r="BY6" s="21">
        <f t="shared" si="8"/>
        <v>99.88</v>
      </c>
      <c r="BZ6" s="21">
        <f t="shared" si="8"/>
        <v>98.82</v>
      </c>
      <c r="CA6" s="20" t="str">
        <f>IF(CA7="","",IF(CA7="-","【-】","【"&amp;SUBSTITUTE(TEXT(CA7,"#,##0.00"),"-","△")&amp;"】"))</f>
        <v>【97.61】</v>
      </c>
      <c r="CB6" s="21" t="str">
        <f>IF(CB7="",NA(),CB7)</f>
        <v>-</v>
      </c>
      <c r="CC6" s="21">
        <f t="shared" ref="CC6:CK6" si="9">IF(CC7="",NA(),CC7)</f>
        <v>93.57</v>
      </c>
      <c r="CD6" s="21">
        <f t="shared" si="9"/>
        <v>97.89</v>
      </c>
      <c r="CE6" s="21">
        <f t="shared" si="9"/>
        <v>98.27</v>
      </c>
      <c r="CF6" s="21">
        <f t="shared" si="9"/>
        <v>99.93</v>
      </c>
      <c r="CG6" s="21" t="str">
        <f t="shared" si="9"/>
        <v>-</v>
      </c>
      <c r="CH6" s="21">
        <f t="shared" si="9"/>
        <v>132.94999999999999</v>
      </c>
      <c r="CI6" s="21">
        <f t="shared" si="9"/>
        <v>129.9</v>
      </c>
      <c r="CJ6" s="21">
        <f t="shared" si="9"/>
        <v>126.94</v>
      </c>
      <c r="CK6" s="21">
        <f t="shared" si="9"/>
        <v>128.38999999999999</v>
      </c>
      <c r="CL6" s="20" t="str">
        <f>IF(CL7="","",IF(CL7="-","【-】","【"&amp;SUBSTITUTE(TEXT(CL7,"#,##0.00"),"-","△")&amp;"】"))</f>
        <v>【138.29】</v>
      </c>
      <c r="CM6" s="21" t="str">
        <f>IF(CM7="",NA(),CM7)</f>
        <v>-</v>
      </c>
      <c r="CN6" s="21" t="str">
        <f t="shared" ref="CN6:CV6" si="10">IF(CN7="",NA(),CN7)</f>
        <v>-</v>
      </c>
      <c r="CO6" s="21" t="str">
        <f t="shared" si="10"/>
        <v>-</v>
      </c>
      <c r="CP6" s="21" t="str">
        <f t="shared" si="10"/>
        <v>-</v>
      </c>
      <c r="CQ6" s="21" t="str">
        <f t="shared" si="10"/>
        <v>-</v>
      </c>
      <c r="CR6" s="21" t="str">
        <f t="shared" si="10"/>
        <v>-</v>
      </c>
      <c r="CS6" s="21">
        <f t="shared" si="10"/>
        <v>70.3</v>
      </c>
      <c r="CT6" s="21">
        <f t="shared" si="10"/>
        <v>80.11</v>
      </c>
      <c r="CU6" s="21">
        <f t="shared" si="10"/>
        <v>82.83</v>
      </c>
      <c r="CV6" s="21">
        <f t="shared" si="10"/>
        <v>69.38</v>
      </c>
      <c r="CW6" s="20" t="str">
        <f>IF(CW7="","",IF(CW7="-","【-】","【"&amp;SUBSTITUTE(TEXT(CW7,"#,##0.00"),"-","△")&amp;"】"))</f>
        <v>【59.10】</v>
      </c>
      <c r="CX6" s="21" t="str">
        <f>IF(CX7="",NA(),CX7)</f>
        <v>-</v>
      </c>
      <c r="CY6" s="21">
        <f t="shared" ref="CY6:DG6" si="11">IF(CY7="",NA(),CY7)</f>
        <v>99.79</v>
      </c>
      <c r="CZ6" s="21">
        <f t="shared" si="11"/>
        <v>99.84</v>
      </c>
      <c r="DA6" s="21">
        <f t="shared" si="11"/>
        <v>99.85</v>
      </c>
      <c r="DB6" s="21">
        <f t="shared" si="11"/>
        <v>99.89</v>
      </c>
      <c r="DC6" s="21" t="str">
        <f t="shared" si="11"/>
        <v>-</v>
      </c>
      <c r="DD6" s="21">
        <f t="shared" si="11"/>
        <v>95.95</v>
      </c>
      <c r="DE6" s="21">
        <f t="shared" si="11"/>
        <v>95.96</v>
      </c>
      <c r="DF6" s="21">
        <f t="shared" si="11"/>
        <v>95.73</v>
      </c>
      <c r="DG6" s="21">
        <f t="shared" si="11"/>
        <v>96.1</v>
      </c>
      <c r="DH6" s="20" t="str">
        <f>IF(DH7="","",IF(DH7="-","【-】","【"&amp;SUBSTITUTE(TEXT(DH7,"#,##0.00"),"-","△")&amp;"】"))</f>
        <v>【95.82】</v>
      </c>
      <c r="DI6" s="21" t="str">
        <f>IF(DI7="",NA(),DI7)</f>
        <v>-</v>
      </c>
      <c r="DJ6" s="21">
        <f t="shared" ref="DJ6:DR6" si="12">IF(DJ7="",NA(),DJ7)</f>
        <v>4.3</v>
      </c>
      <c r="DK6" s="21">
        <f t="shared" si="12"/>
        <v>8.3699999999999992</v>
      </c>
      <c r="DL6" s="21">
        <f t="shared" si="12"/>
        <v>12.24</v>
      </c>
      <c r="DM6" s="21">
        <f t="shared" si="12"/>
        <v>15.55</v>
      </c>
      <c r="DN6" s="21" t="str">
        <f t="shared" si="12"/>
        <v>-</v>
      </c>
      <c r="DO6" s="21">
        <f t="shared" si="12"/>
        <v>8.5500000000000007</v>
      </c>
      <c r="DP6" s="21">
        <f t="shared" si="12"/>
        <v>20.23</v>
      </c>
      <c r="DQ6" s="21">
        <f t="shared" si="12"/>
        <v>22.34</v>
      </c>
      <c r="DR6" s="21">
        <f t="shared" si="12"/>
        <v>24.65</v>
      </c>
      <c r="DS6" s="20" t="str">
        <f>IF(DS7="","",IF(DS7="-","【-】","【"&amp;SUBSTITUTE(TEXT(DS7,"#,##0.00"),"-","△")&amp;"】"))</f>
        <v>【39.74】</v>
      </c>
      <c r="DT6" s="21" t="str">
        <f>IF(DT7="",NA(),DT7)</f>
        <v>-</v>
      </c>
      <c r="DU6" s="20">
        <f t="shared" ref="DU6:EC6" si="13">IF(DU7="",NA(),DU7)</f>
        <v>0</v>
      </c>
      <c r="DV6" s="20">
        <f t="shared" si="13"/>
        <v>0</v>
      </c>
      <c r="DW6" s="20">
        <f t="shared" si="13"/>
        <v>0</v>
      </c>
      <c r="DX6" s="20">
        <f t="shared" si="13"/>
        <v>0</v>
      </c>
      <c r="DY6" s="21" t="str">
        <f t="shared" si="13"/>
        <v>-</v>
      </c>
      <c r="DZ6" s="21">
        <f t="shared" si="13"/>
        <v>2.41</v>
      </c>
      <c r="EA6" s="21">
        <f t="shared" si="13"/>
        <v>1.63</v>
      </c>
      <c r="EB6" s="21">
        <f t="shared" si="13"/>
        <v>1.94</v>
      </c>
      <c r="EC6" s="21">
        <f t="shared" si="13"/>
        <v>2.42</v>
      </c>
      <c r="ED6" s="20" t="str">
        <f>IF(ED7="","",IF(ED7="-","【-】","【"&amp;SUBSTITUTE(TEXT(ED7,"#,##0.00"),"-","△")&amp;"】"))</f>
        <v>【7.62】</v>
      </c>
      <c r="EE6" s="21" t="str">
        <f>IF(EE7="",NA(),EE7)</f>
        <v>-</v>
      </c>
      <c r="EF6" s="20">
        <f t="shared" ref="EF6:EN6" si="14">IF(EF7="",NA(),EF7)</f>
        <v>0</v>
      </c>
      <c r="EG6" s="20">
        <f t="shared" si="14"/>
        <v>0</v>
      </c>
      <c r="EH6" s="21">
        <f t="shared" si="14"/>
        <v>0.19</v>
      </c>
      <c r="EI6" s="21">
        <f t="shared" si="14"/>
        <v>0.19</v>
      </c>
      <c r="EJ6" s="21" t="str">
        <f t="shared" si="14"/>
        <v>-</v>
      </c>
      <c r="EK6" s="21">
        <f t="shared" si="14"/>
        <v>0.12</v>
      </c>
      <c r="EL6" s="21">
        <f t="shared" si="14"/>
        <v>0.12</v>
      </c>
      <c r="EM6" s="21">
        <f t="shared" si="14"/>
        <v>0.35</v>
      </c>
      <c r="EN6" s="21">
        <f t="shared" si="14"/>
        <v>0.1</v>
      </c>
      <c r="EO6" s="20" t="str">
        <f>IF(EO7="","",IF(EO7="-","【-】","【"&amp;SUBSTITUTE(TEXT(EO7,"#,##0.00"),"-","△")&amp;"】"))</f>
        <v>【0.23】</v>
      </c>
    </row>
    <row r="7" spans="1:148" s="22" customFormat="1" x14ac:dyDescent="0.2">
      <c r="A7" s="14"/>
      <c r="B7" s="23">
        <v>2022</v>
      </c>
      <c r="C7" s="23">
        <v>132187</v>
      </c>
      <c r="D7" s="23">
        <v>46</v>
      </c>
      <c r="E7" s="23">
        <v>17</v>
      </c>
      <c r="F7" s="23">
        <v>1</v>
      </c>
      <c r="G7" s="23">
        <v>0</v>
      </c>
      <c r="H7" s="23" t="s">
        <v>96</v>
      </c>
      <c r="I7" s="23" t="s">
        <v>97</v>
      </c>
      <c r="J7" s="23" t="s">
        <v>98</v>
      </c>
      <c r="K7" s="23" t="s">
        <v>99</v>
      </c>
      <c r="L7" s="23" t="s">
        <v>100</v>
      </c>
      <c r="M7" s="23" t="s">
        <v>101</v>
      </c>
      <c r="N7" s="24" t="s">
        <v>102</v>
      </c>
      <c r="O7" s="24">
        <v>81.36</v>
      </c>
      <c r="P7" s="24">
        <v>100</v>
      </c>
      <c r="Q7" s="24">
        <v>88.3</v>
      </c>
      <c r="R7" s="24">
        <v>1056</v>
      </c>
      <c r="S7" s="24">
        <v>56201</v>
      </c>
      <c r="T7" s="24">
        <v>10.16</v>
      </c>
      <c r="U7" s="24">
        <v>5531.59</v>
      </c>
      <c r="V7" s="24">
        <v>56055</v>
      </c>
      <c r="W7" s="24">
        <v>6.53</v>
      </c>
      <c r="X7" s="24">
        <v>8584.23</v>
      </c>
      <c r="Y7" s="24" t="s">
        <v>102</v>
      </c>
      <c r="Z7" s="24">
        <v>118.78</v>
      </c>
      <c r="AA7" s="24">
        <v>119.26</v>
      </c>
      <c r="AB7" s="24">
        <v>126.94</v>
      </c>
      <c r="AC7" s="24">
        <v>109.8</v>
      </c>
      <c r="AD7" s="24" t="s">
        <v>102</v>
      </c>
      <c r="AE7" s="24">
        <v>107.34</v>
      </c>
      <c r="AF7" s="24">
        <v>107.87</v>
      </c>
      <c r="AG7" s="24">
        <v>109.78</v>
      </c>
      <c r="AH7" s="24">
        <v>109.96</v>
      </c>
      <c r="AI7" s="24">
        <v>106.11</v>
      </c>
      <c r="AJ7" s="24" t="s">
        <v>102</v>
      </c>
      <c r="AK7" s="24">
        <v>0</v>
      </c>
      <c r="AL7" s="24">
        <v>0</v>
      </c>
      <c r="AM7" s="24">
        <v>0</v>
      </c>
      <c r="AN7" s="24">
        <v>0</v>
      </c>
      <c r="AO7" s="24" t="s">
        <v>102</v>
      </c>
      <c r="AP7" s="24">
        <v>0</v>
      </c>
      <c r="AQ7" s="24">
        <v>11.59</v>
      </c>
      <c r="AR7" s="24">
        <v>9.36</v>
      </c>
      <c r="AS7" s="24">
        <v>7.56</v>
      </c>
      <c r="AT7" s="24">
        <v>3.15</v>
      </c>
      <c r="AU7" s="24" t="s">
        <v>102</v>
      </c>
      <c r="AV7" s="24">
        <v>119.18</v>
      </c>
      <c r="AW7" s="24">
        <v>150.38</v>
      </c>
      <c r="AX7" s="24">
        <v>206.12</v>
      </c>
      <c r="AY7" s="24">
        <v>148.05000000000001</v>
      </c>
      <c r="AZ7" s="24" t="s">
        <v>102</v>
      </c>
      <c r="BA7" s="24">
        <v>35.200000000000003</v>
      </c>
      <c r="BB7" s="24">
        <v>37.200000000000003</v>
      </c>
      <c r="BC7" s="24">
        <v>47.13</v>
      </c>
      <c r="BD7" s="24">
        <v>50.85</v>
      </c>
      <c r="BE7" s="24">
        <v>73.44</v>
      </c>
      <c r="BF7" s="24" t="s">
        <v>102</v>
      </c>
      <c r="BG7" s="24">
        <v>75.33</v>
      </c>
      <c r="BH7" s="24">
        <v>49.37</v>
      </c>
      <c r="BI7" s="24">
        <v>43.08</v>
      </c>
      <c r="BJ7" s="24">
        <v>51.03</v>
      </c>
      <c r="BK7" s="24" t="s">
        <v>102</v>
      </c>
      <c r="BL7" s="24">
        <v>813.96</v>
      </c>
      <c r="BM7" s="24">
        <v>843.72</v>
      </c>
      <c r="BN7" s="24">
        <v>788.62</v>
      </c>
      <c r="BO7" s="24">
        <v>772.15</v>
      </c>
      <c r="BP7" s="24">
        <v>652.82000000000005</v>
      </c>
      <c r="BQ7" s="24" t="s">
        <v>102</v>
      </c>
      <c r="BR7" s="24">
        <v>134.68</v>
      </c>
      <c r="BS7" s="24">
        <v>129.30000000000001</v>
      </c>
      <c r="BT7" s="24">
        <v>141.75</v>
      </c>
      <c r="BU7" s="24">
        <v>112.28</v>
      </c>
      <c r="BV7" s="24" t="s">
        <v>102</v>
      </c>
      <c r="BW7" s="24">
        <v>92.08</v>
      </c>
      <c r="BX7" s="24">
        <v>94.81</v>
      </c>
      <c r="BY7" s="24">
        <v>99.88</v>
      </c>
      <c r="BZ7" s="24">
        <v>98.82</v>
      </c>
      <c r="CA7" s="24">
        <v>97.61</v>
      </c>
      <c r="CB7" s="24" t="s">
        <v>102</v>
      </c>
      <c r="CC7" s="24">
        <v>93.57</v>
      </c>
      <c r="CD7" s="24">
        <v>97.89</v>
      </c>
      <c r="CE7" s="24">
        <v>98.27</v>
      </c>
      <c r="CF7" s="24">
        <v>99.93</v>
      </c>
      <c r="CG7" s="24" t="s">
        <v>102</v>
      </c>
      <c r="CH7" s="24">
        <v>132.94999999999999</v>
      </c>
      <c r="CI7" s="24">
        <v>129.9</v>
      </c>
      <c r="CJ7" s="24">
        <v>126.94</v>
      </c>
      <c r="CK7" s="24">
        <v>128.38999999999999</v>
      </c>
      <c r="CL7" s="24">
        <v>138.29</v>
      </c>
      <c r="CM7" s="24" t="s">
        <v>102</v>
      </c>
      <c r="CN7" s="24" t="s">
        <v>102</v>
      </c>
      <c r="CO7" s="24" t="s">
        <v>102</v>
      </c>
      <c r="CP7" s="24" t="s">
        <v>102</v>
      </c>
      <c r="CQ7" s="24" t="s">
        <v>102</v>
      </c>
      <c r="CR7" s="24" t="s">
        <v>102</v>
      </c>
      <c r="CS7" s="24">
        <v>70.3</v>
      </c>
      <c r="CT7" s="24">
        <v>80.11</v>
      </c>
      <c r="CU7" s="24">
        <v>82.83</v>
      </c>
      <c r="CV7" s="24">
        <v>69.38</v>
      </c>
      <c r="CW7" s="24">
        <v>59.1</v>
      </c>
      <c r="CX7" s="24" t="s">
        <v>102</v>
      </c>
      <c r="CY7" s="24">
        <v>99.79</v>
      </c>
      <c r="CZ7" s="24">
        <v>99.84</v>
      </c>
      <c r="DA7" s="24">
        <v>99.85</v>
      </c>
      <c r="DB7" s="24">
        <v>99.89</v>
      </c>
      <c r="DC7" s="24" t="s">
        <v>102</v>
      </c>
      <c r="DD7" s="24">
        <v>95.95</v>
      </c>
      <c r="DE7" s="24">
        <v>95.96</v>
      </c>
      <c r="DF7" s="24">
        <v>95.73</v>
      </c>
      <c r="DG7" s="24">
        <v>96.1</v>
      </c>
      <c r="DH7" s="24">
        <v>95.82</v>
      </c>
      <c r="DI7" s="24" t="s">
        <v>102</v>
      </c>
      <c r="DJ7" s="24">
        <v>4.3</v>
      </c>
      <c r="DK7" s="24">
        <v>8.3699999999999992</v>
      </c>
      <c r="DL7" s="24">
        <v>12.24</v>
      </c>
      <c r="DM7" s="24">
        <v>15.55</v>
      </c>
      <c r="DN7" s="24" t="s">
        <v>102</v>
      </c>
      <c r="DO7" s="24">
        <v>8.5500000000000007</v>
      </c>
      <c r="DP7" s="24">
        <v>20.23</v>
      </c>
      <c r="DQ7" s="24">
        <v>22.34</v>
      </c>
      <c r="DR7" s="24">
        <v>24.65</v>
      </c>
      <c r="DS7" s="24">
        <v>39.74</v>
      </c>
      <c r="DT7" s="24" t="s">
        <v>102</v>
      </c>
      <c r="DU7" s="24">
        <v>0</v>
      </c>
      <c r="DV7" s="24">
        <v>0</v>
      </c>
      <c r="DW7" s="24">
        <v>0</v>
      </c>
      <c r="DX7" s="24">
        <v>0</v>
      </c>
      <c r="DY7" s="24" t="s">
        <v>102</v>
      </c>
      <c r="DZ7" s="24">
        <v>2.41</v>
      </c>
      <c r="EA7" s="24">
        <v>1.63</v>
      </c>
      <c r="EB7" s="24">
        <v>1.94</v>
      </c>
      <c r="EC7" s="24">
        <v>2.42</v>
      </c>
      <c r="ED7" s="24">
        <v>7.62</v>
      </c>
      <c r="EE7" s="24" t="s">
        <v>102</v>
      </c>
      <c r="EF7" s="24">
        <v>0</v>
      </c>
      <c r="EG7" s="24">
        <v>0</v>
      </c>
      <c r="EH7" s="24">
        <v>0.19</v>
      </c>
      <c r="EI7" s="24">
        <v>0.19</v>
      </c>
      <c r="EJ7" s="24" t="s">
        <v>102</v>
      </c>
      <c r="EK7" s="24">
        <v>0.12</v>
      </c>
      <c r="EL7" s="24">
        <v>0.12</v>
      </c>
      <c r="EM7" s="24">
        <v>0.35</v>
      </c>
      <c r="EN7" s="24">
        <v>0.1</v>
      </c>
      <c r="EO7" s="24">
        <v>0.23</v>
      </c>
    </row>
    <row r="8" spans="1:148" x14ac:dyDescent="0.2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</row>
    <row r="9" spans="1:148" x14ac:dyDescent="0.2">
      <c r="A9" s="26"/>
      <c r="B9" s="26" t="s">
        <v>103</v>
      </c>
      <c r="C9" s="26" t="s">
        <v>104</v>
      </c>
      <c r="D9" s="26" t="s">
        <v>105</v>
      </c>
      <c r="E9" s="26" t="s">
        <v>106</v>
      </c>
      <c r="F9" s="26" t="s">
        <v>107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8" x14ac:dyDescent="0.2">
      <c r="A10" s="26" t="s">
        <v>46</v>
      </c>
      <c r="B10" s="27">
        <f t="shared" ref="B10:C10" si="15">DATEVALUE($B7+12-B11&amp;"/1/"&amp;B12)</f>
        <v>47484</v>
      </c>
      <c r="C10" s="28">
        <f t="shared" si="15"/>
        <v>47849</v>
      </c>
      <c r="D10" s="28">
        <f>DATEVALUE($B7+12-D11&amp;"/1/"&amp;D12)</f>
        <v>48215</v>
      </c>
      <c r="E10" s="28">
        <f>DATEVALUE($B7+12-E11&amp;"/1/"&amp;E12)</f>
        <v>48582</v>
      </c>
      <c r="F10" s="28">
        <f>DATEVALUE($B7+12-F11&amp;"/1/"&amp;F12)</f>
        <v>48948</v>
      </c>
    </row>
    <row r="11" spans="1:148" x14ac:dyDescent="0.2">
      <c r="B11">
        <v>4</v>
      </c>
      <c r="C11">
        <v>3</v>
      </c>
      <c r="D11">
        <v>2</v>
      </c>
      <c r="E11">
        <v>1</v>
      </c>
      <c r="F11">
        <v>0</v>
      </c>
      <c r="G11" t="s">
        <v>108</v>
      </c>
    </row>
    <row r="12" spans="1:148" x14ac:dyDescent="0.2">
      <c r="B12">
        <v>1</v>
      </c>
      <c r="C12">
        <v>1</v>
      </c>
      <c r="D12">
        <v>2</v>
      </c>
      <c r="E12">
        <v>3</v>
      </c>
      <c r="F12">
        <v>4</v>
      </c>
      <c r="G12" t="s">
        <v>109</v>
      </c>
    </row>
    <row r="13" spans="1:148" x14ac:dyDescent="0.2">
      <c r="B13" t="s">
        <v>110</v>
      </c>
      <c r="C13" t="s">
        <v>111</v>
      </c>
      <c r="D13" t="s">
        <v>111</v>
      </c>
      <c r="E13" t="s">
        <v>111</v>
      </c>
      <c r="F13" t="s">
        <v>112</v>
      </c>
      <c r="G13" t="s">
        <v>113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東京都</cp:lastModifiedBy>
  <dcterms:created xsi:type="dcterms:W3CDTF">2023-12-12T00:45:21Z</dcterms:created>
  <dcterms:modified xsi:type="dcterms:W3CDTF">2024-01-31T02:34:37Z</dcterms:modified>
  <cp:category/>
</cp:coreProperties>
</file>