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37000\庶務係\002決算統計他\H27～公営企業経営比較分析\R05年度（R04決算）\"/>
    </mc:Choice>
  </mc:AlternateContent>
  <workbookProtection workbookAlgorithmName="SHA-512" workbookHashValue="lbS6GabGlqclYLsljh5Av/4UKi7Xc5YMjTNEVoZtk2ssDYmpgZsEWkAkloY7ZxAiVW1Yx7ypkSfjZt2sxcpWug==" workbookSaltValue="4wDRHCTlYzHi0xQqz3jcrQ==" workbookSpinCount="100000" lockStructure="1"/>
  <bookViews>
    <workbookView xWindow="0" yWindow="0" windowWidth="23040" windowHeight="909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Q6" i="5"/>
  <c r="P6" i="5"/>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BB10" i="4"/>
  <c r="AT10" i="4"/>
  <c r="AD10" i="4"/>
  <c r="W10" i="4"/>
  <c r="P10" i="4"/>
  <c r="B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<sst xmlns="http://schemas.openxmlformats.org/spreadsheetml/2006/main" count="278" uniqueCount="116">
  <si>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</si>
  <si>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</si>
  <si>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</si>
  <si>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</si>
  <si>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</si>
  <si>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</si>
  <si>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</si>
  <si>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</si>
  <si>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</si>
  <si>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</si>
  <si>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</si>
  <si>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</si>
  <si>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</si>
  <si>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</si>
  <si>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</si>
  <si>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</si>
  <si>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</si>
  <si>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</si>
  <si>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</si>
  <si>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</si>
  <si>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</si>
  <si>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</si>
  <si>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</si>
  <si>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</si>
  <si>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</si>
  <si>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</si>
  <si>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</si>
  <si>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</si>
  <si>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</si>
  <si>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</si>
  <si>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</si>
  <si>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</si>
  <si>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</si>
  <si>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</si>
  <si>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</si>
  <si>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</si>
  <si>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</si>
  <si>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</si>
  <si>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</si>
  <si>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</si>
  <si>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</si>
  <si>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</si>
  <si>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</si>
  <si>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</si>
  <si>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</si>
  <si>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</si>
  <si>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</si>
  <si>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</si>
  <si>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</si>
  <si>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</si>
  <si>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</si>
  <si>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</si>
  <si>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</si>
  <si>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</si>
  <si>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</si>
  <si>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</si>
  <si>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</si>
  <si>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</si>
  <si>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</si>
  <si>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</si>
  <si>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</si>
  <si>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</si>
  <si>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</si>
  <si>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</si>
  <si>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</si>
  <si>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</si>
  <si>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</si>
  <si>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</si>
  <si>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</si>
  <si>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</si>
  <si>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</si>
  <si>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</si>
  <si>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</si>
  <si>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</si>
  <si>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</si>
  <si>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</si>
  <si>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</si>
  <si>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</si>
  <si>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</si>
  <si>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</si>
  <si>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</si>
  <si>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</si>
  <si>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</si>
  <si>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</si>
  <si>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</si>
  <si>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</si>
  <si>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</si>
  <si>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</si>
  <si>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</si>
  <si>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</si>
  <si>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</si>
  <si>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</si>
  <si>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</si>
  <si>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</si>
  <si>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</si>
  <si>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</si>
  <si>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東村山市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</si>
  <si>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</si>
  <si>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</si>
  <si>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</si>
  <si>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</si>
  <si>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</si>
  <si>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</si>
  <si>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</si>
  <si>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</si>
  <si>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</si>
  <si>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</si>
  <si>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</si>
  <si>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</si>
  <si>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</si>
  <si>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</si>
  <si>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</si>
  <si>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</si>
  <si>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少子高齢化や節水への取り組みなどの要因により下水道使用料収入の減収が予想される一方で、老朽化した下水道施設の更新時期を迎え、下水道事業は厳しい状況となることが見込まれている。令和2年度から公営企業会計による経営状況や資産の把握ができるようになったことで、持続的で安定した下水道サービスを提供し、健全で効率的な事業運営の実施を目指していく。</t>
    <rPh sb="0" eb="5">
      <t>ショウシコウレイカ</t>
    </rPh>
    <rPh sb="6" eb="8">
      <t>セッスイ</t>
    </rPh>
    <rPh sb="10" eb="11">
      <t>ト</t>
    </rPh>
    <rPh sb="12" eb="13">
      <t>ク</t>
    </rPh>
    <rPh sb="17" eb="19">
      <t>ヨウイン</t>
    </rPh>
    <rPh sb="22" eb="25">
      <t>ゲスイドウ</t>
    </rPh>
    <rPh sb="25" eb="28">
      <t>シヨウリョウ</t>
    </rPh>
    <rPh sb="28" eb="30">
      <t>シュウニュウ</t>
    </rPh>
    <rPh sb="31" eb="33">
      <t>ゲンシュウ</t>
    </rPh>
    <rPh sb="34" eb="36">
      <t>ヨソウ</t>
    </rPh>
    <rPh sb="39" eb="41">
      <t>イッポウ</t>
    </rPh>
    <rPh sb="43" eb="46">
      <t>ロウキュウカ</t>
    </rPh>
    <rPh sb="48" eb="51">
      <t>ゲスイドウ</t>
    </rPh>
    <rPh sb="51" eb="53">
      <t>シセツ</t>
    </rPh>
    <rPh sb="54" eb="56">
      <t>コウシン</t>
    </rPh>
    <rPh sb="56" eb="58">
      <t>ジキ</t>
    </rPh>
    <rPh sb="59" eb="60">
      <t>ムカ</t>
    </rPh>
    <rPh sb="62" eb="65">
      <t>ゲスイドウ</t>
    </rPh>
    <rPh sb="65" eb="67">
      <t>ジギョウ</t>
    </rPh>
    <rPh sb="68" eb="69">
      <t>キビ</t>
    </rPh>
    <rPh sb="71" eb="73">
      <t>ジョウキョウ</t>
    </rPh>
    <rPh sb="79" eb="81">
      <t>ミコ</t>
    </rPh>
    <rPh sb="87" eb="89">
      <t>レイワ</t>
    </rPh>
    <rPh sb="90" eb="91">
      <t>ネン</t>
    </rPh>
    <rPh sb="91" eb="92">
      <t>ド</t>
    </rPh>
    <phoneticPr fontId="4"/>
  </si>
  <si>
    <t>本市の公共下水道は昭和５０年度から整備に着手し、令和４年度現在、全体管渠のうち約６０％が３０年を経過した状況となっている。今後は、老朽化が進む膨大な下水道施設を適切に維持管理し、道路陥没や機能不全等の事故を未然に防ぐとともに、持続的に安定した下水道サービスを提供するため、令和２年度に策定した「東村山市下水道ストックマネジメント計画」に基づき、計画的に点検・調査及び改築・修繕を実施し、下水道施設の長寿命化を図っていく。今後は、同計画の実施に伴い、２.老朽化の状況②管渠老朽化率・③管渠改善率の数値の動向を分析していく。</t>
    <rPh sb="61" eb="63">
      <t>コンゴ</t>
    </rPh>
    <rPh sb="65" eb="68">
      <t>ロウキュウカ</t>
    </rPh>
    <rPh sb="69" eb="70">
      <t>スス</t>
    </rPh>
    <rPh sb="71" eb="73">
      <t>ボウダイ</t>
    </rPh>
    <rPh sb="210" eb="212">
      <t>コンゴ</t>
    </rPh>
    <rPh sb="214" eb="215">
      <t>ドウ</t>
    </rPh>
    <rPh sb="215" eb="217">
      <t>ケイカク</t>
    </rPh>
    <rPh sb="218" eb="220">
      <t>ジッシ</t>
    </rPh>
    <rPh sb="221" eb="222">
      <t>トモナ</t>
    </rPh>
    <rPh sb="226" eb="229">
      <t>ロウキュウカ</t>
    </rPh>
    <rPh sb="230" eb="232">
      <t>ジョウキョウ</t>
    </rPh>
    <rPh sb="233" eb="235">
      <t>カンキョ</t>
    </rPh>
    <rPh sb="235" eb="239">
      <t>ロウキュウカリツ</t>
    </rPh>
    <rPh sb="241" eb="243">
      <t>カンキョ</t>
    </rPh>
    <rPh sb="243" eb="246">
      <t>カイゼンリツ</t>
    </rPh>
    <rPh sb="247" eb="249">
      <t>スウチ</t>
    </rPh>
    <rPh sb="250" eb="252">
      <t>ドウコウ</t>
    </rPh>
    <rPh sb="253" eb="255">
      <t>ブンセキ</t>
    </rPh>
    <phoneticPr fontId="4"/>
  </si>
  <si>
    <r>
      <t>公営企業法の財務規定適用後、３年目の決算となる。経営の健全性・効率性を表す①経常収支比率は１００％以上、単年度の事業収支は黒字となっている。②累積欠損金比率は０％であることから、経営の健全性に問題はない。③流動比率は１００％を下回る数値となっているが、企業債の償還が進んでおり、年間の償還による支払負担が減少していることから、令和３年度に比べ改善されている。</t>
    </r>
    <r>
      <rPr>
        <sz val="11"/>
        <rFont val="ＭＳ ゴシック"/>
        <family val="3"/>
        <charset val="128"/>
      </rPr>
      <t>④企業債残高対事業規模比率は令和３年度と比べ、増となっている。令和３年度に比べ、一般会計負担額及び下水道使用料収入の減少が当該比率の増要因とみている。⑤経費回収率は令和３年度とほぼ横ばいではあるが、令和３年度に比べ下水道使用料が減少したことに伴い微減している。</t>
    </r>
    <r>
      <rPr>
        <sz val="11"/>
        <color theme="1"/>
        <rFont val="ＭＳ ゴシック"/>
        <family val="3"/>
        <charset val="128"/>
      </rPr>
      <t>⑥汚水処理原価は令和３年度とほぼ横ばいであり、汚水処理に係る費用に変化はなかった。⑦施設利用率については当市には汚水処理施設がないため、数値がない。⑧水洗化率についてはほぼ１００％となっており、引き続き未接続世帯には継続的に接続の依頼をして、水洗化普及に努めている。</t>
    </r>
    <rPh sb="6" eb="10">
      <t>ザイムキテイ</t>
    </rPh>
    <rPh sb="10" eb="13">
      <t>テキヨウゴ</t>
    </rPh>
    <rPh sb="15" eb="17">
      <t>ネンメ</t>
    </rPh>
    <rPh sb="18" eb="20">
      <t>ケッサン</t>
    </rPh>
    <rPh sb="24" eb="26">
      <t>ケイエイ</t>
    </rPh>
    <rPh sb="27" eb="30">
      <t>ケンゼンセイ</t>
    </rPh>
    <rPh sb="31" eb="34">
      <t>コウリツセイ</t>
    </rPh>
    <rPh sb="35" eb="36">
      <t>アラワ</t>
    </rPh>
    <rPh sb="38" eb="40">
      <t>ケイジョウ</t>
    </rPh>
    <rPh sb="40" eb="44">
      <t>シュウシヒリツ</t>
    </rPh>
    <rPh sb="49" eb="51">
      <t>イジョウ</t>
    </rPh>
    <rPh sb="71" eb="73">
      <t>ルイセキ</t>
    </rPh>
    <rPh sb="73" eb="75">
      <t>ケッソン</t>
    </rPh>
    <rPh sb="75" eb="76">
      <t>キン</t>
    </rPh>
    <rPh sb="76" eb="78">
      <t>ヒリツ</t>
    </rPh>
    <rPh sb="89" eb="91">
      <t>ケイエイ</t>
    </rPh>
    <rPh sb="92" eb="95">
      <t>ケンゼンセイ</t>
    </rPh>
    <rPh sb="96" eb="98">
      <t>モンダイ</t>
    </rPh>
    <rPh sb="103" eb="107">
      <t>リュウドウヒリツ</t>
    </rPh>
    <rPh sb="113" eb="115">
      <t>シタマワ</t>
    </rPh>
    <rPh sb="116" eb="118">
      <t>スウチ</t>
    </rPh>
    <rPh sb="126" eb="129">
      <t>キギョウサイ</t>
    </rPh>
    <rPh sb="130" eb="132">
      <t>ショウカン</t>
    </rPh>
    <rPh sb="133" eb="134">
      <t>スス</t>
    </rPh>
    <rPh sb="139" eb="141">
      <t>ネンカン</t>
    </rPh>
    <rPh sb="142" eb="144">
      <t>ショウカン</t>
    </rPh>
    <rPh sb="147" eb="149">
      <t>シハライ</t>
    </rPh>
    <rPh sb="149" eb="151">
      <t>フタン</t>
    </rPh>
    <rPh sb="152" eb="154">
      <t>ゲンショウ</t>
    </rPh>
    <rPh sb="163" eb="165">
      <t>レイワ</t>
    </rPh>
    <rPh sb="166" eb="167">
      <t>ネン</t>
    </rPh>
    <rPh sb="167" eb="168">
      <t>ド</t>
    </rPh>
    <rPh sb="169" eb="170">
      <t>クラ</t>
    </rPh>
    <rPh sb="171" eb="173">
      <t>カイゼン</t>
    </rPh>
    <rPh sb="180" eb="185">
      <t>キギョウサイザンダカ</t>
    </rPh>
    <rPh sb="185" eb="186">
      <t>タイ</t>
    </rPh>
    <rPh sb="186" eb="192">
      <t>ジギョウキボヒリツ</t>
    </rPh>
    <rPh sb="193" eb="195">
      <t>レイワ</t>
    </rPh>
    <rPh sb="196" eb="197">
      <t>ネン</t>
    </rPh>
    <rPh sb="197" eb="198">
      <t>ド</t>
    </rPh>
    <rPh sb="199" eb="200">
      <t>クラ</t>
    </rPh>
    <rPh sb="202" eb="203">
      <t>ゾウ</t>
    </rPh>
    <rPh sb="210" eb="212">
      <t>レイワ</t>
    </rPh>
    <rPh sb="213" eb="215">
      <t>ネンド</t>
    </rPh>
    <rPh sb="216" eb="217">
      <t>クラ</t>
    </rPh>
    <rPh sb="219" eb="223">
      <t>イッパンカイケイ</t>
    </rPh>
    <rPh sb="223" eb="226">
      <t>フタンガク</t>
    </rPh>
    <rPh sb="226" eb="227">
      <t>オヨ</t>
    </rPh>
    <rPh sb="228" eb="234">
      <t>ゲスイドウシヨウリョウ</t>
    </rPh>
    <rPh sb="234" eb="236">
      <t>シュウニュウ</t>
    </rPh>
    <rPh sb="237" eb="239">
      <t>ゲンショウ</t>
    </rPh>
    <rPh sb="240" eb="244">
      <t>トウガイヒリツ</t>
    </rPh>
    <rPh sb="245" eb="246">
      <t>ゾウ</t>
    </rPh>
    <rPh sb="246" eb="248">
      <t>ヨウイン</t>
    </rPh>
    <rPh sb="261" eb="263">
      <t>レイワ</t>
    </rPh>
    <rPh sb="264" eb="266">
      <t>ネンド</t>
    </rPh>
    <rPh sb="269" eb="270">
      <t>ヨコ</t>
    </rPh>
    <rPh sb="278" eb="280">
      <t>レイワ</t>
    </rPh>
    <rPh sb="281" eb="283">
      <t>ネンド</t>
    </rPh>
    <rPh sb="284" eb="285">
      <t>クラ</t>
    </rPh>
    <rPh sb="300" eb="301">
      <t>トモナ</t>
    </rPh>
    <rPh sb="302" eb="304">
      <t>ビゲン</t>
    </rPh>
    <rPh sb="310" eb="316">
      <t>オスイショリゲンカ</t>
    </rPh>
    <rPh sb="317" eb="319">
      <t>レイワ</t>
    </rPh>
    <rPh sb="320" eb="322">
      <t>ネンド</t>
    </rPh>
    <rPh sb="325" eb="326">
      <t>ヨコ</t>
    </rPh>
    <rPh sb="351" eb="353">
      <t>シセツ</t>
    </rPh>
    <rPh sb="353" eb="356">
      <t>リヨウリツ</t>
    </rPh>
    <rPh sb="361" eb="363">
      <t>トウシ</t>
    </rPh>
    <rPh sb="365" eb="367">
      <t>オスイ</t>
    </rPh>
    <rPh sb="377" eb="379">
      <t>スウチ</t>
    </rPh>
    <rPh sb="384" eb="388">
      <t>スイセンカリツ</t>
    </rPh>
    <rPh sb="406" eb="407">
      <t>ヒ</t>
    </rPh>
    <rPh sb="408" eb="409">
      <t>ツヅ</t>
    </rPh>
    <rPh sb="410" eb="415">
      <t>ミセツゾクセタイ</t>
    </rPh>
    <rPh sb="417" eb="420">
      <t>ケイゾクテキ</t>
    </rPh>
    <rPh sb="421" eb="423">
      <t>セツゾク</t>
    </rPh>
    <rPh sb="424" eb="426">
      <t>イライ</t>
    </rPh>
    <rPh sb="430" eb="433">
      <t>スイセンカ</t>
    </rPh>
    <rPh sb="433" eb="435">
      <t>フキュウ</t>
    </rPh>
    <rPh sb="436" eb="43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</si>
</sst>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5C0-4ACA-BE13-B389C5C04E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0.14000000000000001</c:v>
                </c:pt>
                <c:pt idx="4">
                  <c:v>0.15</c:v>
                </c:pt>
              </c:numCache>
            </c:numRef>
          </c:val>
          <c:smooth val="0"/>
          <c:extLst>
            <c:ext xmlns:c16="http://schemas.microsoft.com/office/drawing/2014/chart" uri="{C3380CC4-5D6E-409C-BE32-E72D297353CC}">
              <c16:uniqueId val="{00000001-45C0-4ACA-BE13-B389C5C04E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14-4532-AA6B-32296A6802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67.709999999999994</c:v>
                </c:pt>
                <c:pt idx="3">
                  <c:v>67.13</c:v>
                </c:pt>
                <c:pt idx="4">
                  <c:v>66.819999999999993</c:v>
                </c:pt>
              </c:numCache>
            </c:numRef>
          </c:val>
          <c:smooth val="0"/>
          <c:extLst>
            <c:ext xmlns:c16="http://schemas.microsoft.com/office/drawing/2014/chart" uri="{C3380CC4-5D6E-409C-BE32-E72D297353CC}">
              <c16:uniqueId val="{00000001-E214-4532-AA6B-32296A6802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99.2</c:v>
                </c:pt>
                <c:pt idx="3">
                  <c:v>99.27</c:v>
                </c:pt>
                <c:pt idx="4">
                  <c:v>99.33</c:v>
                </c:pt>
              </c:numCache>
            </c:numRef>
          </c:val>
          <c:extLst>
            <c:ext xmlns:c16="http://schemas.microsoft.com/office/drawing/2014/chart" uri="{C3380CC4-5D6E-409C-BE32-E72D297353CC}">
              <c16:uniqueId val="{00000000-3E65-40BC-9EB3-D0AF02F795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97.24</c:v>
                </c:pt>
                <c:pt idx="3">
                  <c:v>97.79</c:v>
                </c:pt>
                <c:pt idx="4">
                  <c:v>97.75</c:v>
                </c:pt>
              </c:numCache>
            </c:numRef>
          </c:val>
          <c:smooth val="0"/>
          <c:extLst>
            <c:ext xmlns:c16="http://schemas.microsoft.com/office/drawing/2014/chart" uri="{C3380CC4-5D6E-409C-BE32-E72D297353CC}">
              <c16:uniqueId val="{00000001-3E65-40BC-9EB3-D0AF02F795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106.98</c:v>
                </c:pt>
                <c:pt idx="3">
                  <c:v>111.23</c:v>
                </c:pt>
                <c:pt idx="4">
                  <c:v>109.17</c:v>
                </c:pt>
              </c:numCache>
            </c:numRef>
          </c:val>
          <c:extLst>
            <c:ext xmlns:c16="http://schemas.microsoft.com/office/drawing/2014/chart" uri="{C3380CC4-5D6E-409C-BE32-E72D297353CC}">
              <c16:uniqueId val="{00000000-B119-4038-8943-5EAE2E21B1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107.05</c:v>
                </c:pt>
                <c:pt idx="3">
                  <c:v>106.43</c:v>
                </c:pt>
                <c:pt idx="4">
                  <c:v>106.81</c:v>
                </c:pt>
              </c:numCache>
            </c:numRef>
          </c:val>
          <c:smooth val="0"/>
          <c:extLst>
            <c:ext xmlns:c16="http://schemas.microsoft.com/office/drawing/2014/chart" uri="{C3380CC4-5D6E-409C-BE32-E72D297353CC}">
              <c16:uniqueId val="{00000001-B119-4038-8943-5EAE2E21B1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4.03</c:v>
                </c:pt>
                <c:pt idx="3">
                  <c:v>7.87</c:v>
                </c:pt>
                <c:pt idx="4">
                  <c:v>11.82</c:v>
                </c:pt>
              </c:numCache>
            </c:numRef>
          </c:val>
          <c:extLst>
            <c:ext xmlns:c16="http://schemas.microsoft.com/office/drawing/2014/chart" uri="{C3380CC4-5D6E-409C-BE32-E72D297353CC}">
              <c16:uniqueId val="{00000000-37E4-40E7-9A04-745CEF31E5B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27.39</c:v>
                </c:pt>
                <c:pt idx="3">
                  <c:v>30.42</c:v>
                </c:pt>
                <c:pt idx="4">
                  <c:v>32.96</c:v>
                </c:pt>
              </c:numCache>
            </c:numRef>
          </c:val>
          <c:smooth val="0"/>
          <c:extLst>
            <c:ext xmlns:c16="http://schemas.microsoft.com/office/drawing/2014/chart" uri="{C3380CC4-5D6E-409C-BE32-E72D297353CC}">
              <c16:uniqueId val="{00000001-37E4-40E7-9A04-745CEF31E5B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219-41A5-8268-EFDFDF3290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5.86</c:v>
                </c:pt>
                <c:pt idx="3">
                  <c:v>6.66</c:v>
                </c:pt>
                <c:pt idx="4">
                  <c:v>8.49</c:v>
                </c:pt>
              </c:numCache>
            </c:numRef>
          </c:val>
          <c:smooth val="0"/>
          <c:extLst>
            <c:ext xmlns:c16="http://schemas.microsoft.com/office/drawing/2014/chart" uri="{C3380CC4-5D6E-409C-BE32-E72D297353CC}">
              <c16:uniqueId val="{00000001-C219-41A5-8268-EFDFDF3290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7E2-40FD-94CC-9B6D94FBBC6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07E2-40FD-94CC-9B6D94FBBC6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31.93</c:v>
                </c:pt>
                <c:pt idx="3">
                  <c:v>36.51</c:v>
                </c:pt>
                <c:pt idx="4">
                  <c:v>50.08</c:v>
                </c:pt>
              </c:numCache>
            </c:numRef>
          </c:val>
          <c:extLst>
            <c:ext xmlns:c16="http://schemas.microsoft.com/office/drawing/2014/chart" uri="{C3380CC4-5D6E-409C-BE32-E72D297353CC}">
              <c16:uniqueId val="{00000000-CDD1-4B63-BC4A-3AAD31F930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84.84</c:v>
                </c:pt>
                <c:pt idx="3">
                  <c:v>88.42</c:v>
                </c:pt>
                <c:pt idx="4">
                  <c:v>93.63</c:v>
                </c:pt>
              </c:numCache>
            </c:numRef>
          </c:val>
          <c:smooth val="0"/>
          <c:extLst>
            <c:ext xmlns:c16="http://schemas.microsoft.com/office/drawing/2014/chart" uri="{C3380CC4-5D6E-409C-BE32-E72D297353CC}">
              <c16:uniqueId val="{00000001-CDD1-4B63-BC4A-3AAD31F930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291.29000000000002</c:v>
                </c:pt>
                <c:pt idx="3">
                  <c:v>310.19</c:v>
                </c:pt>
                <c:pt idx="4">
                  <c:v>374.46</c:v>
                </c:pt>
              </c:numCache>
            </c:numRef>
          </c:val>
          <c:extLst>
            <c:ext xmlns:c16="http://schemas.microsoft.com/office/drawing/2014/chart" uri="{C3380CC4-5D6E-409C-BE32-E72D297353CC}">
              <c16:uniqueId val="{00000000-6ADB-4E7B-BC6D-0B5EA418CC4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565.62</c:v>
                </c:pt>
                <c:pt idx="3">
                  <c:v>544.61</c:v>
                </c:pt>
                <c:pt idx="4">
                  <c:v>525.07000000000005</c:v>
                </c:pt>
              </c:numCache>
            </c:numRef>
          </c:val>
          <c:smooth val="0"/>
          <c:extLst>
            <c:ext xmlns:c16="http://schemas.microsoft.com/office/drawing/2014/chart" uri="{C3380CC4-5D6E-409C-BE32-E72D297353CC}">
              <c16:uniqueId val="{00000001-6ADB-4E7B-BC6D-0B5EA418CC4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107.94</c:v>
                </c:pt>
                <c:pt idx="3">
                  <c:v>107.34</c:v>
                </c:pt>
                <c:pt idx="4">
                  <c:v>104.74</c:v>
                </c:pt>
              </c:numCache>
            </c:numRef>
          </c:val>
          <c:extLst>
            <c:ext xmlns:c16="http://schemas.microsoft.com/office/drawing/2014/chart" uri="{C3380CC4-5D6E-409C-BE32-E72D297353CC}">
              <c16:uniqueId val="{00000000-0676-4199-A51E-36BA9FCE85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102.36</c:v>
                </c:pt>
                <c:pt idx="3">
                  <c:v>103.76</c:v>
                </c:pt>
                <c:pt idx="4">
                  <c:v>103.57</c:v>
                </c:pt>
              </c:numCache>
            </c:numRef>
          </c:val>
          <c:smooth val="0"/>
          <c:extLst>
            <c:ext xmlns:c16="http://schemas.microsoft.com/office/drawing/2014/chart" uri="{C3380CC4-5D6E-409C-BE32-E72D297353CC}">
              <c16:uniqueId val="{00000001-0676-4199-A51E-36BA9FCE85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112.21</c:v>
                </c:pt>
                <c:pt idx="3">
                  <c:v>112.42</c:v>
                </c:pt>
                <c:pt idx="4">
                  <c:v>113.82</c:v>
                </c:pt>
              </c:numCache>
            </c:numRef>
          </c:val>
          <c:extLst>
            <c:ext xmlns:c16="http://schemas.microsoft.com/office/drawing/2014/chart" uri="{C3380CC4-5D6E-409C-BE32-E72D297353CC}">
              <c16:uniqueId val="{00000000-38F2-452D-A106-0CB5B9E9FA1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114.01</c:v>
                </c:pt>
                <c:pt idx="3">
                  <c:v>111.18</c:v>
                </c:pt>
                <c:pt idx="4">
                  <c:v>111.78</c:v>
                </c:pt>
              </c:numCache>
            </c:numRef>
          </c:val>
          <c:smooth val="0"/>
          <c:extLst>
            <c:ext xmlns:c16="http://schemas.microsoft.com/office/drawing/2014/chart" uri="{C3380CC4-5D6E-409C-BE32-E72D297353CC}">
              <c16:uniqueId val="{00000001-38F2-452D-A106-0CB5B9E9FA1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7" zoomScale="80" zoomScaleNormal="8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東京都　東村山市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Ab</v>
      </c>
      <c r="X8" s="65"/>
      <c r="Y8" s="65"/>
      <c r="Z8" s="65"/>
      <c r="AA8" s="65"/>
      <c r="AB8" s="65"/>
      <c r="AC8" s="65"/>
      <c r="AD8" s="66" t="str">
        <f>データ!$M$6</f>
        <v>非設置</v>
      </c>
      <c r="AE8" s="66"/>
      <c r="AF8" s="66"/>
      <c r="AG8" s="66"/>
      <c r="AH8" s="66"/>
      <c r="AI8" s="66"/>
      <c r="AJ8" s="66"/>
      <c r="AK8" s="3"/>
      <c r="AL8" s="45">
        <f>データ!S6</f>
        <v>151814</v>
      </c>
      <c r="AM8" s="45"/>
      <c r="AN8" s="45"/>
      <c r="AO8" s="45"/>
      <c r="AP8" s="45"/>
      <c r="AQ8" s="45"/>
      <c r="AR8" s="45"/>
      <c r="AS8" s="45"/>
      <c r="AT8" s="46">
        <f>データ!T6</f>
        <v>17.14</v>
      </c>
      <c r="AU8" s="46"/>
      <c r="AV8" s="46"/>
      <c r="AW8" s="46"/>
      <c r="AX8" s="46"/>
      <c r="AY8" s="46"/>
      <c r="AZ8" s="46"/>
      <c r="BA8" s="46"/>
      <c r="BB8" s="46">
        <f>データ!U6</f>
        <v>8857.2900000000009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67.900000000000006</v>
      </c>
      <c r="J10" s="46"/>
      <c r="K10" s="46"/>
      <c r="L10" s="46"/>
      <c r="M10" s="46"/>
      <c r="N10" s="46"/>
      <c r="O10" s="46"/>
      <c r="P10" s="46">
        <f>データ!P6</f>
        <v>100</v>
      </c>
      <c r="Q10" s="46"/>
      <c r="R10" s="46"/>
      <c r="S10" s="46"/>
      <c r="T10" s="46"/>
      <c r="U10" s="46"/>
      <c r="V10" s="46"/>
      <c r="W10" s="46">
        <f>データ!Q6</f>
        <v>87.35</v>
      </c>
      <c r="X10" s="46"/>
      <c r="Y10" s="46"/>
      <c r="Z10" s="46"/>
      <c r="AA10" s="46"/>
      <c r="AB10" s="46"/>
      <c r="AC10" s="46"/>
      <c r="AD10" s="45">
        <f>データ!R6</f>
        <v>1936</v>
      </c>
      <c r="AE10" s="45"/>
      <c r="AF10" s="45"/>
      <c r="AG10" s="45"/>
      <c r="AH10" s="45"/>
      <c r="AI10" s="45"/>
      <c r="AJ10" s="45"/>
      <c r="AK10" s="2"/>
      <c r="AL10" s="45">
        <f>データ!V6</f>
        <v>151598</v>
      </c>
      <c r="AM10" s="45"/>
      <c r="AN10" s="45"/>
      <c r="AO10" s="45"/>
      <c r="AP10" s="45"/>
      <c r="AQ10" s="45"/>
      <c r="AR10" s="45"/>
      <c r="AS10" s="45"/>
      <c r="AT10" s="46">
        <f>データ!W6</f>
        <v>16.96</v>
      </c>
      <c r="AU10" s="46"/>
      <c r="AV10" s="46"/>
      <c r="AW10" s="46"/>
      <c r="AX10" s="46"/>
      <c r="AY10" s="46"/>
      <c r="AZ10" s="46"/>
      <c r="BA10" s="46"/>
      <c r="BB10" s="46">
        <f>データ!X6</f>
        <v>8938.56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2hzlP2v+aXYxSF2WDN4ZNiCjhl247ABHQoYLCBTCUTMnozX2obqFJ+qNWoUh9s0F0cVxrQaV2c1A7QcmHdKtjQ==" saltValue="PSMUAziY15+tRtcXtvLT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132136</v>
      </c>
      <c r="D6" s="19">
        <f t="shared" si="3"/>
        <v>46</v>
      </c>
      <c r="E6" s="19">
        <f t="shared" si="3"/>
        <v>17</v>
      </c>
      <c r="F6" s="19">
        <f t="shared" si="3"/>
        <v>1</v>
      </c>
      <c r="G6" s="19">
        <f t="shared" si="3"/>
        <v>0</v>
      </c>
      <c r="H6" s="19" t="str">
        <f t="shared" si="3"/>
        <v>東京都　東村山市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67.900000000000006</v>
      </c>
      <c r="P6" s="20">
        <f t="shared" si="3"/>
        <v>100</v>
      </c>
      <c r="Q6" s="20">
        <f t="shared" si="3"/>
        <v>87.35</v>
      </c>
      <c r="R6" s="20">
        <f t="shared" si="3"/>
        <v>1936</v>
      </c>
      <c r="S6" s="20">
        <f t="shared" si="3"/>
        <v>151814</v>
      </c>
      <c r="T6" s="20">
        <f t="shared" si="3"/>
        <v>17.14</v>
      </c>
      <c r="U6" s="20">
        <f t="shared" si="3"/>
        <v>8857.2900000000009</v>
      </c>
      <c r="V6" s="20">
        <f t="shared" si="3"/>
        <v>151598</v>
      </c>
      <c r="W6" s="20">
        <f t="shared" si="3"/>
        <v>16.96</v>
      </c>
      <c r="X6" s="20">
        <f t="shared" si="3"/>
        <v>8938.56</v>
      </c>
      <c r="Y6" s="21" t="str">
        <f>IF(Y7="",NA(),Y7)</f>
        <v>-</v>
      </c>
      <c r="Z6" s="21" t="str">
        <f t="shared" ref="Z6:AH6" si="4">IF(Z7="",NA(),Z7)</f>
        <v>-</v>
      </c>
      <c r="AA6" s="21">
        <f t="shared" si="4"/>
        <v>106.98</v>
      </c>
      <c r="AB6" s="21">
        <f t="shared" si="4"/>
        <v>111.23</v>
      </c>
      <c r="AC6" s="21">
        <f t="shared" si="4"/>
        <v>109.17</v>
      </c>
      <c r="AD6" s="21" t="str">
        <f t="shared" si="4"/>
        <v>-</v>
      </c>
      <c r="AE6" s="21" t="str">
        <f t="shared" si="4"/>
        <v>-</v>
      </c>
      <c r="AF6" s="21">
        <f t="shared" si="4"/>
        <v>107.05</v>
      </c>
      <c r="AG6" s="21">
        <f t="shared" si="4"/>
        <v>106.43</v>
      </c>
      <c r="AH6" s="21">
        <f t="shared" si="4"/>
        <v>106.81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0">
        <f t="shared" si="5"/>
        <v>0</v>
      </c>
      <c r="AR6" s="20">
        <f t="shared" si="5"/>
        <v>0</v>
      </c>
      <c r="AS6" s="20">
        <f t="shared" si="5"/>
        <v>0</v>
      </c>
      <c r="AT6" s="20" t="str">
        <f>IF(AT7="","",IF(AT7="-","【-】","【"&amp;SUBSTITUTE(TEXT(AT7,"#,##0.00"),"-","△")&amp;"】"))</f>
        <v>【3.15】</v>
      </c>
      <c r="AU6" s="21" t="str">
        <f>IF(AU7="",NA(),AU7)</f>
        <v>-</v>
      </c>
      <c r="AV6" s="21" t="str">
        <f t="shared" ref="AV6:BD6" si="6">IF(AV7="",NA(),AV7)</f>
        <v>-</v>
      </c>
      <c r="AW6" s="21">
        <f t="shared" si="6"/>
        <v>31.93</v>
      </c>
      <c r="AX6" s="21">
        <f t="shared" si="6"/>
        <v>36.51</v>
      </c>
      <c r="AY6" s="21">
        <f t="shared" si="6"/>
        <v>50.08</v>
      </c>
      <c r="AZ6" s="21" t="str">
        <f t="shared" si="6"/>
        <v>-</v>
      </c>
      <c r="BA6" s="21" t="str">
        <f t="shared" si="6"/>
        <v>-</v>
      </c>
      <c r="BB6" s="21">
        <f t="shared" si="6"/>
        <v>84.84</v>
      </c>
      <c r="BC6" s="21">
        <f t="shared" si="6"/>
        <v>88.42</v>
      </c>
      <c r="BD6" s="21">
        <f t="shared" si="6"/>
        <v>93.63</v>
      </c>
      <c r="BE6" s="20" t="str">
        <f>IF(BE7="","",IF(BE7="-","【-】","【"&amp;SUBSTITUTE(TEXT(BE7,"#,##0.00"),"-","△")&amp;"】"))</f>
        <v>【73.44】</v>
      </c>
      <c r="BF6" s="21" t="str">
        <f>IF(BF7="",NA(),BF7)</f>
        <v>-</v>
      </c>
      <c r="BG6" s="21" t="str">
        <f t="shared" ref="BG6:BO6" si="7">IF(BG7="",NA(),BG7)</f>
        <v>-</v>
      </c>
      <c r="BH6" s="21">
        <f t="shared" si="7"/>
        <v>291.29000000000002</v>
      </c>
      <c r="BI6" s="21">
        <f t="shared" si="7"/>
        <v>310.19</v>
      </c>
      <c r="BJ6" s="21">
        <f t="shared" si="7"/>
        <v>374.46</v>
      </c>
      <c r="BK6" s="21" t="str">
        <f t="shared" si="7"/>
        <v>-</v>
      </c>
      <c r="BL6" s="21" t="str">
        <f t="shared" si="7"/>
        <v>-</v>
      </c>
      <c r="BM6" s="21">
        <f t="shared" si="7"/>
        <v>565.62</v>
      </c>
      <c r="BN6" s="21">
        <f t="shared" si="7"/>
        <v>544.61</v>
      </c>
      <c r="BO6" s="21">
        <f t="shared" si="7"/>
        <v>525.07000000000005</v>
      </c>
      <c r="BP6" s="20" t="str">
        <f>IF(BP7="","",IF(BP7="-","【-】","【"&amp;SUBSTITUTE(TEXT(BP7,"#,##0.00"),"-","△")&amp;"】"))</f>
        <v>【652.82】</v>
      </c>
      <c r="BQ6" s="21" t="str">
        <f>IF(BQ7="",NA(),BQ7)</f>
        <v>-</v>
      </c>
      <c r="BR6" s="21" t="str">
        <f t="shared" ref="BR6:BZ6" si="8">IF(BR7="",NA(),BR7)</f>
        <v>-</v>
      </c>
      <c r="BS6" s="21">
        <f t="shared" si="8"/>
        <v>107.94</v>
      </c>
      <c r="BT6" s="21">
        <f t="shared" si="8"/>
        <v>107.34</v>
      </c>
      <c r="BU6" s="21">
        <f t="shared" si="8"/>
        <v>104.74</v>
      </c>
      <c r="BV6" s="21" t="str">
        <f t="shared" si="8"/>
        <v>-</v>
      </c>
      <c r="BW6" s="21" t="str">
        <f t="shared" si="8"/>
        <v>-</v>
      </c>
      <c r="BX6" s="21">
        <f t="shared" si="8"/>
        <v>102.36</v>
      </c>
      <c r="BY6" s="21">
        <f t="shared" si="8"/>
        <v>103.76</v>
      </c>
      <c r="BZ6" s="21">
        <f t="shared" si="8"/>
        <v>103.57</v>
      </c>
      <c r="CA6" s="20" t="str">
        <f>IF(CA7="","",IF(CA7="-","【-】","【"&amp;SUBSTITUTE(TEXT(CA7,"#,##0.00"),"-","△")&amp;"】"))</f>
        <v>【97.61】</v>
      </c>
      <c r="CB6" s="21" t="str">
        <f>IF(CB7="",NA(),CB7)</f>
        <v>-</v>
      </c>
      <c r="CC6" s="21" t="str">
        <f t="shared" ref="CC6:CK6" si="9">IF(CC7="",NA(),CC7)</f>
        <v>-</v>
      </c>
      <c r="CD6" s="21">
        <f t="shared" si="9"/>
        <v>112.21</v>
      </c>
      <c r="CE6" s="21">
        <f t="shared" si="9"/>
        <v>112.42</v>
      </c>
      <c r="CF6" s="21">
        <f t="shared" si="9"/>
        <v>113.82</v>
      </c>
      <c r="CG6" s="21" t="str">
        <f t="shared" si="9"/>
        <v>-</v>
      </c>
      <c r="CH6" s="21" t="str">
        <f t="shared" si="9"/>
        <v>-</v>
      </c>
      <c r="CI6" s="21">
        <f t="shared" si="9"/>
        <v>114.01</v>
      </c>
      <c r="CJ6" s="21">
        <f t="shared" si="9"/>
        <v>111.18</v>
      </c>
      <c r="CK6" s="21">
        <f t="shared" si="9"/>
        <v>111.78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67.709999999999994</v>
      </c>
      <c r="CU6" s="21">
        <f t="shared" si="10"/>
        <v>67.13</v>
      </c>
      <c r="CV6" s="21">
        <f t="shared" si="10"/>
        <v>66.819999999999993</v>
      </c>
      <c r="CW6" s="20" t="str">
        <f>IF(CW7="","",IF(CW7="-","【-】","【"&amp;SUBSTITUTE(TEXT(CW7,"#,##0.00"),"-","△")&amp;"】"))</f>
        <v>【59.10】</v>
      </c>
      <c r="CX6" s="21" t="str">
        <f>IF(CX7="",NA(),CX7)</f>
        <v>-</v>
      </c>
      <c r="CY6" s="21" t="str">
        <f t="shared" ref="CY6:DG6" si="11">IF(CY7="",NA(),CY7)</f>
        <v>-</v>
      </c>
      <c r="CZ6" s="21">
        <f t="shared" si="11"/>
        <v>99.2</v>
      </c>
      <c r="DA6" s="21">
        <f t="shared" si="11"/>
        <v>99.27</v>
      </c>
      <c r="DB6" s="21">
        <f t="shared" si="11"/>
        <v>99.33</v>
      </c>
      <c r="DC6" s="21" t="str">
        <f t="shared" si="11"/>
        <v>-</v>
      </c>
      <c r="DD6" s="21" t="str">
        <f t="shared" si="11"/>
        <v>-</v>
      </c>
      <c r="DE6" s="21">
        <f t="shared" si="11"/>
        <v>97.24</v>
      </c>
      <c r="DF6" s="21">
        <f t="shared" si="11"/>
        <v>97.79</v>
      </c>
      <c r="DG6" s="21">
        <f t="shared" si="11"/>
        <v>97.75</v>
      </c>
      <c r="DH6" s="20" t="str">
        <f>IF(DH7="","",IF(DH7="-","【-】","【"&amp;SUBSTITUTE(TEXT(DH7,"#,##0.00"),"-","△")&amp;"】"))</f>
        <v>【95.82】</v>
      </c>
      <c r="DI6" s="21" t="str">
        <f>IF(DI7="",NA(),DI7)</f>
        <v>-</v>
      </c>
      <c r="DJ6" s="21" t="str">
        <f t="shared" ref="DJ6:DR6" si="12">IF(DJ7="",NA(),DJ7)</f>
        <v>-</v>
      </c>
      <c r="DK6" s="21">
        <f t="shared" si="12"/>
        <v>4.03</v>
      </c>
      <c r="DL6" s="21">
        <f t="shared" si="12"/>
        <v>7.87</v>
      </c>
      <c r="DM6" s="21">
        <f t="shared" si="12"/>
        <v>11.82</v>
      </c>
      <c r="DN6" s="21" t="str">
        <f t="shared" si="12"/>
        <v>-</v>
      </c>
      <c r="DO6" s="21" t="str">
        <f t="shared" si="12"/>
        <v>-</v>
      </c>
      <c r="DP6" s="21">
        <f t="shared" si="12"/>
        <v>27.39</v>
      </c>
      <c r="DQ6" s="21">
        <f t="shared" si="12"/>
        <v>30.42</v>
      </c>
      <c r="DR6" s="21">
        <f t="shared" si="12"/>
        <v>32.96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5.86</v>
      </c>
      <c r="EB6" s="21">
        <f t="shared" si="13"/>
        <v>6.66</v>
      </c>
      <c r="EC6" s="21">
        <f t="shared" si="13"/>
        <v>8.49</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0.19</v>
      </c>
      <c r="EM6" s="21">
        <f t="shared" si="14"/>
        <v>0.14000000000000001</v>
      </c>
      <c r="EN6" s="21">
        <f t="shared" si="14"/>
        <v>0.15</v>
      </c>
      <c r="EO6" s="20" t="str">
        <f>IF(EO7="","",IF(EO7="-","【-】","【"&amp;SUBSTITUTE(TEXT(EO7,"#,##0.00"),"-","△")&amp;"】"))</f>
        <v>【0.23】</v>
      </c>
    </row>
    <row r="7" spans="1:148" s="22" customFormat="1" x14ac:dyDescent="0.2">
      <c r="A7" s="14"/>
      <c r="B7" s="23">
        <v>2022</v>
      </c>
      <c r="C7" s="23">
        <v>132136</v>
      </c>
      <c r="D7" s="23">
        <v>46</v>
      </c>
      <c r="E7" s="23">
        <v>17</v>
      </c>
      <c r="F7" s="23">
        <v>1</v>
      </c>
      <c r="G7" s="23">
        <v>0</v>
      </c>
      <c r="H7" s="23" t="s">
        <v>96</v>
      </c>
      <c r="I7" s="23" t="s">
        <v>97</v>
      </c>
      <c r="J7" s="23" t="s">
        <v>98</v>
      </c>
      <c r="K7" s="23" t="s">
        <v>99</v>
      </c>
      <c r="L7" s="23" t="s">
        <v>100</v>
      </c>
      <c r="M7" s="23" t="s">
        <v>101</v>
      </c>
      <c r="N7" s="24" t="s">
        <v>102</v>
      </c>
      <c r="O7" s="24">
        <v>67.900000000000006</v>
      </c>
      <c r="P7" s="24">
        <v>100</v>
      </c>
      <c r="Q7" s="24">
        <v>87.35</v>
      </c>
      <c r="R7" s="24">
        <v>1936</v>
      </c>
      <c r="S7" s="24">
        <v>151814</v>
      </c>
      <c r="T7" s="24">
        <v>17.14</v>
      </c>
      <c r="U7" s="24">
        <v>8857.2900000000009</v>
      </c>
      <c r="V7" s="24">
        <v>151598</v>
      </c>
      <c r="W7" s="24">
        <v>16.96</v>
      </c>
      <c r="X7" s="24">
        <v>8938.56</v>
      </c>
      <c r="Y7" s="24" t="s">
        <v>102</v>
      </c>
      <c r="Z7" s="24" t="s">
        <v>102</v>
      </c>
      <c r="AA7" s="24">
        <v>106.98</v>
      </c>
      <c r="AB7" s="24">
        <v>111.23</v>
      </c>
      <c r="AC7" s="24">
        <v>109.17</v>
      </c>
      <c r="AD7" s="24" t="s">
        <v>102</v>
      </c>
      <c r="AE7" s="24" t="s">
        <v>102</v>
      </c>
      <c r="AF7" s="24">
        <v>107.05</v>
      </c>
      <c r="AG7" s="24">
        <v>106.43</v>
      </c>
      <c r="AH7" s="24">
        <v>106.81</v>
      </c>
      <c r="AI7" s="24">
        <v>106.11</v>
      </c>
      <c r="AJ7" s="24" t="s">
        <v>102</v>
      </c>
      <c r="AK7" s="24" t="s">
        <v>102</v>
      </c>
      <c r="AL7" s="24">
        <v>0</v>
      </c>
      <c r="AM7" s="24">
        <v>0</v>
      </c>
      <c r="AN7" s="24">
        <v>0</v>
      </c>
      <c r="AO7" s="24" t="s">
        <v>102</v>
      </c>
      <c r="AP7" s="24" t="s">
        <v>102</v>
      </c>
      <c r="AQ7" s="24">
        <v>0</v>
      </c>
      <c r="AR7" s="24">
        <v>0</v>
      </c>
      <c r="AS7" s="24">
        <v>0</v>
      </c>
      <c r="AT7" s="24">
        <v>3.15</v>
      </c>
      <c r="AU7" s="24" t="s">
        <v>102</v>
      </c>
      <c r="AV7" s="24" t="s">
        <v>102</v>
      </c>
      <c r="AW7" s="24">
        <v>31.93</v>
      </c>
      <c r="AX7" s="24">
        <v>36.51</v>
      </c>
      <c r="AY7" s="24">
        <v>50.08</v>
      </c>
      <c r="AZ7" s="24" t="s">
        <v>102</v>
      </c>
      <c r="BA7" s="24" t="s">
        <v>102</v>
      </c>
      <c r="BB7" s="24">
        <v>84.84</v>
      </c>
      <c r="BC7" s="24">
        <v>88.42</v>
      </c>
      <c r="BD7" s="24">
        <v>93.63</v>
      </c>
      <c r="BE7" s="24">
        <v>73.44</v>
      </c>
      <c r="BF7" s="24" t="s">
        <v>102</v>
      </c>
      <c r="BG7" s="24" t="s">
        <v>102</v>
      </c>
      <c r="BH7" s="24">
        <v>291.29000000000002</v>
      </c>
      <c r="BI7" s="24">
        <v>310.19</v>
      </c>
      <c r="BJ7" s="24">
        <v>374.46</v>
      </c>
      <c r="BK7" s="24" t="s">
        <v>102</v>
      </c>
      <c r="BL7" s="24" t="s">
        <v>102</v>
      </c>
      <c r="BM7" s="24">
        <v>565.62</v>
      </c>
      <c r="BN7" s="24">
        <v>544.61</v>
      </c>
      <c r="BO7" s="24">
        <v>525.07000000000005</v>
      </c>
      <c r="BP7" s="24">
        <v>652.82000000000005</v>
      </c>
      <c r="BQ7" s="24" t="s">
        <v>102</v>
      </c>
      <c r="BR7" s="24" t="s">
        <v>102</v>
      </c>
      <c r="BS7" s="24">
        <v>107.94</v>
      </c>
      <c r="BT7" s="24">
        <v>107.34</v>
      </c>
      <c r="BU7" s="24">
        <v>104.74</v>
      </c>
      <c r="BV7" s="24" t="s">
        <v>102</v>
      </c>
      <c r="BW7" s="24" t="s">
        <v>102</v>
      </c>
      <c r="BX7" s="24">
        <v>102.36</v>
      </c>
      <c r="BY7" s="24">
        <v>103.76</v>
      </c>
      <c r="BZ7" s="24">
        <v>103.57</v>
      </c>
      <c r="CA7" s="24">
        <v>97.61</v>
      </c>
      <c r="CB7" s="24" t="s">
        <v>102</v>
      </c>
      <c r="CC7" s="24" t="s">
        <v>102</v>
      </c>
      <c r="CD7" s="24">
        <v>112.21</v>
      </c>
      <c r="CE7" s="24">
        <v>112.42</v>
      </c>
      <c r="CF7" s="24">
        <v>113.82</v>
      </c>
      <c r="CG7" s="24" t="s">
        <v>102</v>
      </c>
      <c r="CH7" s="24" t="s">
        <v>102</v>
      </c>
      <c r="CI7" s="24">
        <v>114.01</v>
      </c>
      <c r="CJ7" s="24">
        <v>111.18</v>
      </c>
      <c r="CK7" s="24">
        <v>111.78</v>
      </c>
      <c r="CL7" s="24">
        <v>138.29</v>
      </c>
      <c r="CM7" s="24" t="s">
        <v>102</v>
      </c>
      <c r="CN7" s="24" t="s">
        <v>102</v>
      </c>
      <c r="CO7" s="24" t="s">
        <v>102</v>
      </c>
      <c r="CP7" s="24" t="s">
        <v>102</v>
      </c>
      <c r="CQ7" s="24" t="s">
        <v>102</v>
      </c>
      <c r="CR7" s="24" t="s">
        <v>102</v>
      </c>
      <c r="CS7" s="24" t="s">
        <v>102</v>
      </c>
      <c r="CT7" s="24">
        <v>67.709999999999994</v>
      </c>
      <c r="CU7" s="24">
        <v>67.13</v>
      </c>
      <c r="CV7" s="24">
        <v>66.819999999999993</v>
      </c>
      <c r="CW7" s="24">
        <v>59.1</v>
      </c>
      <c r="CX7" s="24" t="s">
        <v>102</v>
      </c>
      <c r="CY7" s="24" t="s">
        <v>102</v>
      </c>
      <c r="CZ7" s="24">
        <v>99.2</v>
      </c>
      <c r="DA7" s="24">
        <v>99.27</v>
      </c>
      <c r="DB7" s="24">
        <v>99.33</v>
      </c>
      <c r="DC7" s="24" t="s">
        <v>102</v>
      </c>
      <c r="DD7" s="24" t="s">
        <v>102</v>
      </c>
      <c r="DE7" s="24">
        <v>97.24</v>
      </c>
      <c r="DF7" s="24">
        <v>97.79</v>
      </c>
      <c r="DG7" s="24">
        <v>97.75</v>
      </c>
      <c r="DH7" s="24">
        <v>95.82</v>
      </c>
      <c r="DI7" s="24" t="s">
        <v>102</v>
      </c>
      <c r="DJ7" s="24" t="s">
        <v>102</v>
      </c>
      <c r="DK7" s="24">
        <v>4.03</v>
      </c>
      <c r="DL7" s="24">
        <v>7.87</v>
      </c>
      <c r="DM7" s="24">
        <v>11.82</v>
      </c>
      <c r="DN7" s="24" t="s">
        <v>102</v>
      </c>
      <c r="DO7" s="24" t="s">
        <v>102</v>
      </c>
      <c r="DP7" s="24">
        <v>27.39</v>
      </c>
      <c r="DQ7" s="24">
        <v>30.42</v>
      </c>
      <c r="DR7" s="24">
        <v>32.96</v>
      </c>
      <c r="DS7" s="24">
        <v>39.74</v>
      </c>
      <c r="DT7" s="24" t="s">
        <v>102</v>
      </c>
      <c r="DU7" s="24" t="s">
        <v>102</v>
      </c>
      <c r="DV7" s="24">
        <v>0</v>
      </c>
      <c r="DW7" s="24">
        <v>0</v>
      </c>
      <c r="DX7" s="24">
        <v>0</v>
      </c>
      <c r="DY7" s="24" t="s">
        <v>102</v>
      </c>
      <c r="DZ7" s="24" t="s">
        <v>102</v>
      </c>
      <c r="EA7" s="24">
        <v>5.86</v>
      </c>
      <c r="EB7" s="24">
        <v>6.66</v>
      </c>
      <c r="EC7" s="24">
        <v>8.49</v>
      </c>
      <c r="ED7" s="24">
        <v>7.62</v>
      </c>
      <c r="EE7" s="24" t="s">
        <v>102</v>
      </c>
      <c r="EF7" s="24" t="s">
        <v>102</v>
      </c>
      <c r="EG7" s="24">
        <v>0</v>
      </c>
      <c r="EH7" s="24">
        <v>0</v>
      </c>
      <c r="EI7" s="24">
        <v>0</v>
      </c>
      <c r="EJ7" s="24" t="s">
        <v>102</v>
      </c>
      <c r="EK7" s="24" t="s">
        <v>102</v>
      </c>
      <c r="EL7" s="24">
        <v>0.19</v>
      </c>
      <c r="EM7" s="24">
        <v>0.14000000000000001</v>
      </c>
      <c r="EN7" s="24">
        <v>0.15</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木村　剛</cp:lastModifiedBy>
  <cp:lastPrinted>2024-02-06T23:49:41Z</cp:lastPrinted>
  <dcterms:created xsi:type="dcterms:W3CDTF">2023-12-12T00:45:19Z</dcterms:created>
  <dcterms:modified xsi:type="dcterms:W3CDTF">2024-02-06T23:49:51Z</dcterms:modified>
  <cp:category/>
</cp:coreProperties>
</file>