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Profiles\0092\Desktop\"/>
    </mc:Choice>
  </mc:AlternateContent>
  <workbookProtection workbookAlgorithmName="SHA-512" workbookHashValue="0M8uZoABfXOlgdSWDplhw3D8wme51bryktvvruGurCxWdtWIQQ0EcUGu90bfuRvHJ7Go+5U15ly9vGhI46FP1g==" workbookSaltValue="rrH2xS3A69zTOfZ2ZDZlOg==" workbookSpinCount="100000" lockStructure="1"/>
  <bookViews>
    <workbookView xWindow="0" yWindow="0" windowWidth="20490" windowHeight="723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alcChain>
</file>

<file path=xl/sharedStrings.xml><?xml version="1.0" encoding="utf-8"?>
<sst xmlns="http://schemas.openxmlformats.org/spreadsheetml/2006/main" count="241" uniqueCount="119">
  <si>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</si>
  <si>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</si>
  <si>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</si>
  <si>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</si>
  <si>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</si>
  <si>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</si>
  <si>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</si>
  <si>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</si>
  <si>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</si>
  <si>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</si>
  <si>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</si>
  <si>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</si>
  <si>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</si>
  <si>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</si>
  <si>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</si>
  <si>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</si>
  <si>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</si>
  <si>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</si>
  <si>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</si>
  <si>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</si>
  <si>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</si>
  <si>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</si>
  <si>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</si>
  <si>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</si>
  <si>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</si>
  <si>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</si>
  <si>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</si>
  <si>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</si>
  <si>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</si>
  <si>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</si>
  <si>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</si>
  <si>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</si>
  <si>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</si>
  <si>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</si>
  <si>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</si>
  <si>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</si>
  <si>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</si>
  <si>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</si>
  <si>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</si>
  <si>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</si>
  <si>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</si>
  <si>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</si>
  <si>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</si>
  <si>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</si>
  <si>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</si>
  <si>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</si>
  <si>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</si>
  <si>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</si>
  <si>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</si>
  <si>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</si>
  <si>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</si>
  <si>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</si>
  <si>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</si>
  <si>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</si>
  <si>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</si>
  <si>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</si>
  <si>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</si>
  <si>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</si>
  <si>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</si>
  <si>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</si>
  <si>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</si>
  <si>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</si>
  <si>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</si>
  <si>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</si>
  <si>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</si>
  <si>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</si>
  <si>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</si>
  <si>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</si>
  <si>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</si>
  <si>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</si>
  <si>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</si>
  <si>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</si>
  <si>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</si>
  <si>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</si>
  <si>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</si>
  <si>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</si>
  <si>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</si>
  <si>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</si>
  <si>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</si>
  <si>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</si>
  <si>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</si>
  <si>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</si>
  <si>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</si>
  <si>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</si>
  <si>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</si>
  <si>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</si>
  <si>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</si>
  <si>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</si>
  <si>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</si>
  <si>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</si>
  <si>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</si>
  <si>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</si>
  <si>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</si>
  <si>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</si>
  <si>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</si>
  <si>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</si>
  <si>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</si>
  <si>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</si>
  <si>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檜原村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</si>
  <si>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</si>
  <si>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</si>
  <si>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</si>
  <si>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</si>
  <si>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</si>
  <si>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</si>
  <si>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</si>
  <si>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</si>
  <si>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</si>
  <si>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</si>
  <si>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</si>
  <si>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</si>
  <si>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</si>
  <si>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</si>
  <si>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</si>
  <si>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</si>
  <si>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</si>
  <si>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①収益的収支比率は、総費用と地方債償還金を総収入でどの程度賄えているかを示した指標である。
下水道使用料収入の増加や地方債償還金の減少のため改善が図られていたが、修繕費（マンホール蓋の嵩高調整）の一時的な増加により前年度に比べ減少となった。今後も下水道使用料収入の増加のため、
下水道未接続者へ接続を促していく。
　④企業債残高対事業規模比率は、料金収入に対する企業債（地方債）の割合を表す指標である。類似団体の平均値より高い状況が続いていたが、地方債現在高のピークは過ぎたため、今後更なる減少が見込まれる。
　⑤経費回収率は、使用料で回収すべき経費をどの程度使用料で賄えているかを示した指標である。地域特性上、経費回収率が低くなる。修繕費の一時的な増により前年度に比べ大きく減少した。今後、使用料の増加や、地方債償還金の減少が見込めることなどから改善されると考えている。
　⑥汚水処理原価は、汚水処理に係るコストを示した指標である。地理的要因によりコストが比較的高くなる。修繕費の一時的な増加により前年度に比べ高くなった。今後、下水道接続数が増え有収水量が増加することや地方債償還金が減少することで改善される見込みである。
　⑧水洗化率は、下水道処理区域内の内、実際に水洗便所を設置して汚水処理に接続している人口の比率を表した指標である。昨年に比べ横ばいであったが類似団体平均より若干高い数値である。</t>
    <rPh sb="2" eb="5">
      <t>シュウエキテキ</t>
    </rPh>
    <rPh sb="5" eb="7">
      <t>シュウシ</t>
    </rPh>
    <rPh sb="7" eb="9">
      <t>ヒリツ</t>
    </rPh>
    <rPh sb="11" eb="14">
      <t>ソウヒヨウ</t>
    </rPh>
    <rPh sb="15" eb="17">
      <t>チホウ</t>
    </rPh>
    <rPh sb="17" eb="18">
      <t>サイ</t>
    </rPh>
    <rPh sb="18" eb="20">
      <t>ショウカン</t>
    </rPh>
    <rPh sb="20" eb="21">
      <t>キン</t>
    </rPh>
    <rPh sb="22" eb="25">
      <t>ソウシュウニュウ</t>
    </rPh>
    <rPh sb="28" eb="30">
      <t>テイド</t>
    </rPh>
    <rPh sb="30" eb="31">
      <t>マカナ</t>
    </rPh>
    <rPh sb="37" eb="38">
      <t>シメ</t>
    </rPh>
    <rPh sb="40" eb="42">
      <t>シヒョウ</t>
    </rPh>
    <rPh sb="47" eb="50">
      <t>ゲスイドウ</t>
    </rPh>
    <rPh sb="50" eb="53">
      <t>シヨウリョウ</t>
    </rPh>
    <rPh sb="53" eb="55">
      <t>シュウニュウ</t>
    </rPh>
    <rPh sb="56" eb="58">
      <t>ゾウカ</t>
    </rPh>
    <rPh sb="59" eb="61">
      <t>チホウ</t>
    </rPh>
    <rPh sb="61" eb="62">
      <t>サイ</t>
    </rPh>
    <rPh sb="62" eb="64">
      <t>ショウカン</t>
    </rPh>
    <rPh sb="64" eb="65">
      <t>キン</t>
    </rPh>
    <rPh sb="66" eb="68">
      <t>ゲンショウ</t>
    </rPh>
    <rPh sb="71" eb="73">
      <t>カイゼン</t>
    </rPh>
    <rPh sb="74" eb="75">
      <t>ハカ</t>
    </rPh>
    <rPh sb="82" eb="84">
      <t>シュウゼン</t>
    </rPh>
    <rPh sb="84" eb="85">
      <t>ヒ</t>
    </rPh>
    <rPh sb="91" eb="92">
      <t>フタ</t>
    </rPh>
    <rPh sb="93" eb="94">
      <t>カサ</t>
    </rPh>
    <rPh sb="94" eb="95">
      <t>ダカ</t>
    </rPh>
    <rPh sb="95" eb="97">
      <t>チョウセイ</t>
    </rPh>
    <rPh sb="99" eb="102">
      <t>イチジテキ</t>
    </rPh>
    <rPh sb="103" eb="105">
      <t>ゾウカ</t>
    </rPh>
    <rPh sb="108" eb="111">
      <t>ゼンネンド</t>
    </rPh>
    <rPh sb="112" eb="113">
      <t>クラ</t>
    </rPh>
    <rPh sb="114" eb="116">
      <t>ゲンショウ</t>
    </rPh>
    <rPh sb="121" eb="123">
      <t>コンゴ</t>
    </rPh>
    <rPh sb="124" eb="127">
      <t>ゲスイドウ</t>
    </rPh>
    <rPh sb="127" eb="130">
      <t>シヨウリョウ</t>
    </rPh>
    <rPh sb="130" eb="132">
      <t>シュウニュウ</t>
    </rPh>
    <rPh sb="133" eb="135">
      <t>ゾウカ</t>
    </rPh>
    <rPh sb="140" eb="142">
      <t>ゲスイ</t>
    </rPh>
    <rPh sb="142" eb="143">
      <t>ミチ</t>
    </rPh>
    <rPh sb="143" eb="146">
      <t>ミセツゾク</t>
    </rPh>
    <rPh sb="146" eb="147">
      <t>シャ</t>
    </rPh>
    <rPh sb="148" eb="150">
      <t>セツゾク</t>
    </rPh>
    <rPh sb="151" eb="152">
      <t>ウナガ</t>
    </rPh>
    <rPh sb="160" eb="162">
      <t>キギョウ</t>
    </rPh>
    <rPh sb="162" eb="163">
      <t>サイ</t>
    </rPh>
    <rPh sb="163" eb="165">
      <t>ザンダカ</t>
    </rPh>
    <rPh sb="165" eb="166">
      <t>タイ</t>
    </rPh>
    <rPh sb="166" eb="168">
      <t>ジギョウ</t>
    </rPh>
    <rPh sb="168" eb="170">
      <t>キボ</t>
    </rPh>
    <rPh sb="170" eb="172">
      <t>ヒリツ</t>
    </rPh>
    <rPh sb="174" eb="176">
      <t>リョウキン</t>
    </rPh>
    <rPh sb="176" eb="178">
      <t>シュウニュウ</t>
    </rPh>
    <rPh sb="179" eb="180">
      <t>タイ</t>
    </rPh>
    <rPh sb="182" eb="184">
      <t>キギョウ</t>
    </rPh>
    <rPh sb="184" eb="185">
      <t>サイ</t>
    </rPh>
    <rPh sb="186" eb="188">
      <t>チホウ</t>
    </rPh>
    <rPh sb="188" eb="189">
      <t>サイ</t>
    </rPh>
    <rPh sb="191" eb="193">
      <t>ワリアイ</t>
    </rPh>
    <rPh sb="194" eb="195">
      <t>アラワ</t>
    </rPh>
    <rPh sb="196" eb="198">
      <t>シヒョウ</t>
    </rPh>
    <rPh sb="202" eb="204">
      <t>ルイジ</t>
    </rPh>
    <rPh sb="204" eb="206">
      <t>ダンタイ</t>
    </rPh>
    <rPh sb="207" eb="210">
      <t>ヘイキンチ</t>
    </rPh>
    <rPh sb="212" eb="213">
      <t>タカ</t>
    </rPh>
    <rPh sb="214" eb="216">
      <t>ジョウキョウ</t>
    </rPh>
    <rPh sb="217" eb="218">
      <t>ツヅ</t>
    </rPh>
    <rPh sb="224" eb="227">
      <t>チホウサイ</t>
    </rPh>
    <rPh sb="227" eb="229">
      <t>ゲンザイ</t>
    </rPh>
    <rPh sb="229" eb="230">
      <t>ダカ</t>
    </rPh>
    <rPh sb="235" eb="236">
      <t>ス</t>
    </rPh>
    <rPh sb="241" eb="243">
      <t>コンゴ</t>
    </rPh>
    <rPh sb="243" eb="244">
      <t>サラ</t>
    </rPh>
    <rPh sb="246" eb="248">
      <t>ゲンショウ</t>
    </rPh>
    <rPh sb="249" eb="251">
      <t>ミコ</t>
    </rPh>
    <rPh sb="258" eb="260">
      <t>ケイヒ</t>
    </rPh>
    <rPh sb="260" eb="262">
      <t>カイシュウ</t>
    </rPh>
    <rPh sb="262" eb="263">
      <t>リツ</t>
    </rPh>
    <rPh sb="265" eb="268">
      <t>シヨウリョウ</t>
    </rPh>
    <rPh sb="269" eb="271">
      <t>カイシュウ</t>
    </rPh>
    <rPh sb="274" eb="276">
      <t>ケイヒ</t>
    </rPh>
    <rPh sb="279" eb="281">
      <t>テイド</t>
    </rPh>
    <rPh sb="281" eb="284">
      <t>シヨウリョウ</t>
    </rPh>
    <rPh sb="285" eb="286">
      <t>マカナ</t>
    </rPh>
    <rPh sb="292" eb="293">
      <t>シメ</t>
    </rPh>
    <rPh sb="295" eb="297">
      <t>シヒョウ</t>
    </rPh>
    <rPh sb="301" eb="303">
      <t>チイキ</t>
    </rPh>
    <rPh sb="303" eb="305">
      <t>トクセイ</t>
    </rPh>
    <rPh sb="305" eb="306">
      <t>ジョウ</t>
    </rPh>
    <rPh sb="307" eb="309">
      <t>ケイヒ</t>
    </rPh>
    <rPh sb="309" eb="311">
      <t>カイシュウ</t>
    </rPh>
    <rPh sb="311" eb="312">
      <t>リツ</t>
    </rPh>
    <rPh sb="313" eb="314">
      <t>ヒク</t>
    </rPh>
    <rPh sb="318" eb="320">
      <t>シュウゼン</t>
    </rPh>
    <rPh sb="320" eb="321">
      <t>ヒ</t>
    </rPh>
    <rPh sb="322" eb="325">
      <t>イチジテキ</t>
    </rPh>
    <rPh sb="326" eb="327">
      <t>ゾウ</t>
    </rPh>
    <rPh sb="330" eb="333">
      <t>ゼンネンド</t>
    </rPh>
    <rPh sb="334" eb="335">
      <t>クラ</t>
    </rPh>
    <rPh sb="336" eb="337">
      <t>オオ</t>
    </rPh>
    <rPh sb="339" eb="341">
      <t>ゲンショウ</t>
    </rPh>
    <rPh sb="344" eb="346">
      <t>コンゴ</t>
    </rPh>
    <rPh sb="347" eb="350">
      <t>シヨウリョウ</t>
    </rPh>
    <rPh sb="351" eb="352">
      <t>ゾウ</t>
    </rPh>
    <rPh sb="352" eb="353">
      <t>カ</t>
    </rPh>
    <rPh sb="355" eb="358">
      <t>チホウサイ</t>
    </rPh>
    <rPh sb="358" eb="360">
      <t>ショウカン</t>
    </rPh>
    <rPh sb="360" eb="361">
      <t>キン</t>
    </rPh>
    <rPh sb="362" eb="364">
      <t>ゲンショウ</t>
    </rPh>
    <rPh sb="365" eb="367">
      <t>ミコ</t>
    </rPh>
    <rPh sb="375" eb="377">
      <t>カイゼン</t>
    </rPh>
    <rPh sb="381" eb="382">
      <t>カンガ</t>
    </rPh>
    <rPh sb="390" eb="392">
      <t>オスイ</t>
    </rPh>
    <rPh sb="392" eb="394">
      <t>ショリ</t>
    </rPh>
    <rPh sb="394" eb="396">
      <t>ゲンカ</t>
    </rPh>
    <rPh sb="398" eb="400">
      <t>オスイ</t>
    </rPh>
    <rPh sb="400" eb="402">
      <t>ショリ</t>
    </rPh>
    <rPh sb="403" eb="404">
      <t>カカ</t>
    </rPh>
    <rPh sb="409" eb="410">
      <t>シメ</t>
    </rPh>
    <rPh sb="412" eb="414">
      <t>シヒョウ</t>
    </rPh>
    <rPh sb="418" eb="421">
      <t>チリテキ</t>
    </rPh>
    <rPh sb="421" eb="423">
      <t>ヨウイン</t>
    </rPh>
    <rPh sb="430" eb="433">
      <t>ヒカクテキ</t>
    </rPh>
    <rPh sb="433" eb="434">
      <t>タカ</t>
    </rPh>
    <rPh sb="438" eb="440">
      <t>シュウゼン</t>
    </rPh>
    <rPh sb="440" eb="441">
      <t>ヒ</t>
    </rPh>
    <rPh sb="442" eb="445">
      <t>イチジテキ</t>
    </rPh>
    <rPh sb="446" eb="447">
      <t>ゾウ</t>
    </rPh>
    <rPh sb="447" eb="448">
      <t>カ</t>
    </rPh>
    <rPh sb="451" eb="454">
      <t>ゼンネンド</t>
    </rPh>
    <rPh sb="455" eb="456">
      <t>クラ</t>
    </rPh>
    <rPh sb="457" eb="458">
      <t>タカ</t>
    </rPh>
    <rPh sb="463" eb="465">
      <t>コンゴ</t>
    </rPh>
    <rPh sb="466" eb="469">
      <t>ゲスイドウ</t>
    </rPh>
    <rPh sb="469" eb="471">
      <t>セツゾク</t>
    </rPh>
    <rPh sb="471" eb="472">
      <t>スウ</t>
    </rPh>
    <rPh sb="473" eb="474">
      <t>フ</t>
    </rPh>
    <rPh sb="516" eb="519">
      <t>スイセンカ</t>
    </rPh>
    <rPh sb="519" eb="520">
      <t>リツ</t>
    </rPh>
    <rPh sb="522" eb="525">
      <t>ゲスイドウ</t>
    </rPh>
    <rPh sb="525" eb="527">
      <t>ショリ</t>
    </rPh>
    <rPh sb="527" eb="530">
      <t>クイキナイ</t>
    </rPh>
    <rPh sb="531" eb="532">
      <t>ウチ</t>
    </rPh>
    <rPh sb="533" eb="535">
      <t>ジッサイ</t>
    </rPh>
    <rPh sb="536" eb="538">
      <t>スイセン</t>
    </rPh>
    <rPh sb="538" eb="540">
      <t>ベンジョ</t>
    </rPh>
    <rPh sb="541" eb="543">
      <t>セッチ</t>
    </rPh>
    <rPh sb="545" eb="547">
      <t>オスイ</t>
    </rPh>
    <rPh sb="547" eb="549">
      <t>ショリ</t>
    </rPh>
    <rPh sb="550" eb="552">
      <t>セツゾク</t>
    </rPh>
    <rPh sb="556" eb="558">
      <t>ジンコウ</t>
    </rPh>
    <rPh sb="559" eb="561">
      <t>ヒリツ</t>
    </rPh>
    <rPh sb="562" eb="563">
      <t>アラワ</t>
    </rPh>
    <rPh sb="565" eb="567">
      <t>シヒョウ</t>
    </rPh>
    <rPh sb="571" eb="573">
      <t>サクネン</t>
    </rPh>
    <rPh sb="574" eb="575">
      <t>クラ</t>
    </rPh>
    <rPh sb="576" eb="577">
      <t>ヨコ</t>
    </rPh>
    <rPh sb="584" eb="586">
      <t>ルイジ</t>
    </rPh>
    <rPh sb="586" eb="588">
      <t>ダンタイ</t>
    </rPh>
    <rPh sb="588" eb="590">
      <t>ヘイキン</t>
    </rPh>
    <rPh sb="592" eb="594">
      <t>ジャッカン</t>
    </rPh>
    <rPh sb="594" eb="595">
      <t>タカ</t>
    </rPh>
    <rPh sb="596" eb="598">
      <t>スウチ</t>
    </rPh>
    <phoneticPr fontId="4"/>
  </si>
  <si>
    <t>　③本村は、平成１２年度より下水道整備を行っており、比較的新しく、現段階では管きょの更新・老朽化対策を必要としないため０％となっている。</t>
    <rPh sb="2" eb="4">
      <t>ホンソン</t>
    </rPh>
    <rPh sb="6" eb="8">
      <t>ヘイセイ</t>
    </rPh>
    <rPh sb="10" eb="12">
      <t>ネンド</t>
    </rPh>
    <rPh sb="14" eb="17">
      <t>ゲスイドウ</t>
    </rPh>
    <rPh sb="17" eb="19">
      <t>セイビ</t>
    </rPh>
    <rPh sb="20" eb="21">
      <t>オコナ</t>
    </rPh>
    <rPh sb="26" eb="29">
      <t>ヒカクテキ</t>
    </rPh>
    <rPh sb="29" eb="30">
      <t>アタラ</t>
    </rPh>
    <rPh sb="33" eb="36">
      <t>ゲンダンカイ</t>
    </rPh>
    <rPh sb="38" eb="39">
      <t>カン</t>
    </rPh>
    <rPh sb="42" eb="44">
      <t>コウシン</t>
    </rPh>
    <rPh sb="45" eb="48">
      <t>ロウキュウカ</t>
    </rPh>
    <rPh sb="48" eb="50">
      <t>タイサク</t>
    </rPh>
    <rPh sb="51" eb="53">
      <t>ヒツヨウ</t>
    </rPh>
    <phoneticPr fontId="4"/>
  </si>
  <si>
    <t>　本村における地域特性を加味すると、使用料収入による収支バランスをとることが難しいと考えられるが、確実に使用料収入は増加しており、また、繰越しとなった工事があるため概成は令和４年度なったが、４年度以降から経営状況は改善される見込みである。</t>
    <rPh sb="1" eb="3">
      <t>ホンソン</t>
    </rPh>
    <rPh sb="7" eb="9">
      <t>チイキ</t>
    </rPh>
    <rPh sb="9" eb="11">
      <t>トクセイ</t>
    </rPh>
    <rPh sb="12" eb="14">
      <t>カミ</t>
    </rPh>
    <rPh sb="18" eb="21">
      <t>シヨウリョウ</t>
    </rPh>
    <rPh sb="21" eb="23">
      <t>シュウニュウ</t>
    </rPh>
    <rPh sb="26" eb="28">
      <t>シュウシ</t>
    </rPh>
    <rPh sb="38" eb="39">
      <t>ムズカ</t>
    </rPh>
    <rPh sb="42" eb="43">
      <t>カンガ</t>
    </rPh>
    <rPh sb="49" eb="51">
      <t>カクジツ</t>
    </rPh>
    <rPh sb="52" eb="55">
      <t>シヨウリョウ</t>
    </rPh>
    <rPh sb="55" eb="57">
      <t>シュウニュウ</t>
    </rPh>
    <rPh sb="58" eb="60">
      <t>ゾウカ</t>
    </rPh>
    <rPh sb="68" eb="70">
      <t>クリコ</t>
    </rPh>
    <rPh sb="75" eb="77">
      <t>コウジ</t>
    </rPh>
    <rPh sb="82" eb="84">
      <t>ガイセイ</t>
    </rPh>
    <rPh sb="85" eb="86">
      <t>レイ</t>
    </rPh>
    <rPh sb="86" eb="87">
      <t>ワ</t>
    </rPh>
    <rPh sb="88" eb="90">
      <t>ネンド</t>
    </rPh>
    <rPh sb="96" eb="98">
      <t>ネンド</t>
    </rPh>
    <rPh sb="98" eb="100">
      <t>イコウ</t>
    </rPh>
    <rPh sb="102" eb="104">
      <t>ケイエイ</t>
    </rPh>
    <rPh sb="104" eb="106">
      <t>ジョウキョウ</t>
    </rPh>
    <rPh sb="107" eb="109">
      <t>カイゼン</t>
    </rPh>
    <rPh sb="112" eb="114">
      <t>ミコ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</si>
</sst>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7B6-4C06-9CBF-ABEDB92E0A4B}"/>
            </c:ext>
          </c:extLst>
        </c:ser>
        <c:dLbls>
          <c:showLegendKey val="0"/>
          <c:showVal val="0"/>
          <c:showCatName val="0"/>
          <c:showSerName val="0"/>
          <c:showPercent val="0"/>
          <c:showBubbleSize val="0"/>
        </c:dLbls>
        <c:gapWidth val="150"/>
        <c:axId val="329931496"/>
        <c:axId val="329931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0.09</c:v>
                </c:pt>
                <c:pt idx="2">
                  <c:v>0.06</c:v>
                </c:pt>
                <c:pt idx="3">
                  <c:v>0.02</c:v>
                </c:pt>
                <c:pt idx="4">
                  <c:v>0.1</c:v>
                </c:pt>
              </c:numCache>
            </c:numRef>
          </c:val>
          <c:smooth val="0"/>
          <c:extLst xmlns:c16r2="http://schemas.microsoft.com/office/drawing/2015/06/chart">
            <c:ext xmlns:c16="http://schemas.microsoft.com/office/drawing/2014/chart" uri="{C3380CC4-5D6E-409C-BE32-E72D297353CC}">
              <c16:uniqueId val="{00000001-77B6-4C06-9CBF-ABEDB92E0A4B}"/>
            </c:ext>
          </c:extLst>
        </c:ser>
        <c:dLbls>
          <c:showLegendKey val="0"/>
          <c:showVal val="0"/>
          <c:showCatName val="0"/>
          <c:showSerName val="0"/>
          <c:showPercent val="0"/>
          <c:showBubbleSize val="0"/>
        </c:dLbls>
        <c:marker val="1"/>
        <c:smooth val="0"/>
        <c:axId val="329931496"/>
        <c:axId val="329931888"/>
      </c:lineChart>
      <c:dateAx>
        <c:axId val="329931496"/>
        <c:scaling>
          <c:orientation val="minMax"/>
        </c:scaling>
        <c:delete val="1"/>
        <c:axPos val="b"/>
        <c:numFmt formatCode="&quot;H&quot;yy" sourceLinked="1"/>
        <c:majorTickMark val="none"/>
        <c:minorTickMark val="none"/>
        <c:tickLblPos val="none"/>
        <c:crossAx val="329931888"/>
        <c:crosses val="autoZero"/>
        <c:auto val="1"/>
        <c:lblOffset val="100"/>
        <c:baseTimeUnit val="years"/>
      </c:dateAx>
      <c:valAx>
        <c:axId val="32993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931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61.06</c:v>
                </c:pt>
                <c:pt idx="1">
                  <c:v>76.400000000000006</c:v>
                </c:pt>
                <c:pt idx="2">
                  <c:v>70.459999999999994</c:v>
                </c:pt>
                <c:pt idx="3">
                  <c:v>71.84</c:v>
                </c:pt>
                <c:pt idx="4">
                  <c:v>70</c:v>
                </c:pt>
              </c:numCache>
            </c:numRef>
          </c:val>
          <c:extLst xmlns:c16r2="http://schemas.microsoft.com/office/drawing/2015/06/chart">
            <c:ext xmlns:c16="http://schemas.microsoft.com/office/drawing/2014/chart" uri="{C3380CC4-5D6E-409C-BE32-E72D297353CC}">
              <c16:uniqueId val="{00000000-0C0D-4ED1-A433-92FF2C3B47A7}"/>
            </c:ext>
          </c:extLst>
        </c:ser>
        <c:dLbls>
          <c:showLegendKey val="0"/>
          <c:showVal val="0"/>
          <c:showCatName val="0"/>
          <c:showSerName val="0"/>
          <c:showPercent val="0"/>
          <c:showBubbleSize val="0"/>
        </c:dLbls>
        <c:gapWidth val="150"/>
        <c:axId val="414551944"/>
        <c:axId val="414552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C0D-4ED1-A433-92FF2C3B47A7}"/>
            </c:ext>
          </c:extLst>
        </c:ser>
        <c:dLbls>
          <c:showLegendKey val="0"/>
          <c:showVal val="0"/>
          <c:showCatName val="0"/>
          <c:showSerName val="0"/>
          <c:showPercent val="0"/>
          <c:showBubbleSize val="0"/>
        </c:dLbls>
        <c:marker val="1"/>
        <c:smooth val="0"/>
        <c:axId val="414551944"/>
        <c:axId val="414552728"/>
      </c:lineChart>
      <c:dateAx>
        <c:axId val="414551944"/>
        <c:scaling>
          <c:orientation val="minMax"/>
        </c:scaling>
        <c:delete val="1"/>
        <c:axPos val="b"/>
        <c:numFmt formatCode="&quot;H&quot;yy" sourceLinked="1"/>
        <c:majorTickMark val="none"/>
        <c:minorTickMark val="none"/>
        <c:tickLblPos val="none"/>
        <c:crossAx val="414552728"/>
        <c:crosses val="autoZero"/>
        <c:auto val="1"/>
        <c:lblOffset val="100"/>
        <c:baseTimeUnit val="years"/>
      </c:dateAx>
      <c:valAx>
        <c:axId val="414552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551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903-4FE0-A3F3-5DD3AF1E9B6B}"/>
            </c:ext>
          </c:extLst>
        </c:ser>
        <c:dLbls>
          <c:showLegendKey val="0"/>
          <c:showVal val="0"/>
          <c:showCatName val="0"/>
          <c:showSerName val="0"/>
          <c:showPercent val="0"/>
          <c:showBubbleSize val="0"/>
        </c:dLbls>
        <c:gapWidth val="150"/>
        <c:axId val="414546064"/>
        <c:axId val="414546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903-4FE0-A3F3-5DD3AF1E9B6B}"/>
            </c:ext>
          </c:extLst>
        </c:ser>
        <c:dLbls>
          <c:showLegendKey val="0"/>
          <c:showVal val="0"/>
          <c:showCatName val="0"/>
          <c:showSerName val="0"/>
          <c:showPercent val="0"/>
          <c:showBubbleSize val="0"/>
        </c:dLbls>
        <c:marker val="1"/>
        <c:smooth val="0"/>
        <c:axId val="414546064"/>
        <c:axId val="414546456"/>
      </c:lineChart>
      <c:dateAx>
        <c:axId val="414546064"/>
        <c:scaling>
          <c:orientation val="minMax"/>
        </c:scaling>
        <c:delete val="1"/>
        <c:axPos val="b"/>
        <c:numFmt formatCode="&quot;H&quot;yy" sourceLinked="1"/>
        <c:majorTickMark val="none"/>
        <c:minorTickMark val="none"/>
        <c:tickLblPos val="none"/>
        <c:crossAx val="414546456"/>
        <c:crosses val="autoZero"/>
        <c:auto val="1"/>
        <c:lblOffset val="100"/>
        <c:baseTimeUnit val="years"/>
      </c:dateAx>
      <c:valAx>
        <c:axId val="414546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54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E3C-4A3D-8C28-E5418704E56A}"/>
            </c:ext>
          </c:extLst>
        </c:ser>
        <c:dLbls>
          <c:showLegendKey val="0"/>
          <c:showVal val="0"/>
          <c:showCatName val="0"/>
          <c:showSerName val="0"/>
          <c:showPercent val="0"/>
          <c:showBubbleSize val="0"/>
        </c:dLbls>
        <c:gapWidth val="150"/>
        <c:axId val="414550376"/>
        <c:axId val="414548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E3C-4A3D-8C28-E5418704E56A}"/>
            </c:ext>
          </c:extLst>
        </c:ser>
        <c:dLbls>
          <c:showLegendKey val="0"/>
          <c:showVal val="0"/>
          <c:showCatName val="0"/>
          <c:showSerName val="0"/>
          <c:showPercent val="0"/>
          <c:showBubbleSize val="0"/>
        </c:dLbls>
        <c:marker val="1"/>
        <c:smooth val="0"/>
        <c:axId val="414550376"/>
        <c:axId val="414548808"/>
      </c:lineChart>
      <c:dateAx>
        <c:axId val="414550376"/>
        <c:scaling>
          <c:orientation val="minMax"/>
        </c:scaling>
        <c:delete val="1"/>
        <c:axPos val="b"/>
        <c:numFmt formatCode="&quot;H&quot;yy" sourceLinked="1"/>
        <c:majorTickMark val="none"/>
        <c:minorTickMark val="none"/>
        <c:tickLblPos val="none"/>
        <c:crossAx val="414548808"/>
        <c:crosses val="autoZero"/>
        <c:auto val="1"/>
        <c:lblOffset val="100"/>
        <c:baseTimeUnit val="years"/>
      </c:dateAx>
      <c:valAx>
        <c:axId val="414548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550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569-4203-9539-2EE1D0243365}"/>
            </c:ext>
          </c:extLst>
        </c:ser>
        <c:dLbls>
          <c:showLegendKey val="0"/>
          <c:showVal val="0"/>
          <c:showCatName val="0"/>
          <c:showSerName val="0"/>
          <c:showPercent val="0"/>
          <c:showBubbleSize val="0"/>
        </c:dLbls>
        <c:gapWidth val="150"/>
        <c:axId val="414549200"/>
        <c:axId val="41455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569-4203-9539-2EE1D0243365}"/>
            </c:ext>
          </c:extLst>
        </c:ser>
        <c:dLbls>
          <c:showLegendKey val="0"/>
          <c:showVal val="0"/>
          <c:showCatName val="0"/>
          <c:showSerName val="0"/>
          <c:showPercent val="0"/>
          <c:showBubbleSize val="0"/>
        </c:dLbls>
        <c:marker val="1"/>
        <c:smooth val="0"/>
        <c:axId val="414549200"/>
        <c:axId val="414550768"/>
      </c:lineChart>
      <c:dateAx>
        <c:axId val="414549200"/>
        <c:scaling>
          <c:orientation val="minMax"/>
        </c:scaling>
        <c:delete val="1"/>
        <c:axPos val="b"/>
        <c:numFmt formatCode="&quot;H&quot;yy" sourceLinked="1"/>
        <c:majorTickMark val="none"/>
        <c:minorTickMark val="none"/>
        <c:tickLblPos val="none"/>
        <c:crossAx val="414550768"/>
        <c:crosses val="autoZero"/>
        <c:auto val="1"/>
        <c:lblOffset val="100"/>
        <c:baseTimeUnit val="years"/>
      </c:dateAx>
      <c:valAx>
        <c:axId val="41455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54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A40-4D98-83A2-6B3B7213735E}"/>
            </c:ext>
          </c:extLst>
        </c:ser>
        <c:dLbls>
          <c:showLegendKey val="0"/>
          <c:showVal val="0"/>
          <c:showCatName val="0"/>
          <c:showSerName val="0"/>
          <c:showPercent val="0"/>
          <c:showBubbleSize val="0"/>
        </c:dLbls>
        <c:gapWidth val="150"/>
        <c:axId val="415365808"/>
        <c:axId val="41536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A40-4D98-83A2-6B3B7213735E}"/>
            </c:ext>
          </c:extLst>
        </c:ser>
        <c:dLbls>
          <c:showLegendKey val="0"/>
          <c:showVal val="0"/>
          <c:showCatName val="0"/>
          <c:showSerName val="0"/>
          <c:showPercent val="0"/>
          <c:showBubbleSize val="0"/>
        </c:dLbls>
        <c:marker val="1"/>
        <c:smooth val="0"/>
        <c:axId val="415365808"/>
        <c:axId val="415361888"/>
      </c:lineChart>
      <c:dateAx>
        <c:axId val="415365808"/>
        <c:scaling>
          <c:orientation val="minMax"/>
        </c:scaling>
        <c:delete val="1"/>
        <c:axPos val="b"/>
        <c:numFmt formatCode="&quot;H&quot;yy" sourceLinked="1"/>
        <c:majorTickMark val="none"/>
        <c:minorTickMark val="none"/>
        <c:tickLblPos val="none"/>
        <c:crossAx val="415361888"/>
        <c:crosses val="autoZero"/>
        <c:auto val="1"/>
        <c:lblOffset val="100"/>
        <c:baseTimeUnit val="years"/>
      </c:dateAx>
      <c:valAx>
        <c:axId val="41536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36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7360.63</c:v>
                </c:pt>
                <c:pt idx="1">
                  <c:v>1193.94</c:v>
                </c:pt>
                <c:pt idx="2">
                  <c:v>1263.6500000000001</c:v>
                </c:pt>
                <c:pt idx="3">
                  <c:v>1225.42</c:v>
                </c:pt>
                <c:pt idx="4">
                  <c:v>1166.23</c:v>
                </c:pt>
              </c:numCache>
            </c:numRef>
          </c:val>
          <c:extLst xmlns:c16r2="http://schemas.microsoft.com/office/drawing/2015/06/chart">
            <c:ext xmlns:c16="http://schemas.microsoft.com/office/drawing/2014/chart" uri="{C3380CC4-5D6E-409C-BE32-E72D297353CC}">
              <c16:uniqueId val="{00000000-C068-4FF5-9E21-88405E14AAA2}"/>
            </c:ext>
          </c:extLst>
        </c:ser>
        <c:dLbls>
          <c:showLegendKey val="0"/>
          <c:showVal val="0"/>
          <c:showCatName val="0"/>
          <c:showSerName val="0"/>
          <c:showPercent val="0"/>
          <c:showBubbleSize val="0"/>
        </c:dLbls>
        <c:gapWidth val="150"/>
        <c:axId val="415366200"/>
        <c:axId val="415368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1223.96</c:v>
                </c:pt>
                <c:pt idx="1">
                  <c:v>1269.1500000000001</c:v>
                </c:pt>
                <c:pt idx="2">
                  <c:v>1087.96</c:v>
                </c:pt>
                <c:pt idx="3">
                  <c:v>1209.45</c:v>
                </c:pt>
                <c:pt idx="4">
                  <c:v>1163.75</c:v>
                </c:pt>
              </c:numCache>
            </c:numRef>
          </c:val>
          <c:smooth val="0"/>
          <c:extLst xmlns:c16r2="http://schemas.microsoft.com/office/drawing/2015/06/chart">
            <c:ext xmlns:c16="http://schemas.microsoft.com/office/drawing/2014/chart" uri="{C3380CC4-5D6E-409C-BE32-E72D297353CC}">
              <c16:uniqueId val="{00000001-C068-4FF5-9E21-88405E14AAA2}"/>
            </c:ext>
          </c:extLst>
        </c:ser>
        <c:dLbls>
          <c:showLegendKey val="0"/>
          <c:showVal val="0"/>
          <c:showCatName val="0"/>
          <c:showSerName val="0"/>
          <c:showPercent val="0"/>
          <c:showBubbleSize val="0"/>
        </c:dLbls>
        <c:marker val="1"/>
        <c:smooth val="0"/>
        <c:axId val="415366200"/>
        <c:axId val="415368944"/>
      </c:lineChart>
      <c:dateAx>
        <c:axId val="415366200"/>
        <c:scaling>
          <c:orientation val="minMax"/>
        </c:scaling>
        <c:delete val="1"/>
        <c:axPos val="b"/>
        <c:numFmt formatCode="&quot;H&quot;yy" sourceLinked="1"/>
        <c:majorTickMark val="none"/>
        <c:minorTickMark val="none"/>
        <c:tickLblPos val="none"/>
        <c:crossAx val="415368944"/>
        <c:crosses val="autoZero"/>
        <c:auto val="1"/>
        <c:lblOffset val="100"/>
        <c:baseTimeUnit val="years"/>
      </c:dateAx>
      <c:valAx>
        <c:axId val="41536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366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19.86</c:v>
                </c:pt>
                <c:pt idx="1">
                  <c:v>31.69</c:v>
                </c:pt>
                <c:pt idx="2">
                  <c:v>26.99</c:v>
                </c:pt>
                <c:pt idx="3">
                  <c:v>33</c:v>
                </c:pt>
                <c:pt idx="4">
                  <c:v>16.72</c:v>
                </c:pt>
              </c:numCache>
            </c:numRef>
          </c:val>
          <c:extLst xmlns:c16r2="http://schemas.microsoft.com/office/drawing/2015/06/chart">
            <c:ext xmlns:c16="http://schemas.microsoft.com/office/drawing/2014/chart" uri="{C3380CC4-5D6E-409C-BE32-E72D297353CC}">
              <c16:uniqueId val="{00000000-17C1-4630-A722-A88239CE099E}"/>
            </c:ext>
          </c:extLst>
        </c:ser>
        <c:dLbls>
          <c:showLegendKey val="0"/>
          <c:showVal val="0"/>
          <c:showCatName val="0"/>
          <c:showSerName val="0"/>
          <c:showPercent val="0"/>
          <c:showBubbleSize val="0"/>
        </c:dLbls>
        <c:gapWidth val="150"/>
        <c:axId val="415363848"/>
        <c:axId val="415364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61.54</c:v>
                </c:pt>
                <c:pt idx="1">
                  <c:v>63.97</c:v>
                </c:pt>
                <c:pt idx="2">
                  <c:v>59.67</c:v>
                </c:pt>
                <c:pt idx="3">
                  <c:v>55.93</c:v>
                </c:pt>
                <c:pt idx="4">
                  <c:v>72.599999999999994</c:v>
                </c:pt>
              </c:numCache>
            </c:numRef>
          </c:val>
          <c:smooth val="0"/>
          <c:extLst xmlns:c16r2="http://schemas.microsoft.com/office/drawing/2015/06/chart">
            <c:ext xmlns:c16="http://schemas.microsoft.com/office/drawing/2014/chart" uri="{C3380CC4-5D6E-409C-BE32-E72D297353CC}">
              <c16:uniqueId val="{00000001-17C1-4630-A722-A88239CE099E}"/>
            </c:ext>
          </c:extLst>
        </c:ser>
        <c:dLbls>
          <c:showLegendKey val="0"/>
          <c:showVal val="0"/>
          <c:showCatName val="0"/>
          <c:showSerName val="0"/>
          <c:showPercent val="0"/>
          <c:showBubbleSize val="0"/>
        </c:dLbls>
        <c:marker val="1"/>
        <c:smooth val="0"/>
        <c:axId val="415363848"/>
        <c:axId val="415364632"/>
      </c:lineChart>
      <c:dateAx>
        <c:axId val="415363848"/>
        <c:scaling>
          <c:orientation val="minMax"/>
        </c:scaling>
        <c:delete val="1"/>
        <c:axPos val="b"/>
        <c:numFmt formatCode="&quot;H&quot;yy" sourceLinked="1"/>
        <c:majorTickMark val="none"/>
        <c:minorTickMark val="none"/>
        <c:tickLblPos val="none"/>
        <c:crossAx val="415364632"/>
        <c:crosses val="autoZero"/>
        <c:auto val="1"/>
        <c:lblOffset val="100"/>
        <c:baseTimeUnit val="years"/>
      </c:dateAx>
      <c:valAx>
        <c:axId val="415364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363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630.69000000000005</c:v>
                </c:pt>
                <c:pt idx="1">
                  <c:v>382.56</c:v>
                </c:pt>
                <c:pt idx="2">
                  <c:v>437.61</c:v>
                </c:pt>
                <c:pt idx="3">
                  <c:v>369.27</c:v>
                </c:pt>
                <c:pt idx="4">
                  <c:v>733.74</c:v>
                </c:pt>
              </c:numCache>
            </c:numRef>
          </c:val>
          <c:extLst xmlns:c16r2="http://schemas.microsoft.com/office/drawing/2015/06/chart">
            <c:ext xmlns:c16="http://schemas.microsoft.com/office/drawing/2014/chart" uri="{C3380CC4-5D6E-409C-BE32-E72D297353CC}">
              <c16:uniqueId val="{00000000-BDB6-43EE-9EAD-93F07931AC77}"/>
            </c:ext>
          </c:extLst>
        </c:ser>
        <c:dLbls>
          <c:showLegendKey val="0"/>
          <c:showVal val="0"/>
          <c:showCatName val="0"/>
          <c:showSerName val="0"/>
          <c:showPercent val="0"/>
          <c:showBubbleSize val="0"/>
        </c:dLbls>
        <c:gapWidth val="150"/>
        <c:axId val="415363064"/>
        <c:axId val="415364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267.86</c:v>
                </c:pt>
                <c:pt idx="1">
                  <c:v>256.82</c:v>
                </c:pt>
                <c:pt idx="2">
                  <c:v>270.60000000000002</c:v>
                </c:pt>
                <c:pt idx="3">
                  <c:v>289.60000000000002</c:v>
                </c:pt>
                <c:pt idx="4">
                  <c:v>228.64</c:v>
                </c:pt>
              </c:numCache>
            </c:numRef>
          </c:val>
          <c:smooth val="0"/>
          <c:extLst xmlns:c16r2="http://schemas.microsoft.com/office/drawing/2015/06/chart">
            <c:ext xmlns:c16="http://schemas.microsoft.com/office/drawing/2014/chart" uri="{C3380CC4-5D6E-409C-BE32-E72D297353CC}">
              <c16:uniqueId val="{00000001-BDB6-43EE-9EAD-93F07931AC77}"/>
            </c:ext>
          </c:extLst>
        </c:ser>
        <c:dLbls>
          <c:showLegendKey val="0"/>
          <c:showVal val="0"/>
          <c:showCatName val="0"/>
          <c:showSerName val="0"/>
          <c:showPercent val="0"/>
          <c:showBubbleSize val="0"/>
        </c:dLbls>
        <c:marker val="1"/>
        <c:smooth val="0"/>
        <c:axId val="415363064"/>
        <c:axId val="415364240"/>
      </c:lineChart>
      <c:dateAx>
        <c:axId val="415363064"/>
        <c:scaling>
          <c:orientation val="minMax"/>
        </c:scaling>
        <c:delete val="1"/>
        <c:axPos val="b"/>
        <c:numFmt formatCode="&quot;H&quot;yy" sourceLinked="1"/>
        <c:majorTickMark val="none"/>
        <c:minorTickMark val="none"/>
        <c:tickLblPos val="none"/>
        <c:crossAx val="415364240"/>
        <c:crosses val="autoZero"/>
        <c:auto val="1"/>
        <c:lblOffset val="100"/>
        <c:baseTimeUnit val="years"/>
      </c:dateAx>
      <c:valAx>
        <c:axId val="41536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363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2C2-42D2-ACFD-93F32CF7F458}"/>
            </c:ext>
          </c:extLst>
        </c:ser>
        <c:dLbls>
          <c:showLegendKey val="0"/>
          <c:showVal val="0"/>
          <c:showCatName val="0"/>
          <c:showSerName val="0"/>
          <c:showPercent val="0"/>
          <c:showBubbleSize val="0"/>
        </c:dLbls>
        <c:gapWidth val="150"/>
        <c:axId val="415367376"/>
        <c:axId val="415365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37.08</c:v>
                </c:pt>
                <c:pt idx="1">
                  <c:v>37.46</c:v>
                </c:pt>
                <c:pt idx="2">
                  <c:v>37.65</c:v>
                </c:pt>
                <c:pt idx="3">
                  <c:v>36.71</c:v>
                </c:pt>
                <c:pt idx="4">
                  <c:v>42.28</c:v>
                </c:pt>
              </c:numCache>
            </c:numRef>
          </c:val>
          <c:smooth val="0"/>
          <c:extLst xmlns:c16r2="http://schemas.microsoft.com/office/drawing/2015/06/chart">
            <c:ext xmlns:c16="http://schemas.microsoft.com/office/drawing/2014/chart" uri="{C3380CC4-5D6E-409C-BE32-E72D297353CC}">
              <c16:uniqueId val="{00000001-C2C2-42D2-ACFD-93F32CF7F458}"/>
            </c:ext>
          </c:extLst>
        </c:ser>
        <c:dLbls>
          <c:showLegendKey val="0"/>
          <c:showVal val="0"/>
          <c:showCatName val="0"/>
          <c:showSerName val="0"/>
          <c:showPercent val="0"/>
          <c:showBubbleSize val="0"/>
        </c:dLbls>
        <c:marker val="1"/>
        <c:smooth val="0"/>
        <c:axId val="415367376"/>
        <c:axId val="415365416"/>
      </c:lineChart>
      <c:dateAx>
        <c:axId val="415367376"/>
        <c:scaling>
          <c:orientation val="minMax"/>
        </c:scaling>
        <c:delete val="1"/>
        <c:axPos val="b"/>
        <c:numFmt formatCode="&quot;H&quot;yy" sourceLinked="1"/>
        <c:majorTickMark val="none"/>
        <c:minorTickMark val="none"/>
        <c:tickLblPos val="none"/>
        <c:crossAx val="415365416"/>
        <c:crosses val="autoZero"/>
        <c:auto val="1"/>
        <c:lblOffset val="100"/>
        <c:baseTimeUnit val="years"/>
      </c:dateAx>
      <c:valAx>
        <c:axId val="415365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36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80.97</c:v>
                </c:pt>
                <c:pt idx="1">
                  <c:v>95.38</c:v>
                </c:pt>
                <c:pt idx="2">
                  <c:v>87.7</c:v>
                </c:pt>
                <c:pt idx="3">
                  <c:v>88.81</c:v>
                </c:pt>
                <c:pt idx="4">
                  <c:v>88.81</c:v>
                </c:pt>
              </c:numCache>
            </c:numRef>
          </c:val>
          <c:extLst xmlns:c16r2="http://schemas.microsoft.com/office/drawing/2015/06/chart">
            <c:ext xmlns:c16="http://schemas.microsoft.com/office/drawing/2014/chart" uri="{C3380CC4-5D6E-409C-BE32-E72D297353CC}">
              <c16:uniqueId val="{00000000-1696-49A6-8A6C-689C39EAF0C8}"/>
            </c:ext>
          </c:extLst>
        </c:ser>
        <c:dLbls>
          <c:showLegendKey val="0"/>
          <c:showVal val="0"/>
          <c:showCatName val="0"/>
          <c:showSerName val="0"/>
          <c:showPercent val="0"/>
          <c:showBubbleSize val="0"/>
        </c:dLbls>
        <c:gapWidth val="150"/>
        <c:axId val="414548416"/>
        <c:axId val="414549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67.22</c:v>
                </c:pt>
                <c:pt idx="1">
                  <c:v>67.459999999999994</c:v>
                </c:pt>
                <c:pt idx="2">
                  <c:v>67.37</c:v>
                </c:pt>
                <c:pt idx="3">
                  <c:v>70.05</c:v>
                </c:pt>
                <c:pt idx="4">
                  <c:v>84.34</c:v>
                </c:pt>
              </c:numCache>
            </c:numRef>
          </c:val>
          <c:smooth val="0"/>
          <c:extLst xmlns:c16r2="http://schemas.microsoft.com/office/drawing/2015/06/chart">
            <c:ext xmlns:c16="http://schemas.microsoft.com/office/drawing/2014/chart" uri="{C3380CC4-5D6E-409C-BE32-E72D297353CC}">
              <c16:uniqueId val="{00000001-1696-49A6-8A6C-689C39EAF0C8}"/>
            </c:ext>
          </c:extLst>
        </c:ser>
        <c:dLbls>
          <c:showLegendKey val="0"/>
          <c:showVal val="0"/>
          <c:showCatName val="0"/>
          <c:showSerName val="0"/>
          <c:showPercent val="0"/>
          <c:showBubbleSize val="0"/>
        </c:dLbls>
        <c:marker val="1"/>
        <c:smooth val="0"/>
        <c:axId val="414548416"/>
        <c:axId val="414549984"/>
      </c:lineChart>
      <c:dateAx>
        <c:axId val="414548416"/>
        <c:scaling>
          <c:orientation val="minMax"/>
        </c:scaling>
        <c:delete val="1"/>
        <c:axPos val="b"/>
        <c:numFmt formatCode="&quot;H&quot;yy" sourceLinked="1"/>
        <c:majorTickMark val="none"/>
        <c:minorTickMark val="none"/>
        <c:tickLblPos val="none"/>
        <c:crossAx val="414549984"/>
        <c:crosses val="autoZero"/>
        <c:auto val="1"/>
        <c:lblOffset val="100"/>
        <c:baseTimeUnit val="years"/>
      </c:dateAx>
      <c:valAx>
        <c:axId val="41454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54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60"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
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
データ!H6</f>
        <v>
東京都　檜原村</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
1</v>
      </c>
      <c r="C7" s="60"/>
      <c r="D7" s="60"/>
      <c r="E7" s="60"/>
      <c r="F7" s="60"/>
      <c r="G7" s="60"/>
      <c r="H7" s="60"/>
      <c r="I7" s="60" t="s">
        <v>
2</v>
      </c>
      <c r="J7" s="60"/>
      <c r="K7" s="60"/>
      <c r="L7" s="60"/>
      <c r="M7" s="60"/>
      <c r="N7" s="60"/>
      <c r="O7" s="60"/>
      <c r="P7" s="60" t="s">
        <v>
3</v>
      </c>
      <c r="Q7" s="60"/>
      <c r="R7" s="60"/>
      <c r="S7" s="60"/>
      <c r="T7" s="60"/>
      <c r="U7" s="60"/>
      <c r="V7" s="60"/>
      <c r="W7" s="60" t="s">
        <v>
4</v>
      </c>
      <c r="X7" s="60"/>
      <c r="Y7" s="60"/>
      <c r="Z7" s="60"/>
      <c r="AA7" s="60"/>
      <c r="AB7" s="60"/>
      <c r="AC7" s="60"/>
      <c r="AD7" s="60" t="s">
        <v>
5</v>
      </c>
      <c r="AE7" s="60"/>
      <c r="AF7" s="60"/>
      <c r="AG7" s="60"/>
      <c r="AH7" s="60"/>
      <c r="AI7" s="60"/>
      <c r="AJ7" s="60"/>
      <c r="AK7" s="3"/>
      <c r="AL7" s="60" t="s">
        <v>
6</v>
      </c>
      <c r="AM7" s="60"/>
      <c r="AN7" s="60"/>
      <c r="AO7" s="60"/>
      <c r="AP7" s="60"/>
      <c r="AQ7" s="60"/>
      <c r="AR7" s="60"/>
      <c r="AS7" s="60"/>
      <c r="AT7" s="60" t="s">
        <v>
7</v>
      </c>
      <c r="AU7" s="60"/>
      <c r="AV7" s="60"/>
      <c r="AW7" s="60"/>
      <c r="AX7" s="60"/>
      <c r="AY7" s="60"/>
      <c r="AZ7" s="60"/>
      <c r="BA7" s="60"/>
      <c r="BB7" s="60" t="s">
        <v>
8</v>
      </c>
      <c r="BC7" s="60"/>
      <c r="BD7" s="60"/>
      <c r="BE7" s="60"/>
      <c r="BF7" s="60"/>
      <c r="BG7" s="60"/>
      <c r="BH7" s="60"/>
      <c r="BI7" s="60"/>
      <c r="BJ7" s="3"/>
      <c r="BK7" s="3"/>
      <c r="BL7" s="63" t="s">
        <v>
9</v>
      </c>
      <c r="BM7" s="64"/>
      <c r="BN7" s="64"/>
      <c r="BO7" s="64"/>
      <c r="BP7" s="64"/>
      <c r="BQ7" s="64"/>
      <c r="BR7" s="64"/>
      <c r="BS7" s="64"/>
      <c r="BT7" s="64"/>
      <c r="BU7" s="64"/>
      <c r="BV7" s="64"/>
      <c r="BW7" s="64"/>
      <c r="BX7" s="64"/>
      <c r="BY7" s="65"/>
    </row>
    <row r="8" spans="1:78" ht="18.75" customHeight="1" x14ac:dyDescent="0.15">
      <c r="A8" s="2"/>
      <c r="B8" s="66" t="str">
        <f>
データ!I6</f>
        <v>
法非適用</v>
      </c>
      <c r="C8" s="66"/>
      <c r="D8" s="66"/>
      <c r="E8" s="66"/>
      <c r="F8" s="66"/>
      <c r="G8" s="66"/>
      <c r="H8" s="66"/>
      <c r="I8" s="66" t="str">
        <f>
データ!J6</f>
        <v>
下水道事業</v>
      </c>
      <c r="J8" s="66"/>
      <c r="K8" s="66"/>
      <c r="L8" s="66"/>
      <c r="M8" s="66"/>
      <c r="N8" s="66"/>
      <c r="O8" s="66"/>
      <c r="P8" s="66" t="str">
        <f>
データ!K6</f>
        <v>
特定環境保全公共下水道</v>
      </c>
      <c r="Q8" s="66"/>
      <c r="R8" s="66"/>
      <c r="S8" s="66"/>
      <c r="T8" s="66"/>
      <c r="U8" s="66"/>
      <c r="V8" s="66"/>
      <c r="W8" s="66" t="str">
        <f>
データ!L6</f>
        <v>
D2</v>
      </c>
      <c r="X8" s="66"/>
      <c r="Y8" s="66"/>
      <c r="Z8" s="66"/>
      <c r="AA8" s="66"/>
      <c r="AB8" s="66"/>
      <c r="AC8" s="66"/>
      <c r="AD8" s="67" t="str">
        <f>
データ!$M$6</f>
        <v>
非設置</v>
      </c>
      <c r="AE8" s="67"/>
      <c r="AF8" s="67"/>
      <c r="AG8" s="67"/>
      <c r="AH8" s="67"/>
      <c r="AI8" s="67"/>
      <c r="AJ8" s="67"/>
      <c r="AK8" s="3"/>
      <c r="AL8" s="55">
        <f>
データ!S6</f>
        <v>
2069</v>
      </c>
      <c r="AM8" s="55"/>
      <c r="AN8" s="55"/>
      <c r="AO8" s="55"/>
      <c r="AP8" s="55"/>
      <c r="AQ8" s="55"/>
      <c r="AR8" s="55"/>
      <c r="AS8" s="55"/>
      <c r="AT8" s="54">
        <f>
データ!T6</f>
        <v>
105.41</v>
      </c>
      <c r="AU8" s="54"/>
      <c r="AV8" s="54"/>
      <c r="AW8" s="54"/>
      <c r="AX8" s="54"/>
      <c r="AY8" s="54"/>
      <c r="AZ8" s="54"/>
      <c r="BA8" s="54"/>
      <c r="BB8" s="54">
        <f>
データ!U6</f>
        <v>
19.63</v>
      </c>
      <c r="BC8" s="54"/>
      <c r="BD8" s="54"/>
      <c r="BE8" s="54"/>
      <c r="BF8" s="54"/>
      <c r="BG8" s="54"/>
      <c r="BH8" s="54"/>
      <c r="BI8" s="54"/>
      <c r="BJ8" s="3"/>
      <c r="BK8" s="3"/>
      <c r="BL8" s="68" t="s">
        <v>
10</v>
      </c>
      <c r="BM8" s="69"/>
      <c r="BN8" s="58" t="s">
        <v>
11</v>
      </c>
      <c r="BO8" s="58"/>
      <c r="BP8" s="58"/>
      <c r="BQ8" s="58"/>
      <c r="BR8" s="58"/>
      <c r="BS8" s="58"/>
      <c r="BT8" s="58"/>
      <c r="BU8" s="58"/>
      <c r="BV8" s="58"/>
      <c r="BW8" s="58"/>
      <c r="BX8" s="58"/>
      <c r="BY8" s="59"/>
    </row>
    <row r="9" spans="1:78" ht="18.75" customHeight="1" x14ac:dyDescent="0.15">
      <c r="A9" s="2"/>
      <c r="B9" s="60" t="s">
        <v>
12</v>
      </c>
      <c r="C9" s="60"/>
      <c r="D9" s="60"/>
      <c r="E9" s="60"/>
      <c r="F9" s="60"/>
      <c r="G9" s="60"/>
      <c r="H9" s="60"/>
      <c r="I9" s="60" t="s">
        <v>
13</v>
      </c>
      <c r="J9" s="60"/>
      <c r="K9" s="60"/>
      <c r="L9" s="60"/>
      <c r="M9" s="60"/>
      <c r="N9" s="60"/>
      <c r="O9" s="60"/>
      <c r="P9" s="60" t="s">
        <v>
14</v>
      </c>
      <c r="Q9" s="60"/>
      <c r="R9" s="60"/>
      <c r="S9" s="60"/>
      <c r="T9" s="60"/>
      <c r="U9" s="60"/>
      <c r="V9" s="60"/>
      <c r="W9" s="60" t="s">
        <v>
15</v>
      </c>
      <c r="X9" s="60"/>
      <c r="Y9" s="60"/>
      <c r="Z9" s="60"/>
      <c r="AA9" s="60"/>
      <c r="AB9" s="60"/>
      <c r="AC9" s="60"/>
      <c r="AD9" s="60" t="s">
        <v>
16</v>
      </c>
      <c r="AE9" s="60"/>
      <c r="AF9" s="60"/>
      <c r="AG9" s="60"/>
      <c r="AH9" s="60"/>
      <c r="AI9" s="60"/>
      <c r="AJ9" s="60"/>
      <c r="AK9" s="3"/>
      <c r="AL9" s="60" t="s">
        <v>
17</v>
      </c>
      <c r="AM9" s="60"/>
      <c r="AN9" s="60"/>
      <c r="AO9" s="60"/>
      <c r="AP9" s="60"/>
      <c r="AQ9" s="60"/>
      <c r="AR9" s="60"/>
      <c r="AS9" s="60"/>
      <c r="AT9" s="60" t="s">
        <v>
18</v>
      </c>
      <c r="AU9" s="60"/>
      <c r="AV9" s="60"/>
      <c r="AW9" s="60"/>
      <c r="AX9" s="60"/>
      <c r="AY9" s="60"/>
      <c r="AZ9" s="60"/>
      <c r="BA9" s="60"/>
      <c r="BB9" s="60" t="s">
        <v>
19</v>
      </c>
      <c r="BC9" s="60"/>
      <c r="BD9" s="60"/>
      <c r="BE9" s="60"/>
      <c r="BF9" s="60"/>
      <c r="BG9" s="60"/>
      <c r="BH9" s="60"/>
      <c r="BI9" s="60"/>
      <c r="BJ9" s="3"/>
      <c r="BK9" s="3"/>
      <c r="BL9" s="61" t="s">
        <v>
20</v>
      </c>
      <c r="BM9" s="62"/>
      <c r="BN9" s="52" t="s">
        <v>
21</v>
      </c>
      <c r="BO9" s="52"/>
      <c r="BP9" s="52"/>
      <c r="BQ9" s="52"/>
      <c r="BR9" s="52"/>
      <c r="BS9" s="52"/>
      <c r="BT9" s="52"/>
      <c r="BU9" s="52"/>
      <c r="BV9" s="52"/>
      <c r="BW9" s="52"/>
      <c r="BX9" s="52"/>
      <c r="BY9" s="53"/>
    </row>
    <row r="10" spans="1:78" ht="18.75" customHeight="1" x14ac:dyDescent="0.15">
      <c r="A10" s="2"/>
      <c r="B10" s="54" t="str">
        <f>
データ!N6</f>
        <v>
-</v>
      </c>
      <c r="C10" s="54"/>
      <c r="D10" s="54"/>
      <c r="E10" s="54"/>
      <c r="F10" s="54"/>
      <c r="G10" s="54"/>
      <c r="H10" s="54"/>
      <c r="I10" s="54" t="str">
        <f>
データ!O6</f>
        <v>
該当数値なし</v>
      </c>
      <c r="J10" s="54"/>
      <c r="K10" s="54"/>
      <c r="L10" s="54"/>
      <c r="M10" s="54"/>
      <c r="N10" s="54"/>
      <c r="O10" s="54"/>
      <c r="P10" s="54">
        <f>
データ!P6</f>
        <v>
89.94</v>
      </c>
      <c r="Q10" s="54"/>
      <c r="R10" s="54"/>
      <c r="S10" s="54"/>
      <c r="T10" s="54"/>
      <c r="U10" s="54"/>
      <c r="V10" s="54"/>
      <c r="W10" s="54">
        <f>
データ!Q6</f>
        <v>
100</v>
      </c>
      <c r="X10" s="54"/>
      <c r="Y10" s="54"/>
      <c r="Z10" s="54"/>
      <c r="AA10" s="54"/>
      <c r="AB10" s="54"/>
      <c r="AC10" s="54"/>
      <c r="AD10" s="55">
        <f>
データ!R6</f>
        <v>
2068</v>
      </c>
      <c r="AE10" s="55"/>
      <c r="AF10" s="55"/>
      <c r="AG10" s="55"/>
      <c r="AH10" s="55"/>
      <c r="AI10" s="55"/>
      <c r="AJ10" s="55"/>
      <c r="AK10" s="2"/>
      <c r="AL10" s="55">
        <f>
データ!V6</f>
        <v>
1859</v>
      </c>
      <c r="AM10" s="55"/>
      <c r="AN10" s="55"/>
      <c r="AO10" s="55"/>
      <c r="AP10" s="55"/>
      <c r="AQ10" s="55"/>
      <c r="AR10" s="55"/>
      <c r="AS10" s="55"/>
      <c r="AT10" s="54">
        <f>
データ!W6</f>
        <v>
1.02</v>
      </c>
      <c r="AU10" s="54"/>
      <c r="AV10" s="54"/>
      <c r="AW10" s="54"/>
      <c r="AX10" s="54"/>
      <c r="AY10" s="54"/>
      <c r="AZ10" s="54"/>
      <c r="BA10" s="54"/>
      <c r="BB10" s="54">
        <f>
データ!X6</f>
        <v>
1822.55</v>
      </c>
      <c r="BC10" s="54"/>
      <c r="BD10" s="54"/>
      <c r="BE10" s="54"/>
      <c r="BF10" s="54"/>
      <c r="BG10" s="54"/>
      <c r="BH10" s="54"/>
      <c r="BI10" s="54"/>
      <c r="BJ10" s="2"/>
      <c r="BK10" s="2"/>
      <c r="BL10" s="56" t="s">
        <v>
22</v>
      </c>
      <c r="BM10" s="57"/>
      <c r="BN10" s="45" t="s">
        <v>
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
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
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
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
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
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
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
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
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
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
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
31</v>
      </c>
      <c r="C85" s="12"/>
      <c r="D85" s="12"/>
      <c r="E85" s="12" t="s">
        <v>
32</v>
      </c>
      <c r="F85" s="12" t="s">
        <v>
33</v>
      </c>
      <c r="G85" s="12" t="s">
        <v>
34</v>
      </c>
      <c r="H85" s="12" t="s">
        <v>
35</v>
      </c>
      <c r="I85" s="12" t="s">
        <v>
36</v>
      </c>
      <c r="J85" s="12" t="s">
        <v>
37</v>
      </c>
      <c r="K85" s="12" t="s">
        <v>
38</v>
      </c>
      <c r="L85" s="12" t="s">
        <v>
39</v>
      </c>
      <c r="M85" s="12" t="s">
        <v>
40</v>
      </c>
      <c r="N85" s="12" t="s">
        <v>
41</v>
      </c>
      <c r="O85" s="12" t="s">
        <v>
42</v>
      </c>
    </row>
    <row r="86" spans="1:78" hidden="1" x14ac:dyDescent="0.15">
      <c r="B86" s="12"/>
      <c r="C86" s="12"/>
      <c r="D86" s="12"/>
      <c r="E86" s="12" t="str">
        <f>
データ!AI6</f>
        <v/>
      </c>
      <c r="F86" s="12" t="s">
        <v>
43</v>
      </c>
      <c r="G86" s="12" t="s">
        <v>
43</v>
      </c>
      <c r="H86" s="12" t="str">
        <f>
データ!BP6</f>
        <v>
【1,201.79】</v>
      </c>
      <c r="I86" s="12" t="str">
        <f>
データ!CA6</f>
        <v>
【75.31】</v>
      </c>
      <c r="J86" s="12" t="str">
        <f>
データ!CL6</f>
        <v>
【216.39】</v>
      </c>
      <c r="K86" s="12" t="str">
        <f>
データ!CW6</f>
        <v>
【42.57】</v>
      </c>
      <c r="L86" s="12" t="str">
        <f>
データ!DH6</f>
        <v>
【85.24】</v>
      </c>
      <c r="M86" s="12" t="s">
        <v>
44</v>
      </c>
      <c r="N86" s="12" t="s">
        <v>
44</v>
      </c>
      <c r="O86" s="12" t="str">
        <f>
データ!EO6</f>
        <v>
【0.15】</v>
      </c>
    </row>
  </sheetData>
  <sheetProtection algorithmName="SHA-512" hashValue="/t5kYiouun0g5mUFmRwu4F6SWI/C5NN9/SEgq9on85DNGgl08ovXpTSeJk1xv2mqMCxHt2kR8uIXCvV3IIpbYA==" saltValue="JyxpFz98bmQC6Bq7z5IsJ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
45</v>
      </c>
      <c r="Y1" s="13">
        <v>
1</v>
      </c>
      <c r="Z1" s="13">
        <v>
1</v>
      </c>
      <c r="AA1" s="13">
        <v>
1</v>
      </c>
      <c r="AB1" s="13">
        <v>
1</v>
      </c>
      <c r="AC1" s="13">
        <v>
1</v>
      </c>
      <c r="AD1" s="13">
        <v>
1</v>
      </c>
      <c r="AE1" s="13">
        <v>
1</v>
      </c>
      <c r="AF1" s="13">
        <v>
1</v>
      </c>
      <c r="AG1" s="13">
        <v>
1</v>
      </c>
      <c r="AH1" s="13">
        <v>
1</v>
      </c>
      <c r="AI1" s="13"/>
      <c r="AJ1" s="13">
        <v>
1</v>
      </c>
      <c r="AK1" s="13">
        <v>
1</v>
      </c>
      <c r="AL1" s="13">
        <v>
1</v>
      </c>
      <c r="AM1" s="13">
        <v>
1</v>
      </c>
      <c r="AN1" s="13">
        <v>
1</v>
      </c>
      <c r="AO1" s="13">
        <v>
1</v>
      </c>
      <c r="AP1" s="13">
        <v>
1</v>
      </c>
      <c r="AQ1" s="13">
        <v>
1</v>
      </c>
      <c r="AR1" s="13">
        <v>
1</v>
      </c>
      <c r="AS1" s="13">
        <v>
1</v>
      </c>
      <c r="AT1" s="13"/>
      <c r="AU1" s="13">
        <v>
1</v>
      </c>
      <c r="AV1" s="13">
        <v>
1</v>
      </c>
      <c r="AW1" s="13">
        <v>
1</v>
      </c>
      <c r="AX1" s="13">
        <v>
1</v>
      </c>
      <c r="AY1" s="13">
        <v>
1</v>
      </c>
      <c r="AZ1" s="13">
        <v>
1</v>
      </c>
      <c r="BA1" s="13">
        <v>
1</v>
      </c>
      <c r="BB1" s="13">
        <v>
1</v>
      </c>
      <c r="BC1" s="13">
        <v>
1</v>
      </c>
      <c r="BD1" s="13">
        <v>
1</v>
      </c>
      <c r="BE1" s="13"/>
      <c r="BF1" s="13">
        <v>
1</v>
      </c>
      <c r="BG1" s="13">
        <v>
1</v>
      </c>
      <c r="BH1" s="13">
        <v>
1</v>
      </c>
      <c r="BI1" s="13">
        <v>
1</v>
      </c>
      <c r="BJ1" s="13">
        <v>
1</v>
      </c>
      <c r="BK1" s="13">
        <v>
1</v>
      </c>
      <c r="BL1" s="13">
        <v>
1</v>
      </c>
      <c r="BM1" s="13">
        <v>
1</v>
      </c>
      <c r="BN1" s="13">
        <v>
1</v>
      </c>
      <c r="BO1" s="13">
        <v>
1</v>
      </c>
      <c r="BP1" s="13"/>
      <c r="BQ1" s="13">
        <v>
1</v>
      </c>
      <c r="BR1" s="13">
        <v>
1</v>
      </c>
      <c r="BS1" s="13">
        <v>
1</v>
      </c>
      <c r="BT1" s="13">
        <v>
1</v>
      </c>
      <c r="BU1" s="13">
        <v>
1</v>
      </c>
      <c r="BV1" s="13">
        <v>
1</v>
      </c>
      <c r="BW1" s="13">
        <v>
1</v>
      </c>
      <c r="BX1" s="13">
        <v>
1</v>
      </c>
      <c r="BY1" s="13">
        <v>
1</v>
      </c>
      <c r="BZ1" s="13">
        <v>
1</v>
      </c>
      <c r="CA1" s="13"/>
      <c r="CB1" s="13">
        <v>
1</v>
      </c>
      <c r="CC1" s="13">
        <v>
1</v>
      </c>
      <c r="CD1" s="13">
        <v>
1</v>
      </c>
      <c r="CE1" s="13">
        <v>
1</v>
      </c>
      <c r="CF1" s="13">
        <v>
1</v>
      </c>
      <c r="CG1" s="13">
        <v>
1</v>
      </c>
      <c r="CH1" s="13">
        <v>
1</v>
      </c>
      <c r="CI1" s="13">
        <v>
1</v>
      </c>
      <c r="CJ1" s="13">
        <v>
1</v>
      </c>
      <c r="CK1" s="13">
        <v>
1</v>
      </c>
      <c r="CL1" s="13"/>
      <c r="CM1" s="13">
        <v>
1</v>
      </c>
      <c r="CN1" s="13">
        <v>
1</v>
      </c>
      <c r="CO1" s="13">
        <v>
1</v>
      </c>
      <c r="CP1" s="13">
        <v>
1</v>
      </c>
      <c r="CQ1" s="13">
        <v>
1</v>
      </c>
      <c r="CR1" s="13">
        <v>
1</v>
      </c>
      <c r="CS1" s="13">
        <v>
1</v>
      </c>
      <c r="CT1" s="13">
        <v>
1</v>
      </c>
      <c r="CU1" s="13">
        <v>
1</v>
      </c>
      <c r="CV1" s="13">
        <v>
1</v>
      </c>
      <c r="CW1" s="13"/>
      <c r="CX1" s="13">
        <v>
1</v>
      </c>
      <c r="CY1" s="13">
        <v>
1</v>
      </c>
      <c r="CZ1" s="13">
        <v>
1</v>
      </c>
      <c r="DA1" s="13">
        <v>
1</v>
      </c>
      <c r="DB1" s="13">
        <v>
1</v>
      </c>
      <c r="DC1" s="13">
        <v>
1</v>
      </c>
      <c r="DD1" s="13">
        <v>
1</v>
      </c>
      <c r="DE1" s="13">
        <v>
1</v>
      </c>
      <c r="DF1" s="13">
        <v>
1</v>
      </c>
      <c r="DG1" s="13">
        <v>
1</v>
      </c>
      <c r="DH1" s="13"/>
      <c r="DI1" s="13">
        <v>
1</v>
      </c>
      <c r="DJ1" s="13">
        <v>
1</v>
      </c>
      <c r="DK1" s="13">
        <v>
1</v>
      </c>
      <c r="DL1" s="13">
        <v>
1</v>
      </c>
      <c r="DM1" s="13">
        <v>
1</v>
      </c>
      <c r="DN1" s="13">
        <v>
1</v>
      </c>
      <c r="DO1" s="13">
        <v>
1</v>
      </c>
      <c r="DP1" s="13">
        <v>
1</v>
      </c>
      <c r="DQ1" s="13">
        <v>
1</v>
      </c>
      <c r="DR1" s="13">
        <v>
1</v>
      </c>
      <c r="DS1" s="13"/>
      <c r="DT1" s="13">
        <v>
1</v>
      </c>
      <c r="DU1" s="13">
        <v>
1</v>
      </c>
      <c r="DV1" s="13">
        <v>
1</v>
      </c>
      <c r="DW1" s="13">
        <v>
1</v>
      </c>
      <c r="DX1" s="13">
        <v>
1</v>
      </c>
      <c r="DY1" s="13">
        <v>
1</v>
      </c>
      <c r="DZ1" s="13">
        <v>
1</v>
      </c>
      <c r="EA1" s="13">
        <v>
1</v>
      </c>
      <c r="EB1" s="13">
        <v>
1</v>
      </c>
      <c r="EC1" s="13">
        <v>
1</v>
      </c>
      <c r="ED1" s="13"/>
      <c r="EE1" s="13">
        <v>
1</v>
      </c>
      <c r="EF1" s="13">
        <v>
1</v>
      </c>
      <c r="EG1" s="13">
        <v>
1</v>
      </c>
      <c r="EH1" s="13">
        <v>
1</v>
      </c>
      <c r="EI1" s="13">
        <v>
1</v>
      </c>
      <c r="EJ1" s="13">
        <v>
1</v>
      </c>
      <c r="EK1" s="13">
        <v>
1</v>
      </c>
      <c r="EL1" s="13">
        <v>
1</v>
      </c>
      <c r="EM1" s="13">
        <v>
1</v>
      </c>
      <c r="EN1" s="13">
        <v>
1</v>
      </c>
      <c r="EO1" s="13"/>
    </row>
    <row r="2" spans="1:145" x14ac:dyDescent="0.15">
      <c r="A2" s="14" t="s">
        <v>
46</v>
      </c>
      <c r="B2" s="14">
        <f>
COLUMN()-1</f>
        <v>
1</v>
      </c>
      <c r="C2" s="14">
        <f t="shared" ref="C2:BS2" si="0">
COLUMN()-1</f>
        <v>
2</v>
      </c>
      <c r="D2" s="14">
        <f t="shared" si="0"/>
        <v>
3</v>
      </c>
      <c r="E2" s="14">
        <f t="shared" si="0"/>
        <v>
4</v>
      </c>
      <c r="F2" s="14">
        <f t="shared" si="0"/>
        <v>
5</v>
      </c>
      <c r="G2" s="14">
        <f t="shared" si="0"/>
        <v>
6</v>
      </c>
      <c r="H2" s="14">
        <f t="shared" si="0"/>
        <v>
7</v>
      </c>
      <c r="I2" s="14">
        <f t="shared" si="0"/>
        <v>
8</v>
      </c>
      <c r="J2" s="14">
        <f t="shared" si="0"/>
        <v>
9</v>
      </c>
      <c r="K2" s="14">
        <f t="shared" si="0"/>
        <v>
10</v>
      </c>
      <c r="L2" s="14">
        <f t="shared" si="0"/>
        <v>
11</v>
      </c>
      <c r="M2" s="14">
        <f t="shared" si="0"/>
        <v>
12</v>
      </c>
      <c r="N2" s="14">
        <f t="shared" si="0"/>
        <v>
13</v>
      </c>
      <c r="O2" s="14">
        <f t="shared" si="0"/>
        <v>
14</v>
      </c>
      <c r="P2" s="14">
        <f t="shared" si="0"/>
        <v>
15</v>
      </c>
      <c r="Q2" s="14">
        <f t="shared" si="0"/>
        <v>
16</v>
      </c>
      <c r="R2" s="14">
        <f t="shared" si="0"/>
        <v>
17</v>
      </c>
      <c r="S2" s="14">
        <f t="shared" si="0"/>
        <v>
18</v>
      </c>
      <c r="T2" s="14">
        <f t="shared" si="0"/>
        <v>
19</v>
      </c>
      <c r="U2" s="14">
        <f t="shared" si="0"/>
        <v>
20</v>
      </c>
      <c r="V2" s="14">
        <f t="shared" si="0"/>
        <v>
21</v>
      </c>
      <c r="W2" s="14">
        <f t="shared" si="0"/>
        <v>
22</v>
      </c>
      <c r="X2" s="14">
        <f t="shared" si="0"/>
        <v>
23</v>
      </c>
      <c r="Y2" s="14">
        <f t="shared" si="0"/>
        <v>
24</v>
      </c>
      <c r="Z2" s="14">
        <f t="shared" si="0"/>
        <v>
25</v>
      </c>
      <c r="AA2" s="14">
        <f t="shared" si="0"/>
        <v>
26</v>
      </c>
      <c r="AB2" s="14">
        <f t="shared" si="0"/>
        <v>
27</v>
      </c>
      <c r="AC2" s="14">
        <f t="shared" si="0"/>
        <v>
28</v>
      </c>
      <c r="AD2" s="14">
        <f t="shared" si="0"/>
        <v>
29</v>
      </c>
      <c r="AE2" s="14">
        <f t="shared" si="0"/>
        <v>
30</v>
      </c>
      <c r="AF2" s="14">
        <f t="shared" si="0"/>
        <v>
31</v>
      </c>
      <c r="AG2" s="14">
        <f t="shared" si="0"/>
        <v>
32</v>
      </c>
      <c r="AH2" s="14">
        <f t="shared" si="0"/>
        <v>
33</v>
      </c>
      <c r="AI2" s="14">
        <f t="shared" si="0"/>
        <v>
34</v>
      </c>
      <c r="AJ2" s="14">
        <f t="shared" si="0"/>
        <v>
35</v>
      </c>
      <c r="AK2" s="14">
        <f t="shared" si="0"/>
        <v>
36</v>
      </c>
      <c r="AL2" s="14">
        <f t="shared" si="0"/>
        <v>
37</v>
      </c>
      <c r="AM2" s="14">
        <f t="shared" si="0"/>
        <v>
38</v>
      </c>
      <c r="AN2" s="14">
        <f t="shared" si="0"/>
        <v>
39</v>
      </c>
      <c r="AO2" s="14">
        <f t="shared" si="0"/>
        <v>
40</v>
      </c>
      <c r="AP2" s="14">
        <f t="shared" si="0"/>
        <v>
41</v>
      </c>
      <c r="AQ2" s="14">
        <f t="shared" si="0"/>
        <v>
42</v>
      </c>
      <c r="AR2" s="14">
        <f t="shared" si="0"/>
        <v>
43</v>
      </c>
      <c r="AS2" s="14">
        <f t="shared" si="0"/>
        <v>
44</v>
      </c>
      <c r="AT2" s="14">
        <f t="shared" si="0"/>
        <v>
45</v>
      </c>
      <c r="AU2" s="14">
        <f t="shared" si="0"/>
        <v>
46</v>
      </c>
      <c r="AV2" s="14">
        <f t="shared" si="0"/>
        <v>
47</v>
      </c>
      <c r="AW2" s="14">
        <f t="shared" si="0"/>
        <v>
48</v>
      </c>
      <c r="AX2" s="14">
        <f t="shared" si="0"/>
        <v>
49</v>
      </c>
      <c r="AY2" s="14">
        <f t="shared" si="0"/>
        <v>
50</v>
      </c>
      <c r="AZ2" s="14">
        <f t="shared" si="0"/>
        <v>
51</v>
      </c>
      <c r="BA2" s="14">
        <f t="shared" si="0"/>
        <v>
52</v>
      </c>
      <c r="BB2" s="14">
        <f t="shared" si="0"/>
        <v>
53</v>
      </c>
      <c r="BC2" s="14">
        <f t="shared" si="0"/>
        <v>
54</v>
      </c>
      <c r="BD2" s="14">
        <f t="shared" si="0"/>
        <v>
55</v>
      </c>
      <c r="BE2" s="14">
        <f t="shared" si="0"/>
        <v>
56</v>
      </c>
      <c r="BF2" s="14">
        <f t="shared" si="0"/>
        <v>
57</v>
      </c>
      <c r="BG2" s="14">
        <f t="shared" si="0"/>
        <v>
58</v>
      </c>
      <c r="BH2" s="14">
        <f t="shared" si="0"/>
        <v>
59</v>
      </c>
      <c r="BI2" s="14">
        <f t="shared" si="0"/>
        <v>
60</v>
      </c>
      <c r="BJ2" s="14">
        <f t="shared" si="0"/>
        <v>
61</v>
      </c>
      <c r="BK2" s="14">
        <f t="shared" si="0"/>
        <v>
62</v>
      </c>
      <c r="BL2" s="14">
        <f t="shared" si="0"/>
        <v>
63</v>
      </c>
      <c r="BM2" s="14">
        <f t="shared" si="0"/>
        <v>
64</v>
      </c>
      <c r="BN2" s="14">
        <f t="shared" si="0"/>
        <v>
65</v>
      </c>
      <c r="BO2" s="14">
        <f t="shared" si="0"/>
        <v>
66</v>
      </c>
      <c r="BP2" s="14">
        <f t="shared" si="0"/>
        <v>
67</v>
      </c>
      <c r="BQ2" s="14">
        <f t="shared" si="0"/>
        <v>
68</v>
      </c>
      <c r="BR2" s="14">
        <f t="shared" si="0"/>
        <v>
69</v>
      </c>
      <c r="BS2" s="14">
        <f t="shared" si="0"/>
        <v>
70</v>
      </c>
      <c r="BT2" s="14">
        <f t="shared" ref="BT2:EE2" si="1">
COLUMN()-1</f>
        <v>
71</v>
      </c>
      <c r="BU2" s="14">
        <f t="shared" si="1"/>
        <v>
72</v>
      </c>
      <c r="BV2" s="14">
        <f t="shared" si="1"/>
        <v>
73</v>
      </c>
      <c r="BW2" s="14">
        <f t="shared" si="1"/>
        <v>
74</v>
      </c>
      <c r="BX2" s="14">
        <f t="shared" si="1"/>
        <v>
75</v>
      </c>
      <c r="BY2" s="14">
        <f t="shared" si="1"/>
        <v>
76</v>
      </c>
      <c r="BZ2" s="14">
        <f t="shared" si="1"/>
        <v>
77</v>
      </c>
      <c r="CA2" s="14">
        <f t="shared" si="1"/>
        <v>
78</v>
      </c>
      <c r="CB2" s="14">
        <f t="shared" si="1"/>
        <v>
79</v>
      </c>
      <c r="CC2" s="14">
        <f t="shared" si="1"/>
        <v>
80</v>
      </c>
      <c r="CD2" s="14">
        <f t="shared" si="1"/>
        <v>
81</v>
      </c>
      <c r="CE2" s="14">
        <f t="shared" si="1"/>
        <v>
82</v>
      </c>
      <c r="CF2" s="14">
        <f t="shared" si="1"/>
        <v>
83</v>
      </c>
      <c r="CG2" s="14">
        <f t="shared" si="1"/>
        <v>
84</v>
      </c>
      <c r="CH2" s="14">
        <f t="shared" si="1"/>
        <v>
85</v>
      </c>
      <c r="CI2" s="14">
        <f t="shared" si="1"/>
        <v>
86</v>
      </c>
      <c r="CJ2" s="14">
        <f t="shared" si="1"/>
        <v>
87</v>
      </c>
      <c r="CK2" s="14">
        <f t="shared" si="1"/>
        <v>
88</v>
      </c>
      <c r="CL2" s="14">
        <f t="shared" si="1"/>
        <v>
89</v>
      </c>
      <c r="CM2" s="14">
        <f t="shared" si="1"/>
        <v>
90</v>
      </c>
      <c r="CN2" s="14">
        <f t="shared" si="1"/>
        <v>
91</v>
      </c>
      <c r="CO2" s="14">
        <f t="shared" si="1"/>
        <v>
92</v>
      </c>
      <c r="CP2" s="14">
        <f t="shared" si="1"/>
        <v>
93</v>
      </c>
      <c r="CQ2" s="14">
        <f t="shared" si="1"/>
        <v>
94</v>
      </c>
      <c r="CR2" s="14">
        <f t="shared" si="1"/>
        <v>
95</v>
      </c>
      <c r="CS2" s="14">
        <f t="shared" si="1"/>
        <v>
96</v>
      </c>
      <c r="CT2" s="14">
        <f t="shared" si="1"/>
        <v>
97</v>
      </c>
      <c r="CU2" s="14">
        <f t="shared" si="1"/>
        <v>
98</v>
      </c>
      <c r="CV2" s="14">
        <f t="shared" si="1"/>
        <v>
99</v>
      </c>
      <c r="CW2" s="14">
        <f t="shared" si="1"/>
        <v>
100</v>
      </c>
      <c r="CX2" s="14">
        <f t="shared" si="1"/>
        <v>
101</v>
      </c>
      <c r="CY2" s="14">
        <f t="shared" si="1"/>
        <v>
102</v>
      </c>
      <c r="CZ2" s="14">
        <f t="shared" si="1"/>
        <v>
103</v>
      </c>
      <c r="DA2" s="14">
        <f t="shared" si="1"/>
        <v>
104</v>
      </c>
      <c r="DB2" s="14">
        <f t="shared" si="1"/>
        <v>
105</v>
      </c>
      <c r="DC2" s="14">
        <f t="shared" si="1"/>
        <v>
106</v>
      </c>
      <c r="DD2" s="14">
        <f t="shared" si="1"/>
        <v>
107</v>
      </c>
      <c r="DE2" s="14">
        <f t="shared" si="1"/>
        <v>
108</v>
      </c>
      <c r="DF2" s="14">
        <f t="shared" si="1"/>
        <v>
109</v>
      </c>
      <c r="DG2" s="14">
        <f t="shared" si="1"/>
        <v>
110</v>
      </c>
      <c r="DH2" s="14">
        <f t="shared" si="1"/>
        <v>
111</v>
      </c>
      <c r="DI2" s="14">
        <f t="shared" si="1"/>
        <v>
112</v>
      </c>
      <c r="DJ2" s="14">
        <f t="shared" si="1"/>
        <v>
113</v>
      </c>
      <c r="DK2" s="14">
        <f t="shared" si="1"/>
        <v>
114</v>
      </c>
      <c r="DL2" s="14">
        <f t="shared" si="1"/>
        <v>
115</v>
      </c>
      <c r="DM2" s="14">
        <f t="shared" si="1"/>
        <v>
116</v>
      </c>
      <c r="DN2" s="14">
        <f t="shared" si="1"/>
        <v>
117</v>
      </c>
      <c r="DO2" s="14">
        <f t="shared" si="1"/>
        <v>
118</v>
      </c>
      <c r="DP2" s="14">
        <f t="shared" si="1"/>
        <v>
119</v>
      </c>
      <c r="DQ2" s="14">
        <f t="shared" si="1"/>
        <v>
120</v>
      </c>
      <c r="DR2" s="14">
        <f t="shared" si="1"/>
        <v>
121</v>
      </c>
      <c r="DS2" s="14">
        <f t="shared" si="1"/>
        <v>
122</v>
      </c>
      <c r="DT2" s="14">
        <f t="shared" si="1"/>
        <v>
123</v>
      </c>
      <c r="DU2" s="14">
        <f t="shared" si="1"/>
        <v>
124</v>
      </c>
      <c r="DV2" s="14">
        <f t="shared" si="1"/>
        <v>
125</v>
      </c>
      <c r="DW2" s="14">
        <f t="shared" si="1"/>
        <v>
126</v>
      </c>
      <c r="DX2" s="14">
        <f t="shared" si="1"/>
        <v>
127</v>
      </c>
      <c r="DY2" s="14">
        <f t="shared" si="1"/>
        <v>
128</v>
      </c>
      <c r="DZ2" s="14">
        <f t="shared" si="1"/>
        <v>
129</v>
      </c>
      <c r="EA2" s="14">
        <f t="shared" si="1"/>
        <v>
130</v>
      </c>
      <c r="EB2" s="14">
        <f t="shared" si="1"/>
        <v>
131</v>
      </c>
      <c r="EC2" s="14">
        <f t="shared" si="1"/>
        <v>
132</v>
      </c>
      <c r="ED2" s="14">
        <f t="shared" si="1"/>
        <v>
133</v>
      </c>
      <c r="EE2" s="14">
        <f t="shared" si="1"/>
        <v>
134</v>
      </c>
      <c r="EF2" s="14">
        <f t="shared" ref="EF2:EO2" si="2">
COLUMN()-1</f>
        <v>
135</v>
      </c>
      <c r="EG2" s="14">
        <f t="shared" si="2"/>
        <v>
136</v>
      </c>
      <c r="EH2" s="14">
        <f t="shared" si="2"/>
        <v>
137</v>
      </c>
      <c r="EI2" s="14">
        <f t="shared" si="2"/>
        <v>
138</v>
      </c>
      <c r="EJ2" s="14">
        <f t="shared" si="2"/>
        <v>
139</v>
      </c>
      <c r="EK2" s="14">
        <f t="shared" si="2"/>
        <v>
140</v>
      </c>
      <c r="EL2" s="14">
        <f t="shared" si="2"/>
        <v>
141</v>
      </c>
      <c r="EM2" s="14">
        <f t="shared" si="2"/>
        <v>
142</v>
      </c>
      <c r="EN2" s="14">
        <f t="shared" si="2"/>
        <v>
143</v>
      </c>
      <c r="EO2" s="14">
        <f t="shared" si="2"/>
        <v>
144</v>
      </c>
    </row>
    <row r="3" spans="1:145" x14ac:dyDescent="0.15">
      <c r="A3" s="14" t="s">
        <v>
47</v>
      </c>
      <c r="B3" s="15" t="s">
        <v>
48</v>
      </c>
      <c r="C3" s="15" t="s">
        <v>
49</v>
      </c>
      <c r="D3" s="15" t="s">
        <v>
50</v>
      </c>
      <c r="E3" s="15" t="s">
        <v>
51</v>
      </c>
      <c r="F3" s="15" t="s">
        <v>
52</v>
      </c>
      <c r="G3" s="15" t="s">
        <v>
53</v>
      </c>
      <c r="H3" s="73" t="s">
        <v>
54</v>
      </c>
      <c r="I3" s="74"/>
      <c r="J3" s="74"/>
      <c r="K3" s="74"/>
      <c r="L3" s="74"/>
      <c r="M3" s="74"/>
      <c r="N3" s="74"/>
      <c r="O3" s="74"/>
      <c r="P3" s="74"/>
      <c r="Q3" s="74"/>
      <c r="R3" s="74"/>
      <c r="S3" s="74"/>
      <c r="T3" s="74"/>
      <c r="U3" s="74"/>
      <c r="V3" s="74"/>
      <c r="W3" s="74"/>
      <c r="X3" s="75"/>
      <c r="Y3" s="79" t="s">
        <v>
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
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
57</v>
      </c>
      <c r="B4" s="16"/>
      <c r="C4" s="16"/>
      <c r="D4" s="16"/>
      <c r="E4" s="16"/>
      <c r="F4" s="16"/>
      <c r="G4" s="16"/>
      <c r="H4" s="76"/>
      <c r="I4" s="77"/>
      <c r="J4" s="77"/>
      <c r="K4" s="77"/>
      <c r="L4" s="77"/>
      <c r="M4" s="77"/>
      <c r="N4" s="77"/>
      <c r="O4" s="77"/>
      <c r="P4" s="77"/>
      <c r="Q4" s="77"/>
      <c r="R4" s="77"/>
      <c r="S4" s="77"/>
      <c r="T4" s="77"/>
      <c r="U4" s="77"/>
      <c r="V4" s="77"/>
      <c r="W4" s="77"/>
      <c r="X4" s="78"/>
      <c r="Y4" s="72" t="s">
        <v>
58</v>
      </c>
      <c r="Z4" s="72"/>
      <c r="AA4" s="72"/>
      <c r="AB4" s="72"/>
      <c r="AC4" s="72"/>
      <c r="AD4" s="72"/>
      <c r="AE4" s="72"/>
      <c r="AF4" s="72"/>
      <c r="AG4" s="72"/>
      <c r="AH4" s="72"/>
      <c r="AI4" s="72"/>
      <c r="AJ4" s="72" t="s">
        <v>
59</v>
      </c>
      <c r="AK4" s="72"/>
      <c r="AL4" s="72"/>
      <c r="AM4" s="72"/>
      <c r="AN4" s="72"/>
      <c r="AO4" s="72"/>
      <c r="AP4" s="72"/>
      <c r="AQ4" s="72"/>
      <c r="AR4" s="72"/>
      <c r="AS4" s="72"/>
      <c r="AT4" s="72"/>
      <c r="AU4" s="72" t="s">
        <v>
60</v>
      </c>
      <c r="AV4" s="72"/>
      <c r="AW4" s="72"/>
      <c r="AX4" s="72"/>
      <c r="AY4" s="72"/>
      <c r="AZ4" s="72"/>
      <c r="BA4" s="72"/>
      <c r="BB4" s="72"/>
      <c r="BC4" s="72"/>
      <c r="BD4" s="72"/>
      <c r="BE4" s="72"/>
      <c r="BF4" s="72" t="s">
        <v>
61</v>
      </c>
      <c r="BG4" s="72"/>
      <c r="BH4" s="72"/>
      <c r="BI4" s="72"/>
      <c r="BJ4" s="72"/>
      <c r="BK4" s="72"/>
      <c r="BL4" s="72"/>
      <c r="BM4" s="72"/>
      <c r="BN4" s="72"/>
      <c r="BO4" s="72"/>
      <c r="BP4" s="72"/>
      <c r="BQ4" s="72" t="s">
        <v>
62</v>
      </c>
      <c r="BR4" s="72"/>
      <c r="BS4" s="72"/>
      <c r="BT4" s="72"/>
      <c r="BU4" s="72"/>
      <c r="BV4" s="72"/>
      <c r="BW4" s="72"/>
      <c r="BX4" s="72"/>
      <c r="BY4" s="72"/>
      <c r="BZ4" s="72"/>
      <c r="CA4" s="72"/>
      <c r="CB4" s="72" t="s">
        <v>
63</v>
      </c>
      <c r="CC4" s="72"/>
      <c r="CD4" s="72"/>
      <c r="CE4" s="72"/>
      <c r="CF4" s="72"/>
      <c r="CG4" s="72"/>
      <c r="CH4" s="72"/>
      <c r="CI4" s="72"/>
      <c r="CJ4" s="72"/>
      <c r="CK4" s="72"/>
      <c r="CL4" s="72"/>
      <c r="CM4" s="72" t="s">
        <v>
64</v>
      </c>
      <c r="CN4" s="72"/>
      <c r="CO4" s="72"/>
      <c r="CP4" s="72"/>
      <c r="CQ4" s="72"/>
      <c r="CR4" s="72"/>
      <c r="CS4" s="72"/>
      <c r="CT4" s="72"/>
      <c r="CU4" s="72"/>
      <c r="CV4" s="72"/>
      <c r="CW4" s="72"/>
      <c r="CX4" s="72" t="s">
        <v>
65</v>
      </c>
      <c r="CY4" s="72"/>
      <c r="CZ4" s="72"/>
      <c r="DA4" s="72"/>
      <c r="DB4" s="72"/>
      <c r="DC4" s="72"/>
      <c r="DD4" s="72"/>
      <c r="DE4" s="72"/>
      <c r="DF4" s="72"/>
      <c r="DG4" s="72"/>
      <c r="DH4" s="72"/>
      <c r="DI4" s="72" t="s">
        <v>
66</v>
      </c>
      <c r="DJ4" s="72"/>
      <c r="DK4" s="72"/>
      <c r="DL4" s="72"/>
      <c r="DM4" s="72"/>
      <c r="DN4" s="72"/>
      <c r="DO4" s="72"/>
      <c r="DP4" s="72"/>
      <c r="DQ4" s="72"/>
      <c r="DR4" s="72"/>
      <c r="DS4" s="72"/>
      <c r="DT4" s="72" t="s">
        <v>
67</v>
      </c>
      <c r="DU4" s="72"/>
      <c r="DV4" s="72"/>
      <c r="DW4" s="72"/>
      <c r="DX4" s="72"/>
      <c r="DY4" s="72"/>
      <c r="DZ4" s="72"/>
      <c r="EA4" s="72"/>
      <c r="EB4" s="72"/>
      <c r="EC4" s="72"/>
      <c r="ED4" s="72"/>
      <c r="EE4" s="72" t="s">
        <v>
68</v>
      </c>
      <c r="EF4" s="72"/>
      <c r="EG4" s="72"/>
      <c r="EH4" s="72"/>
      <c r="EI4" s="72"/>
      <c r="EJ4" s="72"/>
      <c r="EK4" s="72"/>
      <c r="EL4" s="72"/>
      <c r="EM4" s="72"/>
      <c r="EN4" s="72"/>
      <c r="EO4" s="72"/>
    </row>
    <row r="5" spans="1:145" x14ac:dyDescent="0.15">
      <c r="A5" s="14" t="s">
        <v>
69</v>
      </c>
      <c r="B5" s="17"/>
      <c r="C5" s="17"/>
      <c r="D5" s="17"/>
      <c r="E5" s="17"/>
      <c r="F5" s="17"/>
      <c r="G5" s="17"/>
      <c r="H5" s="18" t="s">
        <v>
70</v>
      </c>
      <c r="I5" s="18" t="s">
        <v>
71</v>
      </c>
      <c r="J5" s="18" t="s">
        <v>
72</v>
      </c>
      <c r="K5" s="18" t="s">
        <v>
73</v>
      </c>
      <c r="L5" s="18" t="s">
        <v>
74</v>
      </c>
      <c r="M5" s="18" t="s">
        <v>
5</v>
      </c>
      <c r="N5" s="18" t="s">
        <v>
75</v>
      </c>
      <c r="O5" s="18" t="s">
        <v>
76</v>
      </c>
      <c r="P5" s="18" t="s">
        <v>
77</v>
      </c>
      <c r="Q5" s="18" t="s">
        <v>
78</v>
      </c>
      <c r="R5" s="18" t="s">
        <v>
79</v>
      </c>
      <c r="S5" s="18" t="s">
        <v>
80</v>
      </c>
      <c r="T5" s="18" t="s">
        <v>
81</v>
      </c>
      <c r="U5" s="18" t="s">
        <v>
82</v>
      </c>
      <c r="V5" s="18" t="s">
        <v>
83</v>
      </c>
      <c r="W5" s="18" t="s">
        <v>
84</v>
      </c>
      <c r="X5" s="18" t="s">
        <v>
85</v>
      </c>
      <c r="Y5" s="18" t="s">
        <v>
86</v>
      </c>
      <c r="Z5" s="18" t="s">
        <v>
87</v>
      </c>
      <c r="AA5" s="18" t="s">
        <v>
88</v>
      </c>
      <c r="AB5" s="18" t="s">
        <v>
89</v>
      </c>
      <c r="AC5" s="18" t="s">
        <v>
90</v>
      </c>
      <c r="AD5" s="18" t="s">
        <v>
91</v>
      </c>
      <c r="AE5" s="18" t="s">
        <v>
92</v>
      </c>
      <c r="AF5" s="18" t="s">
        <v>
93</v>
      </c>
      <c r="AG5" s="18" t="s">
        <v>
94</v>
      </c>
      <c r="AH5" s="18" t="s">
        <v>
95</v>
      </c>
      <c r="AI5" s="18" t="s">
        <v>
31</v>
      </c>
      <c r="AJ5" s="18" t="s">
        <v>
86</v>
      </c>
      <c r="AK5" s="18" t="s">
        <v>
87</v>
      </c>
      <c r="AL5" s="18" t="s">
        <v>
88</v>
      </c>
      <c r="AM5" s="18" t="s">
        <v>
89</v>
      </c>
      <c r="AN5" s="18" t="s">
        <v>
90</v>
      </c>
      <c r="AO5" s="18" t="s">
        <v>
91</v>
      </c>
      <c r="AP5" s="18" t="s">
        <v>
92</v>
      </c>
      <c r="AQ5" s="18" t="s">
        <v>
93</v>
      </c>
      <c r="AR5" s="18" t="s">
        <v>
94</v>
      </c>
      <c r="AS5" s="18" t="s">
        <v>
95</v>
      </c>
      <c r="AT5" s="18" t="s">
        <v>
96</v>
      </c>
      <c r="AU5" s="18" t="s">
        <v>
86</v>
      </c>
      <c r="AV5" s="18" t="s">
        <v>
87</v>
      </c>
      <c r="AW5" s="18" t="s">
        <v>
88</v>
      </c>
      <c r="AX5" s="18" t="s">
        <v>
89</v>
      </c>
      <c r="AY5" s="18" t="s">
        <v>
90</v>
      </c>
      <c r="AZ5" s="18" t="s">
        <v>
91</v>
      </c>
      <c r="BA5" s="18" t="s">
        <v>
92</v>
      </c>
      <c r="BB5" s="18" t="s">
        <v>
93</v>
      </c>
      <c r="BC5" s="18" t="s">
        <v>
94</v>
      </c>
      <c r="BD5" s="18" t="s">
        <v>
95</v>
      </c>
      <c r="BE5" s="18" t="s">
        <v>
96</v>
      </c>
      <c r="BF5" s="18" t="s">
        <v>
86</v>
      </c>
      <c r="BG5" s="18" t="s">
        <v>
87</v>
      </c>
      <c r="BH5" s="18" t="s">
        <v>
88</v>
      </c>
      <c r="BI5" s="18" t="s">
        <v>
89</v>
      </c>
      <c r="BJ5" s="18" t="s">
        <v>
90</v>
      </c>
      <c r="BK5" s="18" t="s">
        <v>
91</v>
      </c>
      <c r="BL5" s="18" t="s">
        <v>
92</v>
      </c>
      <c r="BM5" s="18" t="s">
        <v>
93</v>
      </c>
      <c r="BN5" s="18" t="s">
        <v>
94</v>
      </c>
      <c r="BO5" s="18" t="s">
        <v>
95</v>
      </c>
      <c r="BP5" s="18" t="s">
        <v>
96</v>
      </c>
      <c r="BQ5" s="18" t="s">
        <v>
86</v>
      </c>
      <c r="BR5" s="18" t="s">
        <v>
87</v>
      </c>
      <c r="BS5" s="18" t="s">
        <v>
88</v>
      </c>
      <c r="BT5" s="18" t="s">
        <v>
89</v>
      </c>
      <c r="BU5" s="18" t="s">
        <v>
90</v>
      </c>
      <c r="BV5" s="18" t="s">
        <v>
91</v>
      </c>
      <c r="BW5" s="18" t="s">
        <v>
92</v>
      </c>
      <c r="BX5" s="18" t="s">
        <v>
93</v>
      </c>
      <c r="BY5" s="18" t="s">
        <v>
94</v>
      </c>
      <c r="BZ5" s="18" t="s">
        <v>
95</v>
      </c>
      <c r="CA5" s="18" t="s">
        <v>
96</v>
      </c>
      <c r="CB5" s="18" t="s">
        <v>
86</v>
      </c>
      <c r="CC5" s="18" t="s">
        <v>
87</v>
      </c>
      <c r="CD5" s="18" t="s">
        <v>
88</v>
      </c>
      <c r="CE5" s="18" t="s">
        <v>
89</v>
      </c>
      <c r="CF5" s="18" t="s">
        <v>
90</v>
      </c>
      <c r="CG5" s="18" t="s">
        <v>
91</v>
      </c>
      <c r="CH5" s="18" t="s">
        <v>
92</v>
      </c>
      <c r="CI5" s="18" t="s">
        <v>
93</v>
      </c>
      <c r="CJ5" s="18" t="s">
        <v>
94</v>
      </c>
      <c r="CK5" s="18" t="s">
        <v>
95</v>
      </c>
      <c r="CL5" s="18" t="s">
        <v>
96</v>
      </c>
      <c r="CM5" s="18" t="s">
        <v>
86</v>
      </c>
      <c r="CN5" s="18" t="s">
        <v>
87</v>
      </c>
      <c r="CO5" s="18" t="s">
        <v>
88</v>
      </c>
      <c r="CP5" s="18" t="s">
        <v>
89</v>
      </c>
      <c r="CQ5" s="18" t="s">
        <v>
90</v>
      </c>
      <c r="CR5" s="18" t="s">
        <v>
91</v>
      </c>
      <c r="CS5" s="18" t="s">
        <v>
92</v>
      </c>
      <c r="CT5" s="18" t="s">
        <v>
93</v>
      </c>
      <c r="CU5" s="18" t="s">
        <v>
94</v>
      </c>
      <c r="CV5" s="18" t="s">
        <v>
95</v>
      </c>
      <c r="CW5" s="18" t="s">
        <v>
96</v>
      </c>
      <c r="CX5" s="18" t="s">
        <v>
86</v>
      </c>
      <c r="CY5" s="18" t="s">
        <v>
87</v>
      </c>
      <c r="CZ5" s="18" t="s">
        <v>
88</v>
      </c>
      <c r="DA5" s="18" t="s">
        <v>
89</v>
      </c>
      <c r="DB5" s="18" t="s">
        <v>
90</v>
      </c>
      <c r="DC5" s="18" t="s">
        <v>
91</v>
      </c>
      <c r="DD5" s="18" t="s">
        <v>
92</v>
      </c>
      <c r="DE5" s="18" t="s">
        <v>
93</v>
      </c>
      <c r="DF5" s="18" t="s">
        <v>
94</v>
      </c>
      <c r="DG5" s="18" t="s">
        <v>
95</v>
      </c>
      <c r="DH5" s="18" t="s">
        <v>
96</v>
      </c>
      <c r="DI5" s="18" t="s">
        <v>
86</v>
      </c>
      <c r="DJ5" s="18" t="s">
        <v>
87</v>
      </c>
      <c r="DK5" s="18" t="s">
        <v>
88</v>
      </c>
      <c r="DL5" s="18" t="s">
        <v>
89</v>
      </c>
      <c r="DM5" s="18" t="s">
        <v>
90</v>
      </c>
      <c r="DN5" s="18" t="s">
        <v>
91</v>
      </c>
      <c r="DO5" s="18" t="s">
        <v>
92</v>
      </c>
      <c r="DP5" s="18" t="s">
        <v>
93</v>
      </c>
      <c r="DQ5" s="18" t="s">
        <v>
94</v>
      </c>
      <c r="DR5" s="18" t="s">
        <v>
95</v>
      </c>
      <c r="DS5" s="18" t="s">
        <v>
96</v>
      </c>
      <c r="DT5" s="18" t="s">
        <v>
86</v>
      </c>
      <c r="DU5" s="18" t="s">
        <v>
87</v>
      </c>
      <c r="DV5" s="18" t="s">
        <v>
88</v>
      </c>
      <c r="DW5" s="18" t="s">
        <v>
89</v>
      </c>
      <c r="DX5" s="18" t="s">
        <v>
90</v>
      </c>
      <c r="DY5" s="18" t="s">
        <v>
91</v>
      </c>
      <c r="DZ5" s="18" t="s">
        <v>
92</v>
      </c>
      <c r="EA5" s="18" t="s">
        <v>
93</v>
      </c>
      <c r="EB5" s="18" t="s">
        <v>
94</v>
      </c>
      <c r="EC5" s="18" t="s">
        <v>
95</v>
      </c>
      <c r="ED5" s="18" t="s">
        <v>
96</v>
      </c>
      <c r="EE5" s="18" t="s">
        <v>
86</v>
      </c>
      <c r="EF5" s="18" t="s">
        <v>
87</v>
      </c>
      <c r="EG5" s="18" t="s">
        <v>
88</v>
      </c>
      <c r="EH5" s="18" t="s">
        <v>
89</v>
      </c>
      <c r="EI5" s="18" t="s">
        <v>
90</v>
      </c>
      <c r="EJ5" s="18" t="s">
        <v>
91</v>
      </c>
      <c r="EK5" s="18" t="s">
        <v>
92</v>
      </c>
      <c r="EL5" s="18" t="s">
        <v>
93</v>
      </c>
      <c r="EM5" s="18" t="s">
        <v>
94</v>
      </c>
      <c r="EN5" s="18" t="s">
        <v>
95</v>
      </c>
      <c r="EO5" s="18" t="s">
        <v>
96</v>
      </c>
    </row>
    <row r="6" spans="1:145" s="22" customFormat="1" x14ac:dyDescent="0.15">
      <c r="A6" s="14" t="s">
        <v>
97</v>
      </c>
      <c r="B6" s="19">
        <f>
B7</f>
        <v>
2021</v>
      </c>
      <c r="C6" s="19">
        <f t="shared" ref="C6:X6" si="3">
C7</f>
        <v>
133078</v>
      </c>
      <c r="D6" s="19">
        <f t="shared" si="3"/>
        <v>
47</v>
      </c>
      <c r="E6" s="19">
        <f t="shared" si="3"/>
        <v>
17</v>
      </c>
      <c r="F6" s="19">
        <f t="shared" si="3"/>
        <v>
4</v>
      </c>
      <c r="G6" s="19">
        <f t="shared" si="3"/>
        <v>
0</v>
      </c>
      <c r="H6" s="19" t="str">
        <f t="shared" si="3"/>
        <v>
東京都　檜原村</v>
      </c>
      <c r="I6" s="19" t="str">
        <f t="shared" si="3"/>
        <v>
法非適用</v>
      </c>
      <c r="J6" s="19" t="str">
        <f t="shared" si="3"/>
        <v>
下水道事業</v>
      </c>
      <c r="K6" s="19" t="str">
        <f t="shared" si="3"/>
        <v>
特定環境保全公共下水道</v>
      </c>
      <c r="L6" s="19" t="str">
        <f t="shared" si="3"/>
        <v>
D2</v>
      </c>
      <c r="M6" s="19" t="str">
        <f t="shared" si="3"/>
        <v>
非設置</v>
      </c>
      <c r="N6" s="20" t="str">
        <f t="shared" si="3"/>
        <v>
-</v>
      </c>
      <c r="O6" s="20" t="str">
        <f t="shared" si="3"/>
        <v>
該当数値なし</v>
      </c>
      <c r="P6" s="20">
        <f t="shared" si="3"/>
        <v>
89.94</v>
      </c>
      <c r="Q6" s="20">
        <f t="shared" si="3"/>
        <v>
100</v>
      </c>
      <c r="R6" s="20">
        <f t="shared" si="3"/>
        <v>
2068</v>
      </c>
      <c r="S6" s="20">
        <f t="shared" si="3"/>
        <v>
2069</v>
      </c>
      <c r="T6" s="20">
        <f t="shared" si="3"/>
        <v>
105.41</v>
      </c>
      <c r="U6" s="20">
        <f t="shared" si="3"/>
        <v>
19.63</v>
      </c>
      <c r="V6" s="20">
        <f t="shared" si="3"/>
        <v>
1859</v>
      </c>
      <c r="W6" s="20">
        <f t="shared" si="3"/>
        <v>
1.02</v>
      </c>
      <c r="X6" s="20">
        <f t="shared" si="3"/>
        <v>
1822.55</v>
      </c>
      <c r="Y6" s="21">
        <f>
IF(Y7="",NA(),Y7)</f>
        <v>
61.06</v>
      </c>
      <c r="Z6" s="21">
        <f t="shared" ref="Z6:AH6" si="4">
IF(Z7="",NA(),Z7)</f>
        <v>
76.400000000000006</v>
      </c>
      <c r="AA6" s="21">
        <f t="shared" si="4"/>
        <v>
70.459999999999994</v>
      </c>
      <c r="AB6" s="21">
        <f t="shared" si="4"/>
        <v>
71.84</v>
      </c>
      <c r="AC6" s="21">
        <f t="shared" si="4"/>
        <v>
70</v>
      </c>
      <c r="AD6" s="20" t="e">
        <f t="shared" si="4"/>
        <v>
#N/A</v>
      </c>
      <c r="AE6" s="20" t="e">
        <f t="shared" si="4"/>
        <v>
#N/A</v>
      </c>
      <c r="AF6" s="20" t="e">
        <f t="shared" si="4"/>
        <v>
#N/A</v>
      </c>
      <c r="AG6" s="20" t="e">
        <f t="shared" si="4"/>
        <v>
#N/A</v>
      </c>
      <c r="AH6" s="20" t="e">
        <f t="shared" si="4"/>
        <v>
#N/A</v>
      </c>
      <c r="AI6" s="20" t="str">
        <f>
IF(AI7="","",IF(AI7="-","【-】","【"&amp;SUBSTITUTE(TEXT(AI7,"#,##0.00"),"-","△")&amp;"】"))</f>
        <v/>
      </c>
      <c r="AJ6" s="20" t="e">
        <f>
IF(AJ7="",NA(),AJ7)</f>
        <v>
#N/A</v>
      </c>
      <c r="AK6" s="20" t="e">
        <f t="shared" ref="AK6:AS6" si="5">
IF(AK7="",NA(),AK7)</f>
        <v>
#N/A</v>
      </c>
      <c r="AL6" s="20" t="e">
        <f t="shared" si="5"/>
        <v>
#N/A</v>
      </c>
      <c r="AM6" s="20" t="e">
        <f t="shared" si="5"/>
        <v>
#N/A</v>
      </c>
      <c r="AN6" s="20" t="e">
        <f t="shared" si="5"/>
        <v>
#N/A</v>
      </c>
      <c r="AO6" s="20" t="e">
        <f t="shared" si="5"/>
        <v>
#N/A</v>
      </c>
      <c r="AP6" s="20" t="e">
        <f t="shared" si="5"/>
        <v>
#N/A</v>
      </c>
      <c r="AQ6" s="20" t="e">
        <f t="shared" si="5"/>
        <v>
#N/A</v>
      </c>
      <c r="AR6" s="20" t="e">
        <f t="shared" si="5"/>
        <v>
#N/A</v>
      </c>
      <c r="AS6" s="20" t="e">
        <f t="shared" si="5"/>
        <v>
#N/A</v>
      </c>
      <c r="AT6" s="20" t="str">
        <f>
IF(AT7="","",IF(AT7="-","【-】","【"&amp;SUBSTITUTE(TEXT(AT7,"#,##0.00"),"-","△")&amp;"】"))</f>
        <v/>
      </c>
      <c r="AU6" s="20" t="e">
        <f>
IF(AU7="",NA(),AU7)</f>
        <v>
#N/A</v>
      </c>
      <c r="AV6" s="20" t="e">
        <f t="shared" ref="AV6:BD6" si="6">
IF(AV7="",NA(),AV7)</f>
        <v>
#N/A</v>
      </c>
      <c r="AW6" s="20" t="e">
        <f t="shared" si="6"/>
        <v>
#N/A</v>
      </c>
      <c r="AX6" s="20" t="e">
        <f t="shared" si="6"/>
        <v>
#N/A</v>
      </c>
      <c r="AY6" s="20" t="e">
        <f t="shared" si="6"/>
        <v>
#N/A</v>
      </c>
      <c r="AZ6" s="20" t="e">
        <f t="shared" si="6"/>
        <v>
#N/A</v>
      </c>
      <c r="BA6" s="20" t="e">
        <f t="shared" si="6"/>
        <v>
#N/A</v>
      </c>
      <c r="BB6" s="20" t="e">
        <f t="shared" si="6"/>
        <v>
#N/A</v>
      </c>
      <c r="BC6" s="20" t="e">
        <f t="shared" si="6"/>
        <v>
#N/A</v>
      </c>
      <c r="BD6" s="20" t="e">
        <f t="shared" si="6"/>
        <v>
#N/A</v>
      </c>
      <c r="BE6" s="20" t="str">
        <f>
IF(BE7="","",IF(BE7="-","【-】","【"&amp;SUBSTITUTE(TEXT(BE7,"#,##0.00"),"-","△")&amp;"】"))</f>
        <v/>
      </c>
      <c r="BF6" s="21">
        <f>
IF(BF7="",NA(),BF7)</f>
        <v>
7360.63</v>
      </c>
      <c r="BG6" s="21">
        <f t="shared" ref="BG6:BO6" si="7">
IF(BG7="",NA(),BG7)</f>
        <v>
1193.94</v>
      </c>
      <c r="BH6" s="21">
        <f t="shared" si="7"/>
        <v>
1263.6500000000001</v>
      </c>
      <c r="BI6" s="21">
        <f t="shared" si="7"/>
        <v>
1225.42</v>
      </c>
      <c r="BJ6" s="21">
        <f t="shared" si="7"/>
        <v>
1166.23</v>
      </c>
      <c r="BK6" s="21">
        <f t="shared" si="7"/>
        <v>
1223.96</v>
      </c>
      <c r="BL6" s="21">
        <f t="shared" si="7"/>
        <v>
1269.1500000000001</v>
      </c>
      <c r="BM6" s="21">
        <f t="shared" si="7"/>
        <v>
1087.96</v>
      </c>
      <c r="BN6" s="21">
        <f t="shared" si="7"/>
        <v>
1209.45</v>
      </c>
      <c r="BO6" s="21">
        <f t="shared" si="7"/>
        <v>
1163.75</v>
      </c>
      <c r="BP6" s="20" t="str">
        <f>
IF(BP7="","",IF(BP7="-","【-】","【"&amp;SUBSTITUTE(TEXT(BP7,"#,##0.00"),"-","△")&amp;"】"))</f>
        <v>
【1,201.79】</v>
      </c>
      <c r="BQ6" s="21">
        <f>
IF(BQ7="",NA(),BQ7)</f>
        <v>
19.86</v>
      </c>
      <c r="BR6" s="21">
        <f t="shared" ref="BR6:BZ6" si="8">
IF(BR7="",NA(),BR7)</f>
        <v>
31.69</v>
      </c>
      <c r="BS6" s="21">
        <f t="shared" si="8"/>
        <v>
26.99</v>
      </c>
      <c r="BT6" s="21">
        <f t="shared" si="8"/>
        <v>
33</v>
      </c>
      <c r="BU6" s="21">
        <f t="shared" si="8"/>
        <v>
16.72</v>
      </c>
      <c r="BV6" s="21">
        <f t="shared" si="8"/>
        <v>
61.54</v>
      </c>
      <c r="BW6" s="21">
        <f t="shared" si="8"/>
        <v>
63.97</v>
      </c>
      <c r="BX6" s="21">
        <f t="shared" si="8"/>
        <v>
59.67</v>
      </c>
      <c r="BY6" s="21">
        <f t="shared" si="8"/>
        <v>
55.93</v>
      </c>
      <c r="BZ6" s="21">
        <f t="shared" si="8"/>
        <v>
72.599999999999994</v>
      </c>
      <c r="CA6" s="20" t="str">
        <f>
IF(CA7="","",IF(CA7="-","【-】","【"&amp;SUBSTITUTE(TEXT(CA7,"#,##0.00"),"-","△")&amp;"】"))</f>
        <v>
【75.31】</v>
      </c>
      <c r="CB6" s="21">
        <f>
IF(CB7="",NA(),CB7)</f>
        <v>
630.69000000000005</v>
      </c>
      <c r="CC6" s="21">
        <f t="shared" ref="CC6:CK6" si="9">
IF(CC7="",NA(),CC7)</f>
        <v>
382.56</v>
      </c>
      <c r="CD6" s="21">
        <f t="shared" si="9"/>
        <v>
437.61</v>
      </c>
      <c r="CE6" s="21">
        <f t="shared" si="9"/>
        <v>
369.27</v>
      </c>
      <c r="CF6" s="21">
        <f t="shared" si="9"/>
        <v>
733.74</v>
      </c>
      <c r="CG6" s="21">
        <f t="shared" si="9"/>
        <v>
267.86</v>
      </c>
      <c r="CH6" s="21">
        <f t="shared" si="9"/>
        <v>
256.82</v>
      </c>
      <c r="CI6" s="21">
        <f t="shared" si="9"/>
        <v>
270.60000000000002</v>
      </c>
      <c r="CJ6" s="21">
        <f t="shared" si="9"/>
        <v>
289.60000000000002</v>
      </c>
      <c r="CK6" s="21">
        <f t="shared" si="9"/>
        <v>
228.64</v>
      </c>
      <c r="CL6" s="20" t="str">
        <f>
IF(CL7="","",IF(CL7="-","【-】","【"&amp;SUBSTITUTE(TEXT(CL7,"#,##0.00"),"-","△")&amp;"】"))</f>
        <v>
【216.39】</v>
      </c>
      <c r="CM6" s="21" t="str">
        <f>
IF(CM7="",NA(),CM7)</f>
        <v>
-</v>
      </c>
      <c r="CN6" s="21" t="str">
        <f t="shared" ref="CN6:CV6" si="10">
IF(CN7="",NA(),CN7)</f>
        <v>
-</v>
      </c>
      <c r="CO6" s="21" t="str">
        <f t="shared" si="10"/>
        <v>
-</v>
      </c>
      <c r="CP6" s="21" t="str">
        <f t="shared" si="10"/>
        <v>
-</v>
      </c>
      <c r="CQ6" s="21" t="str">
        <f t="shared" si="10"/>
        <v>
-</v>
      </c>
      <c r="CR6" s="21">
        <f t="shared" si="10"/>
        <v>
37.08</v>
      </c>
      <c r="CS6" s="21">
        <f t="shared" si="10"/>
        <v>
37.46</v>
      </c>
      <c r="CT6" s="21">
        <f t="shared" si="10"/>
        <v>
37.65</v>
      </c>
      <c r="CU6" s="21">
        <f t="shared" si="10"/>
        <v>
36.71</v>
      </c>
      <c r="CV6" s="21">
        <f t="shared" si="10"/>
        <v>
42.28</v>
      </c>
      <c r="CW6" s="20" t="str">
        <f>
IF(CW7="","",IF(CW7="-","【-】","【"&amp;SUBSTITUTE(TEXT(CW7,"#,##0.00"),"-","△")&amp;"】"))</f>
        <v>
【42.57】</v>
      </c>
      <c r="CX6" s="21">
        <f>
IF(CX7="",NA(),CX7)</f>
        <v>
80.97</v>
      </c>
      <c r="CY6" s="21">
        <f t="shared" ref="CY6:DG6" si="11">
IF(CY7="",NA(),CY7)</f>
        <v>
95.38</v>
      </c>
      <c r="CZ6" s="21">
        <f t="shared" si="11"/>
        <v>
87.7</v>
      </c>
      <c r="DA6" s="21">
        <f t="shared" si="11"/>
        <v>
88.81</v>
      </c>
      <c r="DB6" s="21">
        <f t="shared" si="11"/>
        <v>
88.81</v>
      </c>
      <c r="DC6" s="21">
        <f t="shared" si="11"/>
        <v>
67.22</v>
      </c>
      <c r="DD6" s="21">
        <f t="shared" si="11"/>
        <v>
67.459999999999994</v>
      </c>
      <c r="DE6" s="21">
        <f t="shared" si="11"/>
        <v>
67.37</v>
      </c>
      <c r="DF6" s="21">
        <f t="shared" si="11"/>
        <v>
70.05</v>
      </c>
      <c r="DG6" s="21">
        <f t="shared" si="11"/>
        <v>
84.34</v>
      </c>
      <c r="DH6" s="20" t="str">
        <f>
IF(DH7="","",IF(DH7="-","【-】","【"&amp;SUBSTITUTE(TEXT(DH7,"#,##0.00"),"-","△")&amp;"】"))</f>
        <v>
【85.24】</v>
      </c>
      <c r="DI6" s="20" t="e">
        <f>
IF(DI7="",NA(),DI7)</f>
        <v>
#N/A</v>
      </c>
      <c r="DJ6" s="20" t="e">
        <f t="shared" ref="DJ6:DR6" si="12">
IF(DJ7="",NA(),DJ7)</f>
        <v>
#N/A</v>
      </c>
      <c r="DK6" s="20" t="e">
        <f t="shared" si="12"/>
        <v>
#N/A</v>
      </c>
      <c r="DL6" s="20" t="e">
        <f t="shared" si="12"/>
        <v>
#N/A</v>
      </c>
      <c r="DM6" s="20" t="e">
        <f t="shared" si="12"/>
        <v>
#N/A</v>
      </c>
      <c r="DN6" s="20" t="e">
        <f t="shared" si="12"/>
        <v>
#N/A</v>
      </c>
      <c r="DO6" s="20" t="e">
        <f t="shared" si="12"/>
        <v>
#N/A</v>
      </c>
      <c r="DP6" s="20" t="e">
        <f t="shared" si="12"/>
        <v>
#N/A</v>
      </c>
      <c r="DQ6" s="20" t="e">
        <f t="shared" si="12"/>
        <v>
#N/A</v>
      </c>
      <c r="DR6" s="20" t="e">
        <f t="shared" si="12"/>
        <v>
#N/A</v>
      </c>
      <c r="DS6" s="20" t="str">
        <f>
IF(DS7="","",IF(DS7="-","【-】","【"&amp;SUBSTITUTE(TEXT(DS7,"#,##0.00"),"-","△")&amp;"】"))</f>
        <v/>
      </c>
      <c r="DT6" s="20" t="e">
        <f>
IF(DT7="",NA(),DT7)</f>
        <v>
#N/A</v>
      </c>
      <c r="DU6" s="20" t="e">
        <f t="shared" ref="DU6:EC6" si="13">
IF(DU7="",NA(),DU7)</f>
        <v>
#N/A</v>
      </c>
      <c r="DV6" s="20" t="e">
        <f t="shared" si="13"/>
        <v>
#N/A</v>
      </c>
      <c r="DW6" s="20" t="e">
        <f t="shared" si="13"/>
        <v>
#N/A</v>
      </c>
      <c r="DX6" s="20" t="e">
        <f t="shared" si="13"/>
        <v>
#N/A</v>
      </c>
      <c r="DY6" s="20" t="e">
        <f t="shared" si="13"/>
        <v>
#N/A</v>
      </c>
      <c r="DZ6" s="20" t="e">
        <f t="shared" si="13"/>
        <v>
#N/A</v>
      </c>
      <c r="EA6" s="20" t="e">
        <f t="shared" si="13"/>
        <v>
#N/A</v>
      </c>
      <c r="EB6" s="20" t="e">
        <f t="shared" si="13"/>
        <v>
#N/A</v>
      </c>
      <c r="EC6" s="20" t="e">
        <f t="shared" si="13"/>
        <v>
#N/A</v>
      </c>
      <c r="ED6" s="20" t="str">
        <f>
IF(ED7="","",IF(ED7="-","【-】","【"&amp;SUBSTITUTE(TEXT(ED7,"#,##0.00"),"-","△")&amp;"】"))</f>
        <v/>
      </c>
      <c r="EE6" s="20">
        <f>
IF(EE7="",NA(),EE7)</f>
        <v>
0</v>
      </c>
      <c r="EF6" s="20">
        <f t="shared" ref="EF6:EN6" si="14">
IF(EF7="",NA(),EF7)</f>
        <v>
0</v>
      </c>
      <c r="EG6" s="20">
        <f t="shared" si="14"/>
        <v>
0</v>
      </c>
      <c r="EH6" s="20">
        <f t="shared" si="14"/>
        <v>
0</v>
      </c>
      <c r="EI6" s="20">
        <f t="shared" si="14"/>
        <v>
0</v>
      </c>
      <c r="EJ6" s="21">
        <f t="shared" si="14"/>
        <v>
0.13</v>
      </c>
      <c r="EK6" s="21">
        <f t="shared" si="14"/>
        <v>
0.09</v>
      </c>
      <c r="EL6" s="21">
        <f t="shared" si="14"/>
        <v>
0.06</v>
      </c>
      <c r="EM6" s="21">
        <f t="shared" si="14"/>
        <v>
0.02</v>
      </c>
      <c r="EN6" s="21">
        <f t="shared" si="14"/>
        <v>
0.1</v>
      </c>
      <c r="EO6" s="20" t="str">
        <f>
IF(EO7="","",IF(EO7="-","【-】","【"&amp;SUBSTITUTE(TEXT(EO7,"#,##0.00"),"-","△")&amp;"】"))</f>
        <v>
【0.15】</v>
      </c>
    </row>
    <row r="7" spans="1:145" s="22" customFormat="1" x14ac:dyDescent="0.15">
      <c r="A7" s="14"/>
      <c r="B7" s="23">
        <v>
2021</v>
      </c>
      <c r="C7" s="23">
        <v>
133078</v>
      </c>
      <c r="D7" s="23">
        <v>
47</v>
      </c>
      <c r="E7" s="23">
        <v>
17</v>
      </c>
      <c r="F7" s="23">
        <v>
4</v>
      </c>
      <c r="G7" s="23">
        <v>
0</v>
      </c>
      <c r="H7" s="23" t="s">
        <v>
98</v>
      </c>
      <c r="I7" s="23" t="s">
        <v>
99</v>
      </c>
      <c r="J7" s="23" t="s">
        <v>
100</v>
      </c>
      <c r="K7" s="23" t="s">
        <v>
101</v>
      </c>
      <c r="L7" s="23" t="s">
        <v>
102</v>
      </c>
      <c r="M7" s="23" t="s">
        <v>
103</v>
      </c>
      <c r="N7" s="24" t="s">
        <v>
104</v>
      </c>
      <c r="O7" s="24" t="s">
        <v>
105</v>
      </c>
      <c r="P7" s="24">
        <v>
89.94</v>
      </c>
      <c r="Q7" s="24">
        <v>
100</v>
      </c>
      <c r="R7" s="24">
        <v>
2068</v>
      </c>
      <c r="S7" s="24">
        <v>
2069</v>
      </c>
      <c r="T7" s="24">
        <v>
105.41</v>
      </c>
      <c r="U7" s="24">
        <v>
19.63</v>
      </c>
      <c r="V7" s="24">
        <v>
1859</v>
      </c>
      <c r="W7" s="24">
        <v>
1.02</v>
      </c>
      <c r="X7" s="24">
        <v>
1822.55</v>
      </c>
      <c r="Y7" s="24">
        <v>
61.06</v>
      </c>
      <c r="Z7" s="24">
        <v>
76.400000000000006</v>
      </c>
      <c r="AA7" s="24">
        <v>
70.459999999999994</v>
      </c>
      <c r="AB7" s="24">
        <v>
71.84</v>
      </c>
      <c r="AC7" s="24">
        <v>
70</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
7360.63</v>
      </c>
      <c r="BG7" s="24">
        <v>
1193.94</v>
      </c>
      <c r="BH7" s="24">
        <v>
1263.6500000000001</v>
      </c>
      <c r="BI7" s="24">
        <v>
1225.42</v>
      </c>
      <c r="BJ7" s="24">
        <v>
1166.23</v>
      </c>
      <c r="BK7" s="24">
        <v>
1223.96</v>
      </c>
      <c r="BL7" s="24">
        <v>
1269.1500000000001</v>
      </c>
      <c r="BM7" s="24">
        <v>
1087.96</v>
      </c>
      <c r="BN7" s="24">
        <v>
1209.45</v>
      </c>
      <c r="BO7" s="24">
        <v>
1163.75</v>
      </c>
      <c r="BP7" s="24">
        <v>
1201.79</v>
      </c>
      <c r="BQ7" s="24">
        <v>
19.86</v>
      </c>
      <c r="BR7" s="24">
        <v>
31.69</v>
      </c>
      <c r="BS7" s="24">
        <v>
26.99</v>
      </c>
      <c r="BT7" s="24">
        <v>
33</v>
      </c>
      <c r="BU7" s="24">
        <v>
16.72</v>
      </c>
      <c r="BV7" s="24">
        <v>
61.54</v>
      </c>
      <c r="BW7" s="24">
        <v>
63.97</v>
      </c>
      <c r="BX7" s="24">
        <v>
59.67</v>
      </c>
      <c r="BY7" s="24">
        <v>
55.93</v>
      </c>
      <c r="BZ7" s="24">
        <v>
72.599999999999994</v>
      </c>
      <c r="CA7" s="24">
        <v>
75.31</v>
      </c>
      <c r="CB7" s="24">
        <v>
630.69000000000005</v>
      </c>
      <c r="CC7" s="24">
        <v>
382.56</v>
      </c>
      <c r="CD7" s="24">
        <v>
437.61</v>
      </c>
      <c r="CE7" s="24">
        <v>
369.27</v>
      </c>
      <c r="CF7" s="24">
        <v>
733.74</v>
      </c>
      <c r="CG7" s="24">
        <v>
267.86</v>
      </c>
      <c r="CH7" s="24">
        <v>
256.82</v>
      </c>
      <c r="CI7" s="24">
        <v>
270.60000000000002</v>
      </c>
      <c r="CJ7" s="24">
        <v>
289.60000000000002</v>
      </c>
      <c r="CK7" s="24">
        <v>
228.64</v>
      </c>
      <c r="CL7" s="24">
        <v>
216.39</v>
      </c>
      <c r="CM7" s="24" t="s">
        <v>
104</v>
      </c>
      <c r="CN7" s="24" t="s">
        <v>
104</v>
      </c>
      <c r="CO7" s="24" t="s">
        <v>
104</v>
      </c>
      <c r="CP7" s="24" t="s">
        <v>
104</v>
      </c>
      <c r="CQ7" s="24" t="s">
        <v>
104</v>
      </c>
      <c r="CR7" s="24">
        <v>
37.08</v>
      </c>
      <c r="CS7" s="24">
        <v>
37.46</v>
      </c>
      <c r="CT7" s="24">
        <v>
37.65</v>
      </c>
      <c r="CU7" s="24">
        <v>
36.71</v>
      </c>
      <c r="CV7" s="24">
        <v>
42.28</v>
      </c>
      <c r="CW7" s="24">
        <v>
42.57</v>
      </c>
      <c r="CX7" s="24">
        <v>
80.97</v>
      </c>
      <c r="CY7" s="24">
        <v>
95.38</v>
      </c>
      <c r="CZ7" s="24">
        <v>
87.7</v>
      </c>
      <c r="DA7" s="24">
        <v>
88.81</v>
      </c>
      <c r="DB7" s="24">
        <v>
88.81</v>
      </c>
      <c r="DC7" s="24">
        <v>
67.22</v>
      </c>
      <c r="DD7" s="24">
        <v>
67.459999999999994</v>
      </c>
      <c r="DE7" s="24">
        <v>
67.37</v>
      </c>
      <c r="DF7" s="24">
        <v>
70.05</v>
      </c>
      <c r="DG7" s="24">
        <v>
84.34</v>
      </c>
      <c r="DH7" s="24">
        <v>
85.24</v>
      </c>
      <c r="DI7" s="24"/>
      <c r="DJ7" s="24"/>
      <c r="DK7" s="24"/>
      <c r="DL7" s="24"/>
      <c r="DM7" s="24"/>
      <c r="DN7" s="24"/>
      <c r="DO7" s="24"/>
      <c r="DP7" s="24"/>
      <c r="DQ7" s="24"/>
      <c r="DR7" s="24"/>
      <c r="DS7" s="24"/>
      <c r="DT7" s="24"/>
      <c r="DU7" s="24"/>
      <c r="DV7" s="24"/>
      <c r="DW7" s="24"/>
      <c r="DX7" s="24"/>
      <c r="DY7" s="24"/>
      <c r="DZ7" s="24"/>
      <c r="EA7" s="24"/>
      <c r="EB7" s="24"/>
      <c r="EC7" s="24"/>
      <c r="ED7" s="24"/>
      <c r="EE7" s="24">
        <v>
0</v>
      </c>
      <c r="EF7" s="24">
        <v>
0</v>
      </c>
      <c r="EG7" s="24">
        <v>
0</v>
      </c>
      <c r="EH7" s="24">
        <v>
0</v>
      </c>
      <c r="EI7" s="24">
        <v>
0</v>
      </c>
      <c r="EJ7" s="24">
        <v>
0.13</v>
      </c>
      <c r="EK7" s="24">
        <v>
0.09</v>
      </c>
      <c r="EL7" s="24">
        <v>
0.06</v>
      </c>
      <c r="EM7" s="24">
        <v>
0.02</v>
      </c>
      <c r="EN7" s="24">
        <v>
0.1</v>
      </c>
      <c r="EO7" s="24">
        <v>
0.15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
106</v>
      </c>
      <c r="C9" s="26" t="s">
        <v>
107</v>
      </c>
      <c r="D9" s="26" t="s">
        <v>
108</v>
      </c>
      <c r="E9" s="26" t="s">
        <v>
109</v>
      </c>
      <c r="F9" s="26" t="s">
        <v>
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
48</v>
      </c>
      <c r="B10" s="27">
        <f t="shared" ref="B10:C10" si="15">
DATEVALUE($B7+12-B11&amp;"/1/"&amp;B12)</f>
        <v>
47119</v>
      </c>
      <c r="C10" s="27">
        <f t="shared" si="15"/>
        <v>
47484</v>
      </c>
      <c r="D10" s="28">
        <f>
DATEVALUE($B7+12-D11&amp;"/1/"&amp;D12)</f>
        <v>
47849</v>
      </c>
      <c r="E10" s="28">
        <f>
DATEVALUE($B7+12-E11&amp;"/1/"&amp;E12)</f>
        <v>
48215</v>
      </c>
      <c r="F10" s="28">
        <f>
DATEVALUE($B7+12-F11&amp;"/1/"&amp;F12)</f>
        <v>
48582</v>
      </c>
    </row>
    <row r="11" spans="1:145" x14ac:dyDescent="0.15">
      <c r="B11">
        <v>
4</v>
      </c>
      <c r="C11">
        <v>
3</v>
      </c>
      <c r="D11">
        <v>
2</v>
      </c>
      <c r="E11">
        <v>
1</v>
      </c>
      <c r="F11">
        <v>
0</v>
      </c>
      <c r="G11" t="s">
        <v>
111</v>
      </c>
    </row>
    <row r="12" spans="1:145" x14ac:dyDescent="0.15">
      <c r="B12">
        <v>
1</v>
      </c>
      <c r="C12">
        <v>
1</v>
      </c>
      <c r="D12">
        <v>
1</v>
      </c>
      <c r="E12">
        <v>
2</v>
      </c>
      <c r="F12">
        <v>
3</v>
      </c>
      <c r="G12" t="s">
        <v>
112</v>
      </c>
    </row>
    <row r="13" spans="1:145" x14ac:dyDescent="0.15">
      <c r="B13" t="s">
        <v>
113</v>
      </c>
      <c r="C13" t="s">
        <v>
113</v>
      </c>
      <c r="D13" t="s">
        <v>
114</v>
      </c>
      <c r="E13" t="s">
        <v>
114</v>
      </c>
      <c r="F13" t="s">
        <v>
114</v>
      </c>
      <c r="G13" t="s">
        <v>
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幡野 敦史</cp:lastModifiedBy>
  <dcterms:created xsi:type="dcterms:W3CDTF">2022-12-01T01:50:52Z</dcterms:created>
  <dcterms:modified xsi:type="dcterms:W3CDTF">2023-01-11T06:05:23Z</dcterms:modified>
  <cp:category/>
</cp:coreProperties>
</file>