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ofiles\0092\Desktop\"/>
    </mc:Choice>
  </mc:AlternateContent>
  <workbookProtection workbookAlgorithmName="SHA-512" workbookHashValue="0M8uZoABfXOlgdSWDplhw3D8wme51bryktvvruGurCxWdtWIQQ0EcUGu90bfuRvHJ7Go+5U15ly9vGhI46FP1g==" workbookSaltValue="rrH2xS3A69zTOfZ2ZDZlOg==" workbookSpinCount="100000" lockStructure="1"/>
  <bookViews>
    <workbookView xWindow="0" yWindow="0" windowWidth="20490" windowHeight="723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<sst xmlns="http://schemas.openxmlformats.org/spreadsheetml/2006/main" count="241" uniqueCount="119">
  <si>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</si>
  <si>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</si>
  <si>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</si>
  <si>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</si>
  <si>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</si>
  <si>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</si>
  <si>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</si>
  <si>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</si>
  <si>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</si>
  <si>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</si>
  <si>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</si>
  <si>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</si>
  <si>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</si>
  <si>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</si>
  <si>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</si>
  <si>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</si>
  <si>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</si>
  <si>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</si>
  <si>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</si>
  <si>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</si>
  <si>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</si>
  <si>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</si>
  <si>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</si>
  <si>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</si>
  <si>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</si>
  <si>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</si>
  <si>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</si>
  <si>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</si>
  <si>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</si>
  <si>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</si>
  <si>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</si>
  <si>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</si>
  <si>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</si>
  <si>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</si>
  <si>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</si>
  <si>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</si>
  <si>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</si>
  <si>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</si>
  <si>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</si>
  <si>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</si>
  <si>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</si>
  <si>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</si>
  <si>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</si>
  <si>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</si>
  <si>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</si>
  <si>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</si>
  <si>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</si>
  <si>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</si>
  <si>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</si>
  <si>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</si>
  <si>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</si>
  <si>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</si>
  <si>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</si>
  <si>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</si>
  <si>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</si>
  <si>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</si>
  <si>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</si>
  <si>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</si>
  <si>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</si>
  <si>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</si>
  <si>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</si>
  <si>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</si>
  <si>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</si>
  <si>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</si>
  <si>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</si>
  <si>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</si>
  <si>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</si>
  <si>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</si>
  <si>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</si>
  <si>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</si>
  <si>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</si>
  <si>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</si>
  <si>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</si>
  <si>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</si>
  <si>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</si>
  <si>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</si>
  <si>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</si>
  <si>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</si>
  <si>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</si>
  <si>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</si>
  <si>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</si>
  <si>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</si>
  <si>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</si>
  <si>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</si>
  <si>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</si>
  <si>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</si>
  <si>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</si>
  <si>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</si>
  <si>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</si>
  <si>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</si>
  <si>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</si>
  <si>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</si>
  <si>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</si>
  <si>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</si>
  <si>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</si>
  <si>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</si>
  <si>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</si>
  <si>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</si>
  <si>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</si>
  <si>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</si>
  <si>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</si>
  <si>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</si>
  <si>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</si>
  <si>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</si>
  <si>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</si>
  <si>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</si>
  <si>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</si>
  <si>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</si>
  <si>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</si>
  <si>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</si>
  <si>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</si>
  <si>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</si>
  <si>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</si>
  <si>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</si>
  <si>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</si>
  <si>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</si>
  <si>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①収益的収支比率は、総費用と地方債償還金を総収入でどの程度賄えているかを示した指標である。
下水道使用料収入の増加や地方債償還金の減少のため改善が図られていたが、修繕費（マンホール蓋の嵩高調整）の一時的な増加により前年度に比べ減少となった。今後も下水道使用料収入の増加のため、
下水道未接続者へ接続を促していく。
　④企業債残高対事業規模比率は、料金収入に対する企業債（地方債）の割合を表す指標である。類似団体の平均値より高い状況が続いていたが、地方債現在高のピークは過ぎたため、今後更なる減少が見込まれる。
　⑤経費回収率は、使用料で回収すべき経費をどの程度使用料で賄えているかを示した指標である。地域特性上、経費回収率が低くなる。修繕費の一時的な増により前年度に比べ大きく減少した。今後、使用料の増加や、地方債償還金の減少が見込めることなどから改善されると考えている。
　⑥汚水処理原価は、汚水処理に係るコストを示した指標である。地理的要因によりコストが比較的高くなる。修繕費の一時的な増加により前年度に比べ高くなった。今後、下水道接続数が増え有収水量が増加することや地方債償還金が減少することで改善される見込みである。
　⑧水洗化率は、下水道処理区域内の内、実際に水洗便所を設置して汚水処理に接続している人口の比率を表した指標である。昨年に比べ横ばいであったが類似団体平均より若干高い数値である。</t>
    <rPh sb="2" eb="5">
      <t>シュウエキテキ</t>
    </rPh>
    <rPh sb="5" eb="7">
      <t>シュウシ</t>
    </rPh>
    <rPh sb="7" eb="9">
      <t>ヒリツ</t>
    </rPh>
    <rPh sb="11" eb="14">
      <t>ソウヒヨウ</t>
    </rPh>
    <rPh sb="15" eb="17">
      <t>チホウ</t>
    </rPh>
    <rPh sb="17" eb="18">
      <t>サイ</t>
    </rPh>
    <rPh sb="18" eb="20">
      <t>ショウカン</t>
    </rPh>
    <rPh sb="20" eb="21">
      <t>キン</t>
    </rPh>
    <rPh sb="22" eb="25">
      <t>ソウシュウニュウ</t>
    </rPh>
    <rPh sb="28" eb="30">
      <t>テイド</t>
    </rPh>
    <rPh sb="30" eb="31">
      <t>マカナ</t>
    </rPh>
    <rPh sb="37" eb="38">
      <t>シメ</t>
    </rPh>
    <rPh sb="40" eb="42">
      <t>シヒョウ</t>
    </rPh>
    <rPh sb="47" eb="50">
      <t>ゲスイドウ</t>
    </rPh>
    <rPh sb="50" eb="53">
      <t>シヨウリョウ</t>
    </rPh>
    <rPh sb="53" eb="55">
      <t>シュウニュウ</t>
    </rPh>
    <rPh sb="56" eb="58">
      <t>ゾウカ</t>
    </rPh>
    <rPh sb="59" eb="61">
      <t>チホウ</t>
    </rPh>
    <rPh sb="61" eb="62">
      <t>サイ</t>
    </rPh>
    <rPh sb="62" eb="64">
      <t>ショウカン</t>
    </rPh>
    <rPh sb="64" eb="65">
      <t>キン</t>
    </rPh>
    <rPh sb="66" eb="68">
      <t>ゲンショウ</t>
    </rPh>
    <rPh sb="71" eb="73">
      <t>カイゼン</t>
    </rPh>
    <rPh sb="74" eb="75">
      <t>ハカ</t>
    </rPh>
    <rPh sb="82" eb="84">
      <t>シュウゼン</t>
    </rPh>
    <rPh sb="84" eb="85">
      <t>ヒ</t>
    </rPh>
    <rPh sb="91" eb="92">
      <t>フタ</t>
    </rPh>
    <rPh sb="93" eb="94">
      <t>カサ</t>
    </rPh>
    <rPh sb="94" eb="95">
      <t>ダカ</t>
    </rPh>
    <rPh sb="95" eb="97">
      <t>チョウセイ</t>
    </rPh>
    <rPh sb="99" eb="102">
      <t>イチジテキ</t>
    </rPh>
    <rPh sb="103" eb="105">
      <t>ゾウカ</t>
    </rPh>
    <rPh sb="108" eb="111">
      <t>ゼンネンド</t>
    </rPh>
    <rPh sb="112" eb="113">
      <t>クラ</t>
    </rPh>
    <rPh sb="114" eb="116">
      <t>ゲンショウ</t>
    </rPh>
    <rPh sb="121" eb="123">
      <t>コンゴ</t>
    </rPh>
    <rPh sb="124" eb="127">
      <t>ゲスイドウ</t>
    </rPh>
    <rPh sb="127" eb="130">
      <t>シヨウリョウ</t>
    </rPh>
    <rPh sb="130" eb="132">
      <t>シュウニュウ</t>
    </rPh>
    <rPh sb="133" eb="135">
      <t>ゾウカ</t>
    </rPh>
    <rPh sb="140" eb="142">
      <t>ゲスイ</t>
    </rPh>
    <rPh sb="142" eb="143">
      <t>ミチ</t>
    </rPh>
    <rPh sb="143" eb="146">
      <t>ミセツゾク</t>
    </rPh>
    <rPh sb="146" eb="147">
      <t>シャ</t>
    </rPh>
    <rPh sb="148" eb="150">
      <t>セツゾク</t>
    </rPh>
    <rPh sb="151" eb="152">
      <t>ウナガ</t>
    </rPh>
    <rPh sb="160" eb="162">
      <t>キギョウ</t>
    </rPh>
    <rPh sb="162" eb="163">
      <t>サイ</t>
    </rPh>
    <rPh sb="163" eb="165">
      <t>ザンダカ</t>
    </rPh>
    <rPh sb="165" eb="166">
      <t>タイ</t>
    </rPh>
    <rPh sb="166" eb="168">
      <t>ジギョウ</t>
    </rPh>
    <rPh sb="168" eb="170">
      <t>キボ</t>
    </rPh>
    <rPh sb="170" eb="172">
      <t>ヒリツ</t>
    </rPh>
    <rPh sb="174" eb="176">
      <t>リョウキン</t>
    </rPh>
    <rPh sb="176" eb="178">
      <t>シュウニュウ</t>
    </rPh>
    <rPh sb="179" eb="180">
      <t>タイ</t>
    </rPh>
    <rPh sb="182" eb="184">
      <t>キギョウ</t>
    </rPh>
    <rPh sb="184" eb="185">
      <t>サイ</t>
    </rPh>
    <rPh sb="186" eb="188">
      <t>チホウ</t>
    </rPh>
    <rPh sb="188" eb="189">
      <t>サイ</t>
    </rPh>
    <rPh sb="191" eb="193">
      <t>ワリアイ</t>
    </rPh>
    <rPh sb="194" eb="195">
      <t>アラワ</t>
    </rPh>
    <rPh sb="196" eb="198">
      <t>シヒョウ</t>
    </rPh>
    <rPh sb="202" eb="204">
      <t>ルイジ</t>
    </rPh>
    <rPh sb="204" eb="206">
      <t>ダンタイ</t>
    </rPh>
    <rPh sb="207" eb="210">
      <t>ヘイキンチ</t>
    </rPh>
    <rPh sb="212" eb="213">
      <t>タカ</t>
    </rPh>
    <rPh sb="214" eb="216">
      <t>ジョウキョウ</t>
    </rPh>
    <rPh sb="217" eb="218">
      <t>ツヅ</t>
    </rPh>
    <rPh sb="224" eb="227">
      <t>チホウサイ</t>
    </rPh>
    <rPh sb="227" eb="229">
      <t>ゲンザイ</t>
    </rPh>
    <rPh sb="229" eb="230">
      <t>ダカ</t>
    </rPh>
    <rPh sb="235" eb="236">
      <t>ス</t>
    </rPh>
    <rPh sb="241" eb="243">
      <t>コンゴ</t>
    </rPh>
    <rPh sb="243" eb="244">
      <t>サラ</t>
    </rPh>
    <rPh sb="246" eb="248">
      <t>ゲンショウ</t>
    </rPh>
    <rPh sb="249" eb="251">
      <t>ミコ</t>
    </rPh>
    <rPh sb="258" eb="260">
      <t>ケイヒ</t>
    </rPh>
    <rPh sb="260" eb="262">
      <t>カイシュウ</t>
    </rPh>
    <rPh sb="262" eb="263">
      <t>リツ</t>
    </rPh>
    <rPh sb="265" eb="268">
      <t>シヨウリョウ</t>
    </rPh>
    <rPh sb="269" eb="271">
      <t>カイシュウ</t>
    </rPh>
    <rPh sb="274" eb="276">
      <t>ケイヒ</t>
    </rPh>
    <rPh sb="279" eb="281">
      <t>テイド</t>
    </rPh>
    <rPh sb="281" eb="284">
      <t>シヨウリョウ</t>
    </rPh>
    <rPh sb="285" eb="286">
      <t>マカナ</t>
    </rPh>
    <rPh sb="292" eb="293">
      <t>シメ</t>
    </rPh>
    <rPh sb="295" eb="297">
      <t>シヒョウ</t>
    </rPh>
    <rPh sb="301" eb="303">
      <t>チイキ</t>
    </rPh>
    <rPh sb="303" eb="305">
      <t>トクセイ</t>
    </rPh>
    <rPh sb="305" eb="306">
      <t>ジョウ</t>
    </rPh>
    <rPh sb="307" eb="309">
      <t>ケイヒ</t>
    </rPh>
    <rPh sb="309" eb="311">
      <t>カイシュウ</t>
    </rPh>
    <rPh sb="311" eb="312">
      <t>リツ</t>
    </rPh>
    <rPh sb="313" eb="314">
      <t>ヒク</t>
    </rPh>
    <rPh sb="318" eb="320">
      <t>シュウゼン</t>
    </rPh>
    <rPh sb="320" eb="321">
      <t>ヒ</t>
    </rPh>
    <rPh sb="322" eb="325">
      <t>イチジテキ</t>
    </rPh>
    <rPh sb="326" eb="327">
      <t>ゾウ</t>
    </rPh>
    <rPh sb="330" eb="333">
      <t>ゼンネンド</t>
    </rPh>
    <rPh sb="334" eb="335">
      <t>クラ</t>
    </rPh>
    <rPh sb="336" eb="337">
      <t>オオ</t>
    </rPh>
    <rPh sb="339" eb="341">
      <t>ゲンショウ</t>
    </rPh>
    <rPh sb="344" eb="346">
      <t>コンゴ</t>
    </rPh>
    <rPh sb="347" eb="350">
      <t>シヨウリョウ</t>
    </rPh>
    <rPh sb="351" eb="352">
      <t>ゾウ</t>
    </rPh>
    <rPh sb="352" eb="353">
      <t>カ</t>
    </rPh>
    <rPh sb="355" eb="358">
      <t>チホウサイ</t>
    </rPh>
    <rPh sb="358" eb="360">
      <t>ショウカン</t>
    </rPh>
    <rPh sb="360" eb="361">
      <t>キン</t>
    </rPh>
    <rPh sb="362" eb="364">
      <t>ゲンショウ</t>
    </rPh>
    <rPh sb="365" eb="367">
      <t>ミコ</t>
    </rPh>
    <rPh sb="375" eb="377">
      <t>カイゼン</t>
    </rPh>
    <rPh sb="381" eb="382">
      <t>カンガ</t>
    </rPh>
    <rPh sb="390" eb="392">
      <t>オスイ</t>
    </rPh>
    <rPh sb="392" eb="394">
      <t>ショリ</t>
    </rPh>
    <rPh sb="394" eb="396">
      <t>ゲンカ</t>
    </rPh>
    <rPh sb="398" eb="400">
      <t>オスイ</t>
    </rPh>
    <rPh sb="400" eb="402">
      <t>ショリ</t>
    </rPh>
    <rPh sb="403" eb="404">
      <t>カカ</t>
    </rPh>
    <rPh sb="409" eb="410">
      <t>シメ</t>
    </rPh>
    <rPh sb="412" eb="414">
      <t>シヒョウ</t>
    </rPh>
    <rPh sb="418" eb="421">
      <t>チリテキ</t>
    </rPh>
    <rPh sb="421" eb="423">
      <t>ヨウイン</t>
    </rPh>
    <rPh sb="430" eb="433">
      <t>ヒカクテキ</t>
    </rPh>
    <rPh sb="433" eb="434">
      <t>タカ</t>
    </rPh>
    <rPh sb="438" eb="440">
      <t>シュウゼン</t>
    </rPh>
    <rPh sb="440" eb="441">
      <t>ヒ</t>
    </rPh>
    <rPh sb="442" eb="445">
      <t>イチジテキ</t>
    </rPh>
    <rPh sb="446" eb="447">
      <t>ゾウ</t>
    </rPh>
    <rPh sb="447" eb="448">
      <t>カ</t>
    </rPh>
    <rPh sb="451" eb="454">
      <t>ゼンネンド</t>
    </rPh>
    <rPh sb="455" eb="456">
      <t>クラ</t>
    </rPh>
    <rPh sb="457" eb="458">
      <t>タカ</t>
    </rPh>
    <rPh sb="463" eb="465">
      <t>コンゴ</t>
    </rPh>
    <rPh sb="466" eb="469">
      <t>ゲスイドウ</t>
    </rPh>
    <rPh sb="469" eb="471">
      <t>セツゾク</t>
    </rPh>
    <rPh sb="471" eb="472">
      <t>スウ</t>
    </rPh>
    <rPh sb="473" eb="474">
      <t>フ</t>
    </rPh>
    <rPh sb="516" eb="519">
      <t>スイセンカ</t>
    </rPh>
    <rPh sb="519" eb="520">
      <t>リツ</t>
    </rPh>
    <rPh sb="522" eb="525">
      <t>ゲスイドウ</t>
    </rPh>
    <rPh sb="525" eb="527">
      <t>ショリ</t>
    </rPh>
    <rPh sb="527" eb="530">
      <t>クイキナイ</t>
    </rPh>
    <rPh sb="531" eb="532">
      <t>ウチ</t>
    </rPh>
    <rPh sb="533" eb="535">
      <t>ジッサイ</t>
    </rPh>
    <rPh sb="536" eb="538">
      <t>スイセン</t>
    </rPh>
    <rPh sb="538" eb="540">
      <t>ベンジョ</t>
    </rPh>
    <rPh sb="541" eb="543">
      <t>セッチ</t>
    </rPh>
    <rPh sb="545" eb="547">
      <t>オスイ</t>
    </rPh>
    <rPh sb="547" eb="549">
      <t>ショリ</t>
    </rPh>
    <rPh sb="550" eb="552">
      <t>セツゾク</t>
    </rPh>
    <rPh sb="556" eb="558">
      <t>ジンコウ</t>
    </rPh>
    <rPh sb="559" eb="561">
      <t>ヒリツ</t>
    </rPh>
    <rPh sb="562" eb="563">
      <t>アラワ</t>
    </rPh>
    <rPh sb="565" eb="567">
      <t>シヒョウ</t>
    </rPh>
    <rPh sb="571" eb="573">
      <t>サクネン</t>
    </rPh>
    <rPh sb="574" eb="575">
      <t>クラ</t>
    </rPh>
    <rPh sb="576" eb="577">
      <t>ヨコ</t>
    </rPh>
    <rPh sb="584" eb="586">
      <t>ルイジ</t>
    </rPh>
    <rPh sb="586" eb="588">
      <t>ダンタイ</t>
    </rPh>
    <rPh sb="588" eb="590">
      <t>ヘイキン</t>
    </rPh>
    <rPh sb="592" eb="594">
      <t>ジャッカン</t>
    </rPh>
    <rPh sb="594" eb="595">
      <t>タカ</t>
    </rPh>
    <rPh sb="596" eb="598">
      <t>スウチ</t>
    </rPh>
    <phoneticPr fontId="4"/>
  </si>
  <si>
    <t>　③本村は、平成１２年度より下水道整備を行っており、比較的新しく、現段階では管きょの更新・老朽化対策を必要としないため０％となっている。</t>
    <rPh sb="2" eb="4">
      <t>ホンソン</t>
    </rPh>
    <rPh sb="6" eb="8">
      <t>ヘイセイ</t>
    </rPh>
    <rPh sb="10" eb="12">
      <t>ネンド</t>
    </rPh>
    <rPh sb="14" eb="17">
      <t>ゲスイドウ</t>
    </rPh>
    <rPh sb="17" eb="19">
      <t>セイビ</t>
    </rPh>
    <rPh sb="20" eb="21">
      <t>オコナ</t>
    </rPh>
    <rPh sb="26" eb="29">
      <t>ヒカクテキ</t>
    </rPh>
    <rPh sb="29" eb="30">
      <t>アタラ</t>
    </rPh>
    <rPh sb="33" eb="36">
      <t>ゲンダンカイ</t>
    </rPh>
    <rPh sb="38" eb="39">
      <t>カン</t>
    </rPh>
    <rPh sb="42" eb="44">
      <t>コウシン</t>
    </rPh>
    <rPh sb="45" eb="48">
      <t>ロウキュウカ</t>
    </rPh>
    <rPh sb="48" eb="50">
      <t>タイサク</t>
    </rPh>
    <rPh sb="51" eb="53">
      <t>ヒツヨウ</t>
    </rPh>
    <phoneticPr fontId="4"/>
  </si>
  <si>
    <t>　本村における地域特性を加味すると、使用料収入による収支バランスをとることが難しいと考えられるが、確実に使用料収入は増加しており、また、繰越しとなった工事があるため概成は令和４年度なったが、４年度以降から経営状況は改善される見込みである。</t>
    <rPh sb="1" eb="3">
      <t>ホンソン</t>
    </rPh>
    <rPh sb="7" eb="9">
      <t>チイキ</t>
    </rPh>
    <rPh sb="9" eb="11">
      <t>トクセイ</t>
    </rPh>
    <rPh sb="12" eb="14">
      <t>カミ</t>
    </rPh>
    <rPh sb="18" eb="21">
      <t>シヨウリョウ</t>
    </rPh>
    <rPh sb="21" eb="23">
      <t>シュウニュウ</t>
    </rPh>
    <rPh sb="26" eb="28">
      <t>シュウシ</t>
    </rPh>
    <rPh sb="38" eb="39">
      <t>ムズカ</t>
    </rPh>
    <rPh sb="42" eb="43">
      <t>カンガ</t>
    </rPh>
    <rPh sb="49" eb="51">
      <t>カクジツ</t>
    </rPh>
    <rPh sb="52" eb="55">
      <t>シヨウリョウ</t>
    </rPh>
    <rPh sb="55" eb="57">
      <t>シュウニュウ</t>
    </rPh>
    <rPh sb="58" eb="60">
      <t>ゾウカ</t>
    </rPh>
    <rPh sb="68" eb="70">
      <t>クリコ</t>
    </rPh>
    <rPh sb="75" eb="77">
      <t>コウジ</t>
    </rPh>
    <rPh sb="82" eb="84">
      <t>ガイセイ</t>
    </rPh>
    <rPh sb="85" eb="86">
      <t>レイ</t>
    </rPh>
    <rPh sb="86" eb="87">
      <t>ワ</t>
    </rPh>
    <rPh sb="88" eb="90">
      <t>ネンド</t>
    </rPh>
    <rPh sb="96" eb="98">
      <t>ネンド</t>
    </rPh>
    <rPh sb="98" eb="100">
      <t>イコウ</t>
    </rPh>
    <rPh sb="102" eb="104">
      <t>ケイエイ</t>
    </rPh>
    <rPh sb="104" eb="106">
      <t>ジョウキョウ</t>
    </rPh>
    <rPh sb="107" eb="109">
      <t>カイゼン</t>
    </rPh>
    <rPh sb="112" eb="114">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</si>
</sst>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B6-4C06-9CBF-ABEDB92E0A4B}"/>
            </c:ext>
          </c:extLst>
        </c:ser>
        <c:dLbls>
          <c:showLegendKey val="0"/>
          <c:showVal val="0"/>
          <c:showCatName val="0"/>
          <c:showSerName val="0"/>
          <c:showPercent val="0"/>
          <c:showBubbleSize val="0"/>
        </c:dLbls>
        <c:gapWidth val="150"/>
        <c:axId val="329931496"/>
        <c:axId val="32993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0.02</c:v>
                </c:pt>
                <c:pt idx="4">
                  <c:v>0.1</c:v>
                </c:pt>
              </c:numCache>
            </c:numRef>
          </c:val>
          <c:smooth val="0"/>
          <c:extLst xmlns:c16r2="http://schemas.microsoft.com/office/drawing/2015/06/chart">
            <c:ext xmlns:c16="http://schemas.microsoft.com/office/drawing/2014/chart" uri="{C3380CC4-5D6E-409C-BE32-E72D297353CC}">
              <c16:uniqueId val="{00000001-77B6-4C06-9CBF-ABEDB92E0A4B}"/>
            </c:ext>
          </c:extLst>
        </c:ser>
        <c:dLbls>
          <c:showLegendKey val="0"/>
          <c:showVal val="0"/>
          <c:showCatName val="0"/>
          <c:showSerName val="0"/>
          <c:showPercent val="0"/>
          <c:showBubbleSize val="0"/>
        </c:dLbls>
        <c:marker val="1"/>
        <c:smooth val="0"/>
        <c:axId val="329931496"/>
        <c:axId val="329931888"/>
      </c:lineChart>
      <c:dateAx>
        <c:axId val="329931496"/>
        <c:scaling>
          <c:orientation val="minMax"/>
        </c:scaling>
        <c:delete val="1"/>
        <c:axPos val="b"/>
        <c:numFmt formatCode="&quot;H&quot;yy" sourceLinked="1"/>
        <c:majorTickMark val="none"/>
        <c:minorTickMark val="none"/>
        <c:tickLblPos val="none"/>
        <c:crossAx val="329931888"/>
        <c:crosses val="autoZero"/>
        <c:auto val="1"/>
        <c:lblOffset val="100"/>
        <c:baseTimeUnit val="years"/>
      </c:dateAx>
      <c:valAx>
        <c:axId val="32993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3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C2-42D2-ACFD-93F32CF7F458}"/>
            </c:ext>
          </c:extLst>
        </c:ser>
        <c:dLbls>
          <c:showLegendKey val="0"/>
          <c:showVal val="0"/>
          <c:showCatName val="0"/>
          <c:showSerName val="0"/>
          <c:showPercent val="0"/>
          <c:showBubbleSize val="0"/>
        </c:dLbls>
        <c:gapWidth val="150"/>
        <c:axId val="415367376"/>
        <c:axId val="41536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36.71</c:v>
                </c:pt>
                <c:pt idx="4">
                  <c:v>42.28</c:v>
                </c:pt>
              </c:numCache>
            </c:numRef>
          </c:val>
          <c:smooth val="0"/>
          <c:extLst xmlns:c16r2="http://schemas.microsoft.com/office/drawing/2015/06/chart">
            <c:ext xmlns:c16="http://schemas.microsoft.com/office/drawing/2014/chart" uri="{C3380CC4-5D6E-409C-BE32-E72D297353CC}">
              <c16:uniqueId val="{00000001-C2C2-42D2-ACFD-93F32CF7F458}"/>
            </c:ext>
          </c:extLst>
        </c:ser>
        <c:dLbls>
          <c:showLegendKey val="0"/>
          <c:showVal val="0"/>
          <c:showCatName val="0"/>
          <c:showSerName val="0"/>
          <c:showPercent val="0"/>
          <c:showBubbleSize val="0"/>
        </c:dLbls>
        <c:marker val="1"/>
        <c:smooth val="0"/>
        <c:axId val="415367376"/>
        <c:axId val="415365416"/>
      </c:lineChart>
      <c:dateAx>
        <c:axId val="415367376"/>
        <c:scaling>
          <c:orientation val="minMax"/>
        </c:scaling>
        <c:delete val="1"/>
        <c:axPos val="b"/>
        <c:numFmt formatCode="&quot;H&quot;yy" sourceLinked="1"/>
        <c:majorTickMark val="none"/>
        <c:minorTickMark val="none"/>
        <c:tickLblPos val="none"/>
        <c:crossAx val="415365416"/>
        <c:crosses val="autoZero"/>
        <c:auto val="1"/>
        <c:lblOffset val="100"/>
        <c:baseTimeUnit val="years"/>
      </c:dateAx>
      <c:valAx>
        <c:axId val="41536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36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80.97</c:v>
                </c:pt>
                <c:pt idx="1">
                  <c:v>95.38</c:v>
                </c:pt>
                <c:pt idx="2">
                  <c:v>87.7</c:v>
                </c:pt>
                <c:pt idx="3">
                  <c:v>88.81</c:v>
                </c:pt>
                <c:pt idx="4">
                  <c:v>88.81</c:v>
                </c:pt>
              </c:numCache>
            </c:numRef>
          </c:val>
          <c:extLst xmlns:c16r2="http://schemas.microsoft.com/office/drawing/2015/06/chart">
            <c:ext xmlns:c16="http://schemas.microsoft.com/office/drawing/2014/chart" uri="{C3380CC4-5D6E-409C-BE32-E72D297353CC}">
              <c16:uniqueId val="{00000000-1696-49A6-8A6C-689C39EAF0C8}"/>
            </c:ext>
          </c:extLst>
        </c:ser>
        <c:dLbls>
          <c:showLegendKey val="0"/>
          <c:showVal val="0"/>
          <c:showCatName val="0"/>
          <c:showSerName val="0"/>
          <c:showPercent val="0"/>
          <c:showBubbleSize val="0"/>
        </c:dLbls>
        <c:gapWidth val="150"/>
        <c:axId val="414548416"/>
        <c:axId val="4145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70.05</c:v>
                </c:pt>
                <c:pt idx="4">
                  <c:v>84.34</c:v>
                </c:pt>
              </c:numCache>
            </c:numRef>
          </c:val>
          <c:smooth val="0"/>
          <c:extLst xmlns:c16r2="http://schemas.microsoft.com/office/drawing/2015/06/chart">
            <c:ext xmlns:c16="http://schemas.microsoft.com/office/drawing/2014/chart" uri="{C3380CC4-5D6E-409C-BE32-E72D297353CC}">
              <c16:uniqueId val="{00000001-1696-49A6-8A6C-689C39EAF0C8}"/>
            </c:ext>
          </c:extLst>
        </c:ser>
        <c:dLbls>
          <c:showLegendKey val="0"/>
          <c:showVal val="0"/>
          <c:showCatName val="0"/>
          <c:showSerName val="0"/>
          <c:showPercent val="0"/>
          <c:showBubbleSize val="0"/>
        </c:dLbls>
        <c:marker val="1"/>
        <c:smooth val="0"/>
        <c:axId val="414548416"/>
        <c:axId val="414549984"/>
      </c:lineChart>
      <c:dateAx>
        <c:axId val="414548416"/>
        <c:scaling>
          <c:orientation val="minMax"/>
        </c:scaling>
        <c:delete val="1"/>
        <c:axPos val="b"/>
        <c:numFmt formatCode="&quot;H&quot;yy" sourceLinked="1"/>
        <c:majorTickMark val="none"/>
        <c:minorTickMark val="none"/>
        <c:tickLblPos val="none"/>
        <c:crossAx val="414549984"/>
        <c:crosses val="autoZero"/>
        <c:auto val="1"/>
        <c:lblOffset val="100"/>
        <c:baseTimeUnit val="years"/>
      </c:dateAx>
      <c:valAx>
        <c:axId val="4145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61.06</c:v>
                </c:pt>
                <c:pt idx="1">
                  <c:v>76.400000000000006</c:v>
                </c:pt>
                <c:pt idx="2">
                  <c:v>70.459999999999994</c:v>
                </c:pt>
                <c:pt idx="3">
                  <c:v>71.84</c:v>
                </c:pt>
                <c:pt idx="4">
                  <c:v>70</c:v>
                </c:pt>
              </c:numCache>
            </c:numRef>
          </c:val>
          <c:extLst xmlns:c16r2="http://schemas.microsoft.com/office/drawing/2015/06/chart">
            <c:ext xmlns:c16="http://schemas.microsoft.com/office/drawing/2014/chart" uri="{C3380CC4-5D6E-409C-BE32-E72D297353CC}">
              <c16:uniqueId val="{00000000-0C0D-4ED1-A433-92FF2C3B47A7}"/>
            </c:ext>
          </c:extLst>
        </c:ser>
        <c:dLbls>
          <c:showLegendKey val="0"/>
          <c:showVal val="0"/>
          <c:showCatName val="0"/>
          <c:showSerName val="0"/>
          <c:showPercent val="0"/>
          <c:showBubbleSize val="0"/>
        </c:dLbls>
        <c:gapWidth val="150"/>
        <c:axId val="414551944"/>
        <c:axId val="41455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0D-4ED1-A433-92FF2C3B47A7}"/>
            </c:ext>
          </c:extLst>
        </c:ser>
        <c:dLbls>
          <c:showLegendKey val="0"/>
          <c:showVal val="0"/>
          <c:showCatName val="0"/>
          <c:showSerName val="0"/>
          <c:showPercent val="0"/>
          <c:showBubbleSize val="0"/>
        </c:dLbls>
        <c:marker val="1"/>
        <c:smooth val="0"/>
        <c:axId val="414551944"/>
        <c:axId val="414552728"/>
      </c:lineChart>
      <c:dateAx>
        <c:axId val="414551944"/>
        <c:scaling>
          <c:orientation val="minMax"/>
        </c:scaling>
        <c:delete val="1"/>
        <c:axPos val="b"/>
        <c:numFmt formatCode="&quot;H&quot;yy" sourceLinked="1"/>
        <c:majorTickMark val="none"/>
        <c:minorTickMark val="none"/>
        <c:tickLblPos val="none"/>
        <c:crossAx val="414552728"/>
        <c:crosses val="autoZero"/>
        <c:auto val="1"/>
        <c:lblOffset val="100"/>
        <c:baseTimeUnit val="years"/>
      </c:dateAx>
      <c:valAx>
        <c:axId val="41455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5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03-4FE0-A3F3-5DD3AF1E9B6B}"/>
            </c:ext>
          </c:extLst>
        </c:ser>
        <c:dLbls>
          <c:showLegendKey val="0"/>
          <c:showVal val="0"/>
          <c:showCatName val="0"/>
          <c:showSerName val="0"/>
          <c:showPercent val="0"/>
          <c:showBubbleSize val="0"/>
        </c:dLbls>
        <c:gapWidth val="150"/>
        <c:axId val="414546064"/>
        <c:axId val="41454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03-4FE0-A3F3-5DD3AF1E9B6B}"/>
            </c:ext>
          </c:extLst>
        </c:ser>
        <c:dLbls>
          <c:showLegendKey val="0"/>
          <c:showVal val="0"/>
          <c:showCatName val="0"/>
          <c:showSerName val="0"/>
          <c:showPercent val="0"/>
          <c:showBubbleSize val="0"/>
        </c:dLbls>
        <c:marker val="1"/>
        <c:smooth val="0"/>
        <c:axId val="414546064"/>
        <c:axId val="414546456"/>
      </c:lineChart>
      <c:dateAx>
        <c:axId val="414546064"/>
        <c:scaling>
          <c:orientation val="minMax"/>
        </c:scaling>
        <c:delete val="1"/>
        <c:axPos val="b"/>
        <c:numFmt formatCode="&quot;H&quot;yy" sourceLinked="1"/>
        <c:majorTickMark val="none"/>
        <c:minorTickMark val="none"/>
        <c:tickLblPos val="none"/>
        <c:crossAx val="414546456"/>
        <c:crosses val="autoZero"/>
        <c:auto val="1"/>
        <c:lblOffset val="100"/>
        <c:baseTimeUnit val="years"/>
      </c:dateAx>
      <c:valAx>
        <c:axId val="41454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4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3C-4A3D-8C28-E5418704E56A}"/>
            </c:ext>
          </c:extLst>
        </c:ser>
        <c:dLbls>
          <c:showLegendKey val="0"/>
          <c:showVal val="0"/>
          <c:showCatName val="0"/>
          <c:showSerName val="0"/>
          <c:showPercent val="0"/>
          <c:showBubbleSize val="0"/>
        </c:dLbls>
        <c:gapWidth val="150"/>
        <c:axId val="414550376"/>
        <c:axId val="414548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3C-4A3D-8C28-E5418704E56A}"/>
            </c:ext>
          </c:extLst>
        </c:ser>
        <c:dLbls>
          <c:showLegendKey val="0"/>
          <c:showVal val="0"/>
          <c:showCatName val="0"/>
          <c:showSerName val="0"/>
          <c:showPercent val="0"/>
          <c:showBubbleSize val="0"/>
        </c:dLbls>
        <c:marker val="1"/>
        <c:smooth val="0"/>
        <c:axId val="414550376"/>
        <c:axId val="414548808"/>
      </c:lineChart>
      <c:dateAx>
        <c:axId val="414550376"/>
        <c:scaling>
          <c:orientation val="minMax"/>
        </c:scaling>
        <c:delete val="1"/>
        <c:axPos val="b"/>
        <c:numFmt formatCode="&quot;H&quot;yy" sourceLinked="1"/>
        <c:majorTickMark val="none"/>
        <c:minorTickMark val="none"/>
        <c:tickLblPos val="none"/>
        <c:crossAx val="414548808"/>
        <c:crosses val="autoZero"/>
        <c:auto val="1"/>
        <c:lblOffset val="100"/>
        <c:baseTimeUnit val="years"/>
      </c:dateAx>
      <c:valAx>
        <c:axId val="41454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5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69-4203-9539-2EE1D0243365}"/>
            </c:ext>
          </c:extLst>
        </c:ser>
        <c:dLbls>
          <c:showLegendKey val="0"/>
          <c:showVal val="0"/>
          <c:showCatName val="0"/>
          <c:showSerName val="0"/>
          <c:showPercent val="0"/>
          <c:showBubbleSize val="0"/>
        </c:dLbls>
        <c:gapWidth val="150"/>
        <c:axId val="414549200"/>
        <c:axId val="41455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69-4203-9539-2EE1D0243365}"/>
            </c:ext>
          </c:extLst>
        </c:ser>
        <c:dLbls>
          <c:showLegendKey val="0"/>
          <c:showVal val="0"/>
          <c:showCatName val="0"/>
          <c:showSerName val="0"/>
          <c:showPercent val="0"/>
          <c:showBubbleSize val="0"/>
        </c:dLbls>
        <c:marker val="1"/>
        <c:smooth val="0"/>
        <c:axId val="414549200"/>
        <c:axId val="414550768"/>
      </c:lineChart>
      <c:dateAx>
        <c:axId val="414549200"/>
        <c:scaling>
          <c:orientation val="minMax"/>
        </c:scaling>
        <c:delete val="1"/>
        <c:axPos val="b"/>
        <c:numFmt formatCode="&quot;H&quot;yy" sourceLinked="1"/>
        <c:majorTickMark val="none"/>
        <c:minorTickMark val="none"/>
        <c:tickLblPos val="none"/>
        <c:crossAx val="414550768"/>
        <c:crosses val="autoZero"/>
        <c:auto val="1"/>
        <c:lblOffset val="100"/>
        <c:baseTimeUnit val="years"/>
      </c:dateAx>
      <c:valAx>
        <c:axId val="41455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4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40-4D98-83A2-6B3B7213735E}"/>
            </c:ext>
          </c:extLst>
        </c:ser>
        <c:dLbls>
          <c:showLegendKey val="0"/>
          <c:showVal val="0"/>
          <c:showCatName val="0"/>
          <c:showSerName val="0"/>
          <c:showPercent val="0"/>
          <c:showBubbleSize val="0"/>
        </c:dLbls>
        <c:gapWidth val="150"/>
        <c:axId val="415365808"/>
        <c:axId val="4153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40-4D98-83A2-6B3B7213735E}"/>
            </c:ext>
          </c:extLst>
        </c:ser>
        <c:dLbls>
          <c:showLegendKey val="0"/>
          <c:showVal val="0"/>
          <c:showCatName val="0"/>
          <c:showSerName val="0"/>
          <c:showPercent val="0"/>
          <c:showBubbleSize val="0"/>
        </c:dLbls>
        <c:marker val="1"/>
        <c:smooth val="0"/>
        <c:axId val="415365808"/>
        <c:axId val="415361888"/>
      </c:lineChart>
      <c:dateAx>
        <c:axId val="415365808"/>
        <c:scaling>
          <c:orientation val="minMax"/>
        </c:scaling>
        <c:delete val="1"/>
        <c:axPos val="b"/>
        <c:numFmt formatCode="&quot;H&quot;yy" sourceLinked="1"/>
        <c:majorTickMark val="none"/>
        <c:minorTickMark val="none"/>
        <c:tickLblPos val="none"/>
        <c:crossAx val="415361888"/>
        <c:crosses val="autoZero"/>
        <c:auto val="1"/>
        <c:lblOffset val="100"/>
        <c:baseTimeUnit val="years"/>
      </c:dateAx>
      <c:valAx>
        <c:axId val="4153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36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7360.63</c:v>
                </c:pt>
                <c:pt idx="1">
                  <c:v>1193.94</c:v>
                </c:pt>
                <c:pt idx="2">
                  <c:v>1263.6500000000001</c:v>
                </c:pt>
                <c:pt idx="3">
                  <c:v>1225.42</c:v>
                </c:pt>
                <c:pt idx="4">
                  <c:v>1166.23</c:v>
                </c:pt>
              </c:numCache>
            </c:numRef>
          </c:val>
          <c:extLst xmlns:c16r2="http://schemas.microsoft.com/office/drawing/2015/06/chart">
            <c:ext xmlns:c16="http://schemas.microsoft.com/office/drawing/2014/chart" uri="{C3380CC4-5D6E-409C-BE32-E72D297353CC}">
              <c16:uniqueId val="{00000000-C068-4FF5-9E21-88405E14AAA2}"/>
            </c:ext>
          </c:extLst>
        </c:ser>
        <c:dLbls>
          <c:showLegendKey val="0"/>
          <c:showVal val="0"/>
          <c:showCatName val="0"/>
          <c:showSerName val="0"/>
          <c:showPercent val="0"/>
          <c:showBubbleSize val="0"/>
        </c:dLbls>
        <c:gapWidth val="150"/>
        <c:axId val="415366200"/>
        <c:axId val="41536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1209.45</c:v>
                </c:pt>
                <c:pt idx="4">
                  <c:v>1163.75</c:v>
                </c:pt>
              </c:numCache>
            </c:numRef>
          </c:val>
          <c:smooth val="0"/>
          <c:extLst xmlns:c16r2="http://schemas.microsoft.com/office/drawing/2015/06/chart">
            <c:ext xmlns:c16="http://schemas.microsoft.com/office/drawing/2014/chart" uri="{C3380CC4-5D6E-409C-BE32-E72D297353CC}">
              <c16:uniqueId val="{00000001-C068-4FF5-9E21-88405E14AAA2}"/>
            </c:ext>
          </c:extLst>
        </c:ser>
        <c:dLbls>
          <c:showLegendKey val="0"/>
          <c:showVal val="0"/>
          <c:showCatName val="0"/>
          <c:showSerName val="0"/>
          <c:showPercent val="0"/>
          <c:showBubbleSize val="0"/>
        </c:dLbls>
        <c:marker val="1"/>
        <c:smooth val="0"/>
        <c:axId val="415366200"/>
        <c:axId val="415368944"/>
      </c:lineChart>
      <c:dateAx>
        <c:axId val="415366200"/>
        <c:scaling>
          <c:orientation val="minMax"/>
        </c:scaling>
        <c:delete val="1"/>
        <c:axPos val="b"/>
        <c:numFmt formatCode="&quot;H&quot;yy" sourceLinked="1"/>
        <c:majorTickMark val="none"/>
        <c:minorTickMark val="none"/>
        <c:tickLblPos val="none"/>
        <c:crossAx val="415368944"/>
        <c:crosses val="autoZero"/>
        <c:auto val="1"/>
        <c:lblOffset val="100"/>
        <c:baseTimeUnit val="years"/>
      </c:dateAx>
      <c:valAx>
        <c:axId val="41536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36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19.86</c:v>
                </c:pt>
                <c:pt idx="1">
                  <c:v>31.69</c:v>
                </c:pt>
                <c:pt idx="2">
                  <c:v>26.99</c:v>
                </c:pt>
                <c:pt idx="3">
                  <c:v>33</c:v>
                </c:pt>
                <c:pt idx="4">
                  <c:v>16.72</c:v>
                </c:pt>
              </c:numCache>
            </c:numRef>
          </c:val>
          <c:extLst xmlns:c16r2="http://schemas.microsoft.com/office/drawing/2015/06/chart">
            <c:ext xmlns:c16="http://schemas.microsoft.com/office/drawing/2014/chart" uri="{C3380CC4-5D6E-409C-BE32-E72D297353CC}">
              <c16:uniqueId val="{00000000-17C1-4630-A722-A88239CE099E}"/>
            </c:ext>
          </c:extLst>
        </c:ser>
        <c:dLbls>
          <c:showLegendKey val="0"/>
          <c:showVal val="0"/>
          <c:showCatName val="0"/>
          <c:showSerName val="0"/>
          <c:showPercent val="0"/>
          <c:showBubbleSize val="0"/>
        </c:dLbls>
        <c:gapWidth val="150"/>
        <c:axId val="415363848"/>
        <c:axId val="41536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55.93</c:v>
                </c:pt>
                <c:pt idx="4">
                  <c:v>72.599999999999994</c:v>
                </c:pt>
              </c:numCache>
            </c:numRef>
          </c:val>
          <c:smooth val="0"/>
          <c:extLst xmlns:c16r2="http://schemas.microsoft.com/office/drawing/2015/06/chart">
            <c:ext xmlns:c16="http://schemas.microsoft.com/office/drawing/2014/chart" uri="{C3380CC4-5D6E-409C-BE32-E72D297353CC}">
              <c16:uniqueId val="{00000001-17C1-4630-A722-A88239CE099E}"/>
            </c:ext>
          </c:extLst>
        </c:ser>
        <c:dLbls>
          <c:showLegendKey val="0"/>
          <c:showVal val="0"/>
          <c:showCatName val="0"/>
          <c:showSerName val="0"/>
          <c:showPercent val="0"/>
          <c:showBubbleSize val="0"/>
        </c:dLbls>
        <c:marker val="1"/>
        <c:smooth val="0"/>
        <c:axId val="415363848"/>
        <c:axId val="415364632"/>
      </c:lineChart>
      <c:dateAx>
        <c:axId val="415363848"/>
        <c:scaling>
          <c:orientation val="minMax"/>
        </c:scaling>
        <c:delete val="1"/>
        <c:axPos val="b"/>
        <c:numFmt formatCode="&quot;H&quot;yy" sourceLinked="1"/>
        <c:majorTickMark val="none"/>
        <c:minorTickMark val="none"/>
        <c:tickLblPos val="none"/>
        <c:crossAx val="415364632"/>
        <c:crosses val="autoZero"/>
        <c:auto val="1"/>
        <c:lblOffset val="100"/>
        <c:baseTimeUnit val="years"/>
      </c:dateAx>
      <c:valAx>
        <c:axId val="41536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36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630.69000000000005</c:v>
                </c:pt>
                <c:pt idx="1">
                  <c:v>382.56</c:v>
                </c:pt>
                <c:pt idx="2">
                  <c:v>437.61</c:v>
                </c:pt>
                <c:pt idx="3">
                  <c:v>369.27</c:v>
                </c:pt>
                <c:pt idx="4">
                  <c:v>733.74</c:v>
                </c:pt>
              </c:numCache>
            </c:numRef>
          </c:val>
          <c:extLst xmlns:c16r2="http://schemas.microsoft.com/office/drawing/2015/06/chart">
            <c:ext xmlns:c16="http://schemas.microsoft.com/office/drawing/2014/chart" uri="{C3380CC4-5D6E-409C-BE32-E72D297353CC}">
              <c16:uniqueId val="{00000000-BDB6-43EE-9EAD-93F07931AC77}"/>
            </c:ext>
          </c:extLst>
        </c:ser>
        <c:dLbls>
          <c:showLegendKey val="0"/>
          <c:showVal val="0"/>
          <c:showCatName val="0"/>
          <c:showSerName val="0"/>
          <c:showPercent val="0"/>
          <c:showBubbleSize val="0"/>
        </c:dLbls>
        <c:gapWidth val="150"/>
        <c:axId val="415363064"/>
        <c:axId val="41536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289.60000000000002</c:v>
                </c:pt>
                <c:pt idx="4">
                  <c:v>228.64</c:v>
                </c:pt>
              </c:numCache>
            </c:numRef>
          </c:val>
          <c:smooth val="0"/>
          <c:extLst xmlns:c16r2="http://schemas.microsoft.com/office/drawing/2015/06/chart">
            <c:ext xmlns:c16="http://schemas.microsoft.com/office/drawing/2014/chart" uri="{C3380CC4-5D6E-409C-BE32-E72D297353CC}">
              <c16:uniqueId val="{00000001-BDB6-43EE-9EAD-93F07931AC77}"/>
            </c:ext>
          </c:extLst>
        </c:ser>
        <c:dLbls>
          <c:showLegendKey val="0"/>
          <c:showVal val="0"/>
          <c:showCatName val="0"/>
          <c:showSerName val="0"/>
          <c:showPercent val="0"/>
          <c:showBubbleSize val="0"/>
        </c:dLbls>
        <c:marker val="1"/>
        <c:smooth val="0"/>
        <c:axId val="415363064"/>
        <c:axId val="415364240"/>
      </c:lineChart>
      <c:dateAx>
        <c:axId val="415363064"/>
        <c:scaling>
          <c:orientation val="minMax"/>
        </c:scaling>
        <c:delete val="1"/>
        <c:axPos val="b"/>
        <c:numFmt formatCode="&quot;H&quot;yy" sourceLinked="1"/>
        <c:majorTickMark val="none"/>
        <c:minorTickMark val="none"/>
        <c:tickLblPos val="none"/>
        <c:crossAx val="415364240"/>
        <c:crosses val="autoZero"/>
        <c:auto val="1"/>
        <c:lblOffset val="100"/>
        <c:baseTimeUnit val="years"/>
      </c:dateAx>
      <c:valAx>
        <c:axId val="41536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36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檜原村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法非適用</v>
      </c>
      <c r="C8" s="66"/>
      <c r="D8" s="66"/>
      <c r="E8" s="66"/>
      <c r="F8" s="66"/>
      <c r="G8" s="66"/>
      <c r="H8" s="66"/>
      <c r="I8" s="66" t="str">
        <f>
データ!J6</f>
        <v>
下水道事業</v>
      </c>
      <c r="J8" s="66"/>
      <c r="K8" s="66"/>
      <c r="L8" s="66"/>
      <c r="M8" s="66"/>
      <c r="N8" s="66"/>
      <c r="O8" s="66"/>
      <c r="P8" s="66" t="str">
        <f>
データ!K6</f>
        <v>
特定環境保全公共下水道</v>
      </c>
      <c r="Q8" s="66"/>
      <c r="R8" s="66"/>
      <c r="S8" s="66"/>
      <c r="T8" s="66"/>
      <c r="U8" s="66"/>
      <c r="V8" s="66"/>
      <c r="W8" s="66" t="str">
        <f>
データ!L6</f>
        <v>
D2</v>
      </c>
      <c r="X8" s="66"/>
      <c r="Y8" s="66"/>
      <c r="Z8" s="66"/>
      <c r="AA8" s="66"/>
      <c r="AB8" s="66"/>
      <c r="AC8" s="66"/>
      <c r="AD8" s="67" t="str">
        <f>
データ!$M$6</f>
        <v>
非設置</v>
      </c>
      <c r="AE8" s="67"/>
      <c r="AF8" s="67"/>
      <c r="AG8" s="67"/>
      <c r="AH8" s="67"/>
      <c r="AI8" s="67"/>
      <c r="AJ8" s="67"/>
      <c r="AK8" s="3"/>
      <c r="AL8" s="55">
        <f>
データ!S6</f>
        <v>
2069</v>
      </c>
      <c r="AM8" s="55"/>
      <c r="AN8" s="55"/>
      <c r="AO8" s="55"/>
      <c r="AP8" s="55"/>
      <c r="AQ8" s="55"/>
      <c r="AR8" s="55"/>
      <c r="AS8" s="55"/>
      <c r="AT8" s="54">
        <f>
データ!T6</f>
        <v>
105.41</v>
      </c>
      <c r="AU8" s="54"/>
      <c r="AV8" s="54"/>
      <c r="AW8" s="54"/>
      <c r="AX8" s="54"/>
      <c r="AY8" s="54"/>
      <c r="AZ8" s="54"/>
      <c r="BA8" s="54"/>
      <c r="BB8" s="54">
        <f>
データ!U6</f>
        <v>
19.63</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t="str">
        <f>
データ!O6</f>
        <v>
該当数値なし</v>
      </c>
      <c r="J10" s="54"/>
      <c r="K10" s="54"/>
      <c r="L10" s="54"/>
      <c r="M10" s="54"/>
      <c r="N10" s="54"/>
      <c r="O10" s="54"/>
      <c r="P10" s="54">
        <f>
データ!P6</f>
        <v>
89.94</v>
      </c>
      <c r="Q10" s="54"/>
      <c r="R10" s="54"/>
      <c r="S10" s="54"/>
      <c r="T10" s="54"/>
      <c r="U10" s="54"/>
      <c r="V10" s="54"/>
      <c r="W10" s="54">
        <f>
データ!Q6</f>
        <v>
100</v>
      </c>
      <c r="X10" s="54"/>
      <c r="Y10" s="54"/>
      <c r="Z10" s="54"/>
      <c r="AA10" s="54"/>
      <c r="AB10" s="54"/>
      <c r="AC10" s="54"/>
      <c r="AD10" s="55">
        <f>
データ!R6</f>
        <v>
2068</v>
      </c>
      <c r="AE10" s="55"/>
      <c r="AF10" s="55"/>
      <c r="AG10" s="55"/>
      <c r="AH10" s="55"/>
      <c r="AI10" s="55"/>
      <c r="AJ10" s="55"/>
      <c r="AK10" s="2"/>
      <c r="AL10" s="55">
        <f>
データ!V6</f>
        <v>
1859</v>
      </c>
      <c r="AM10" s="55"/>
      <c r="AN10" s="55"/>
      <c r="AO10" s="55"/>
      <c r="AP10" s="55"/>
      <c r="AQ10" s="55"/>
      <c r="AR10" s="55"/>
      <c r="AS10" s="55"/>
      <c r="AT10" s="54">
        <f>
データ!W6</f>
        <v>
1.02</v>
      </c>
      <c r="AU10" s="54"/>
      <c r="AV10" s="54"/>
      <c r="AW10" s="54"/>
      <c r="AX10" s="54"/>
      <c r="AY10" s="54"/>
      <c r="AZ10" s="54"/>
      <c r="BA10" s="54"/>
      <c r="BB10" s="54">
        <f>
データ!X6</f>
        <v>
1822.55</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15">
      <c r="B86" s="12"/>
      <c r="C86" s="12"/>
      <c r="D86" s="12"/>
      <c r="E86" s="12" t="str">
        <f>
データ!AI6</f>
        <v/>
      </c>
      <c r="F86" s="12" t="s">
        <v>
43</v>
      </c>
      <c r="G86" s="12" t="s">
        <v>
43</v>
      </c>
      <c r="H86" s="12" t="str">
        <f>
データ!BP6</f>
        <v>
【1,201.79】</v>
      </c>
      <c r="I86" s="12" t="str">
        <f>
データ!CA6</f>
        <v>
【75.31】</v>
      </c>
      <c r="J86" s="12" t="str">
        <f>
データ!CL6</f>
        <v>
【216.39】</v>
      </c>
      <c r="K86" s="12" t="str">
        <f>
データ!CW6</f>
        <v>
【42.57】</v>
      </c>
      <c r="L86" s="12" t="str">
        <f>
データ!DH6</f>
        <v>
【85.24】</v>
      </c>
      <c r="M86" s="12" t="s">
        <v>
44</v>
      </c>
      <c r="N86" s="12" t="s">
        <v>
44</v>
      </c>
      <c r="O86" s="12" t="str">
        <f>
データ!EO6</f>
        <v>
【0.15】</v>
      </c>
    </row>
  </sheetData>
  <sheetProtection algorithmName="SHA-512" hashValue="/t5kYiouun0g5mUFmRwu4F6SWI/C5NN9/SEgq9on85DNGgl08ovXpTSeJk1xv2mqMCxHt2kR8uIXCvV3IIpbYA==" saltValue="JyxpFz98bmQC6Bq7z5Is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15">
      <c r="A2" s="14" t="s">
        <v>
46</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15">
      <c r="A3" s="14" t="s">
        <v>
47</v>
      </c>
      <c r="B3" s="15" t="s">
        <v>
48</v>
      </c>
      <c r="C3" s="15" t="s">
        <v>
49</v>
      </c>
      <c r="D3" s="15" t="s">
        <v>
50</v>
      </c>
      <c r="E3" s="15" t="s">
        <v>
51</v>
      </c>
      <c r="F3" s="15" t="s">
        <v>
52</v>
      </c>
      <c r="G3" s="15" t="s">
        <v>
53</v>
      </c>
      <c r="H3" s="73" t="s">
        <v>
54</v>
      </c>
      <c r="I3" s="74"/>
      <c r="J3" s="74"/>
      <c r="K3" s="74"/>
      <c r="L3" s="74"/>
      <c r="M3" s="74"/>
      <c r="N3" s="74"/>
      <c r="O3" s="74"/>
      <c r="P3" s="74"/>
      <c r="Q3" s="74"/>
      <c r="R3" s="74"/>
      <c r="S3" s="74"/>
      <c r="T3" s="74"/>
      <c r="U3" s="74"/>
      <c r="V3" s="74"/>
      <c r="W3" s="74"/>
      <c r="X3" s="75"/>
      <c r="Y3" s="79" t="s">
        <v>
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
57</v>
      </c>
      <c r="B4" s="16"/>
      <c r="C4" s="16"/>
      <c r="D4" s="16"/>
      <c r="E4" s="16"/>
      <c r="F4" s="16"/>
      <c r="G4" s="16"/>
      <c r="H4" s="76"/>
      <c r="I4" s="77"/>
      <c r="J4" s="77"/>
      <c r="K4" s="77"/>
      <c r="L4" s="77"/>
      <c r="M4" s="77"/>
      <c r="N4" s="77"/>
      <c r="O4" s="77"/>
      <c r="P4" s="77"/>
      <c r="Q4" s="77"/>
      <c r="R4" s="77"/>
      <c r="S4" s="77"/>
      <c r="T4" s="77"/>
      <c r="U4" s="77"/>
      <c r="V4" s="77"/>
      <c r="W4" s="77"/>
      <c r="X4" s="78"/>
      <c r="Y4" s="72" t="s">
        <v>
58</v>
      </c>
      <c r="Z4" s="72"/>
      <c r="AA4" s="72"/>
      <c r="AB4" s="72"/>
      <c r="AC4" s="72"/>
      <c r="AD4" s="72"/>
      <c r="AE4" s="72"/>
      <c r="AF4" s="72"/>
      <c r="AG4" s="72"/>
      <c r="AH4" s="72"/>
      <c r="AI4" s="72"/>
      <c r="AJ4" s="72" t="s">
        <v>
59</v>
      </c>
      <c r="AK4" s="72"/>
      <c r="AL4" s="72"/>
      <c r="AM4" s="72"/>
      <c r="AN4" s="72"/>
      <c r="AO4" s="72"/>
      <c r="AP4" s="72"/>
      <c r="AQ4" s="72"/>
      <c r="AR4" s="72"/>
      <c r="AS4" s="72"/>
      <c r="AT4" s="72"/>
      <c r="AU4" s="72" t="s">
        <v>
60</v>
      </c>
      <c r="AV4" s="72"/>
      <c r="AW4" s="72"/>
      <c r="AX4" s="72"/>
      <c r="AY4" s="72"/>
      <c r="AZ4" s="72"/>
      <c r="BA4" s="72"/>
      <c r="BB4" s="72"/>
      <c r="BC4" s="72"/>
      <c r="BD4" s="72"/>
      <c r="BE4" s="72"/>
      <c r="BF4" s="72" t="s">
        <v>
61</v>
      </c>
      <c r="BG4" s="72"/>
      <c r="BH4" s="72"/>
      <c r="BI4" s="72"/>
      <c r="BJ4" s="72"/>
      <c r="BK4" s="72"/>
      <c r="BL4" s="72"/>
      <c r="BM4" s="72"/>
      <c r="BN4" s="72"/>
      <c r="BO4" s="72"/>
      <c r="BP4" s="72"/>
      <c r="BQ4" s="72" t="s">
        <v>
62</v>
      </c>
      <c r="BR4" s="72"/>
      <c r="BS4" s="72"/>
      <c r="BT4" s="72"/>
      <c r="BU4" s="72"/>
      <c r="BV4" s="72"/>
      <c r="BW4" s="72"/>
      <c r="BX4" s="72"/>
      <c r="BY4" s="72"/>
      <c r="BZ4" s="72"/>
      <c r="CA4" s="72"/>
      <c r="CB4" s="72" t="s">
        <v>
63</v>
      </c>
      <c r="CC4" s="72"/>
      <c r="CD4" s="72"/>
      <c r="CE4" s="72"/>
      <c r="CF4" s="72"/>
      <c r="CG4" s="72"/>
      <c r="CH4" s="72"/>
      <c r="CI4" s="72"/>
      <c r="CJ4" s="72"/>
      <c r="CK4" s="72"/>
      <c r="CL4" s="72"/>
      <c r="CM4" s="72" t="s">
        <v>
64</v>
      </c>
      <c r="CN4" s="72"/>
      <c r="CO4" s="72"/>
      <c r="CP4" s="72"/>
      <c r="CQ4" s="72"/>
      <c r="CR4" s="72"/>
      <c r="CS4" s="72"/>
      <c r="CT4" s="72"/>
      <c r="CU4" s="72"/>
      <c r="CV4" s="72"/>
      <c r="CW4" s="72"/>
      <c r="CX4" s="72" t="s">
        <v>
65</v>
      </c>
      <c r="CY4" s="72"/>
      <c r="CZ4" s="72"/>
      <c r="DA4" s="72"/>
      <c r="DB4" s="72"/>
      <c r="DC4" s="72"/>
      <c r="DD4" s="72"/>
      <c r="DE4" s="72"/>
      <c r="DF4" s="72"/>
      <c r="DG4" s="72"/>
      <c r="DH4" s="72"/>
      <c r="DI4" s="72" t="s">
        <v>
66</v>
      </c>
      <c r="DJ4" s="72"/>
      <c r="DK4" s="72"/>
      <c r="DL4" s="72"/>
      <c r="DM4" s="72"/>
      <c r="DN4" s="72"/>
      <c r="DO4" s="72"/>
      <c r="DP4" s="72"/>
      <c r="DQ4" s="72"/>
      <c r="DR4" s="72"/>
      <c r="DS4" s="72"/>
      <c r="DT4" s="72" t="s">
        <v>
67</v>
      </c>
      <c r="DU4" s="72"/>
      <c r="DV4" s="72"/>
      <c r="DW4" s="72"/>
      <c r="DX4" s="72"/>
      <c r="DY4" s="72"/>
      <c r="DZ4" s="72"/>
      <c r="EA4" s="72"/>
      <c r="EB4" s="72"/>
      <c r="EC4" s="72"/>
      <c r="ED4" s="72"/>
      <c r="EE4" s="72" t="s">
        <v>
68</v>
      </c>
      <c r="EF4" s="72"/>
      <c r="EG4" s="72"/>
      <c r="EH4" s="72"/>
      <c r="EI4" s="72"/>
      <c r="EJ4" s="72"/>
      <c r="EK4" s="72"/>
      <c r="EL4" s="72"/>
      <c r="EM4" s="72"/>
      <c r="EN4" s="72"/>
      <c r="EO4" s="72"/>
    </row>
    <row r="5" spans="1:145" x14ac:dyDescent="0.15">
      <c r="A5" s="14" t="s">
        <v>
69</v>
      </c>
      <c r="B5" s="17"/>
      <c r="C5" s="17"/>
      <c r="D5" s="17"/>
      <c r="E5" s="17"/>
      <c r="F5" s="17"/>
      <c r="G5" s="17"/>
      <c r="H5" s="18" t="s">
        <v>
70</v>
      </c>
      <c r="I5" s="18" t="s">
        <v>
71</v>
      </c>
      <c r="J5" s="18" t="s">
        <v>
72</v>
      </c>
      <c r="K5" s="18" t="s">
        <v>
73</v>
      </c>
      <c r="L5" s="18" t="s">
        <v>
74</v>
      </c>
      <c r="M5" s="18" t="s">
        <v>
5</v>
      </c>
      <c r="N5" s="18" t="s">
        <v>
75</v>
      </c>
      <c r="O5" s="18" t="s">
        <v>
76</v>
      </c>
      <c r="P5" s="18" t="s">
        <v>
77</v>
      </c>
      <c r="Q5" s="18" t="s">
        <v>
78</v>
      </c>
      <c r="R5" s="18" t="s">
        <v>
79</v>
      </c>
      <c r="S5" s="18" t="s">
        <v>
80</v>
      </c>
      <c r="T5" s="18" t="s">
        <v>
81</v>
      </c>
      <c r="U5" s="18" t="s">
        <v>
82</v>
      </c>
      <c r="V5" s="18" t="s">
        <v>
83</v>
      </c>
      <c r="W5" s="18" t="s">
        <v>
84</v>
      </c>
      <c r="X5" s="18" t="s">
        <v>
85</v>
      </c>
      <c r="Y5" s="18" t="s">
        <v>
86</v>
      </c>
      <c r="Z5" s="18" t="s">
        <v>
87</v>
      </c>
      <c r="AA5" s="18" t="s">
        <v>
88</v>
      </c>
      <c r="AB5" s="18" t="s">
        <v>
89</v>
      </c>
      <c r="AC5" s="18" t="s">
        <v>
90</v>
      </c>
      <c r="AD5" s="18" t="s">
        <v>
91</v>
      </c>
      <c r="AE5" s="18" t="s">
        <v>
92</v>
      </c>
      <c r="AF5" s="18" t="s">
        <v>
93</v>
      </c>
      <c r="AG5" s="18" t="s">
        <v>
94</v>
      </c>
      <c r="AH5" s="18" t="s">
        <v>
95</v>
      </c>
      <c r="AI5" s="18" t="s">
        <v>
31</v>
      </c>
      <c r="AJ5" s="18" t="s">
        <v>
86</v>
      </c>
      <c r="AK5" s="18" t="s">
        <v>
87</v>
      </c>
      <c r="AL5" s="18" t="s">
        <v>
88</v>
      </c>
      <c r="AM5" s="18" t="s">
        <v>
89</v>
      </c>
      <c r="AN5" s="18" t="s">
        <v>
90</v>
      </c>
      <c r="AO5" s="18" t="s">
        <v>
91</v>
      </c>
      <c r="AP5" s="18" t="s">
        <v>
92</v>
      </c>
      <c r="AQ5" s="18" t="s">
        <v>
93</v>
      </c>
      <c r="AR5" s="18" t="s">
        <v>
94</v>
      </c>
      <c r="AS5" s="18" t="s">
        <v>
95</v>
      </c>
      <c r="AT5" s="18" t="s">
        <v>
96</v>
      </c>
      <c r="AU5" s="18" t="s">
        <v>
86</v>
      </c>
      <c r="AV5" s="18" t="s">
        <v>
87</v>
      </c>
      <c r="AW5" s="18" t="s">
        <v>
88</v>
      </c>
      <c r="AX5" s="18" t="s">
        <v>
89</v>
      </c>
      <c r="AY5" s="18" t="s">
        <v>
90</v>
      </c>
      <c r="AZ5" s="18" t="s">
        <v>
91</v>
      </c>
      <c r="BA5" s="18" t="s">
        <v>
92</v>
      </c>
      <c r="BB5" s="18" t="s">
        <v>
93</v>
      </c>
      <c r="BC5" s="18" t="s">
        <v>
94</v>
      </c>
      <c r="BD5" s="18" t="s">
        <v>
95</v>
      </c>
      <c r="BE5" s="18" t="s">
        <v>
96</v>
      </c>
      <c r="BF5" s="18" t="s">
        <v>
86</v>
      </c>
      <c r="BG5" s="18" t="s">
        <v>
87</v>
      </c>
      <c r="BH5" s="18" t="s">
        <v>
88</v>
      </c>
      <c r="BI5" s="18" t="s">
        <v>
89</v>
      </c>
      <c r="BJ5" s="18" t="s">
        <v>
90</v>
      </c>
      <c r="BK5" s="18" t="s">
        <v>
91</v>
      </c>
      <c r="BL5" s="18" t="s">
        <v>
92</v>
      </c>
      <c r="BM5" s="18" t="s">
        <v>
93</v>
      </c>
      <c r="BN5" s="18" t="s">
        <v>
94</v>
      </c>
      <c r="BO5" s="18" t="s">
        <v>
95</v>
      </c>
      <c r="BP5" s="18" t="s">
        <v>
96</v>
      </c>
      <c r="BQ5" s="18" t="s">
        <v>
86</v>
      </c>
      <c r="BR5" s="18" t="s">
        <v>
87</v>
      </c>
      <c r="BS5" s="18" t="s">
        <v>
88</v>
      </c>
      <c r="BT5" s="18" t="s">
        <v>
89</v>
      </c>
      <c r="BU5" s="18" t="s">
        <v>
90</v>
      </c>
      <c r="BV5" s="18" t="s">
        <v>
91</v>
      </c>
      <c r="BW5" s="18" t="s">
        <v>
92</v>
      </c>
      <c r="BX5" s="18" t="s">
        <v>
93</v>
      </c>
      <c r="BY5" s="18" t="s">
        <v>
94</v>
      </c>
      <c r="BZ5" s="18" t="s">
        <v>
95</v>
      </c>
      <c r="CA5" s="18" t="s">
        <v>
96</v>
      </c>
      <c r="CB5" s="18" t="s">
        <v>
86</v>
      </c>
      <c r="CC5" s="18" t="s">
        <v>
87</v>
      </c>
      <c r="CD5" s="18" t="s">
        <v>
88</v>
      </c>
      <c r="CE5" s="18" t="s">
        <v>
89</v>
      </c>
      <c r="CF5" s="18" t="s">
        <v>
90</v>
      </c>
      <c r="CG5" s="18" t="s">
        <v>
91</v>
      </c>
      <c r="CH5" s="18" t="s">
        <v>
92</v>
      </c>
      <c r="CI5" s="18" t="s">
        <v>
93</v>
      </c>
      <c r="CJ5" s="18" t="s">
        <v>
94</v>
      </c>
      <c r="CK5" s="18" t="s">
        <v>
95</v>
      </c>
      <c r="CL5" s="18" t="s">
        <v>
96</v>
      </c>
      <c r="CM5" s="18" t="s">
        <v>
86</v>
      </c>
      <c r="CN5" s="18" t="s">
        <v>
87</v>
      </c>
      <c r="CO5" s="18" t="s">
        <v>
88</v>
      </c>
      <c r="CP5" s="18" t="s">
        <v>
89</v>
      </c>
      <c r="CQ5" s="18" t="s">
        <v>
90</v>
      </c>
      <c r="CR5" s="18" t="s">
        <v>
91</v>
      </c>
      <c r="CS5" s="18" t="s">
        <v>
92</v>
      </c>
      <c r="CT5" s="18" t="s">
        <v>
93</v>
      </c>
      <c r="CU5" s="18" t="s">
        <v>
94</v>
      </c>
      <c r="CV5" s="18" t="s">
        <v>
95</v>
      </c>
      <c r="CW5" s="18" t="s">
        <v>
96</v>
      </c>
      <c r="CX5" s="18" t="s">
        <v>
86</v>
      </c>
      <c r="CY5" s="18" t="s">
        <v>
87</v>
      </c>
      <c r="CZ5" s="18" t="s">
        <v>
88</v>
      </c>
      <c r="DA5" s="18" t="s">
        <v>
89</v>
      </c>
      <c r="DB5" s="18" t="s">
        <v>
90</v>
      </c>
      <c r="DC5" s="18" t="s">
        <v>
91</v>
      </c>
      <c r="DD5" s="18" t="s">
        <v>
92</v>
      </c>
      <c r="DE5" s="18" t="s">
        <v>
93</v>
      </c>
      <c r="DF5" s="18" t="s">
        <v>
94</v>
      </c>
      <c r="DG5" s="18" t="s">
        <v>
95</v>
      </c>
      <c r="DH5" s="18" t="s">
        <v>
96</v>
      </c>
      <c r="DI5" s="18" t="s">
        <v>
86</v>
      </c>
      <c r="DJ5" s="18" t="s">
        <v>
87</v>
      </c>
      <c r="DK5" s="18" t="s">
        <v>
88</v>
      </c>
      <c r="DL5" s="18" t="s">
        <v>
89</v>
      </c>
      <c r="DM5" s="18" t="s">
        <v>
90</v>
      </c>
      <c r="DN5" s="18" t="s">
        <v>
91</v>
      </c>
      <c r="DO5" s="18" t="s">
        <v>
92</v>
      </c>
      <c r="DP5" s="18" t="s">
        <v>
93</v>
      </c>
      <c r="DQ5" s="18" t="s">
        <v>
94</v>
      </c>
      <c r="DR5" s="18" t="s">
        <v>
95</v>
      </c>
      <c r="DS5" s="18" t="s">
        <v>
96</v>
      </c>
      <c r="DT5" s="18" t="s">
        <v>
86</v>
      </c>
      <c r="DU5" s="18" t="s">
        <v>
87</v>
      </c>
      <c r="DV5" s="18" t="s">
        <v>
88</v>
      </c>
      <c r="DW5" s="18" t="s">
        <v>
89</v>
      </c>
      <c r="DX5" s="18" t="s">
        <v>
90</v>
      </c>
      <c r="DY5" s="18" t="s">
        <v>
91</v>
      </c>
      <c r="DZ5" s="18" t="s">
        <v>
92</v>
      </c>
      <c r="EA5" s="18" t="s">
        <v>
93</v>
      </c>
      <c r="EB5" s="18" t="s">
        <v>
94</v>
      </c>
      <c r="EC5" s="18" t="s">
        <v>
95</v>
      </c>
      <c r="ED5" s="18" t="s">
        <v>
96</v>
      </c>
      <c r="EE5" s="18" t="s">
        <v>
86</v>
      </c>
      <c r="EF5" s="18" t="s">
        <v>
87</v>
      </c>
      <c r="EG5" s="18" t="s">
        <v>
88</v>
      </c>
      <c r="EH5" s="18" t="s">
        <v>
89</v>
      </c>
      <c r="EI5" s="18" t="s">
        <v>
90</v>
      </c>
      <c r="EJ5" s="18" t="s">
        <v>
91</v>
      </c>
      <c r="EK5" s="18" t="s">
        <v>
92</v>
      </c>
      <c r="EL5" s="18" t="s">
        <v>
93</v>
      </c>
      <c r="EM5" s="18" t="s">
        <v>
94</v>
      </c>
      <c r="EN5" s="18" t="s">
        <v>
95</v>
      </c>
      <c r="EO5" s="18" t="s">
        <v>
96</v>
      </c>
    </row>
    <row r="6" spans="1:145" s="22" customFormat="1" x14ac:dyDescent="0.15">
      <c r="A6" s="14" t="s">
        <v>
97</v>
      </c>
      <c r="B6" s="19">
        <f>
B7</f>
        <v>
2021</v>
      </c>
      <c r="C6" s="19">
        <f t="shared" ref="C6:X6" si="3">
C7</f>
        <v>
133078</v>
      </c>
      <c r="D6" s="19">
        <f t="shared" si="3"/>
        <v>
47</v>
      </c>
      <c r="E6" s="19">
        <f t="shared" si="3"/>
        <v>
17</v>
      </c>
      <c r="F6" s="19">
        <f t="shared" si="3"/>
        <v>
4</v>
      </c>
      <c r="G6" s="19">
        <f t="shared" si="3"/>
        <v>
0</v>
      </c>
      <c r="H6" s="19" t="str">
        <f t="shared" si="3"/>
        <v>
東京都　檜原村</v>
      </c>
      <c r="I6" s="19" t="str">
        <f t="shared" si="3"/>
        <v>
法非適用</v>
      </c>
      <c r="J6" s="19" t="str">
        <f t="shared" si="3"/>
        <v>
下水道事業</v>
      </c>
      <c r="K6" s="19" t="str">
        <f t="shared" si="3"/>
        <v>
特定環境保全公共下水道</v>
      </c>
      <c r="L6" s="19" t="str">
        <f t="shared" si="3"/>
        <v>
D2</v>
      </c>
      <c r="M6" s="19" t="str">
        <f t="shared" si="3"/>
        <v>
非設置</v>
      </c>
      <c r="N6" s="20" t="str">
        <f t="shared" si="3"/>
        <v>
-</v>
      </c>
      <c r="O6" s="20" t="str">
        <f t="shared" si="3"/>
        <v>
該当数値なし</v>
      </c>
      <c r="P6" s="20">
        <f t="shared" si="3"/>
        <v>
89.94</v>
      </c>
      <c r="Q6" s="20">
        <f t="shared" si="3"/>
        <v>
100</v>
      </c>
      <c r="R6" s="20">
        <f t="shared" si="3"/>
        <v>
2068</v>
      </c>
      <c r="S6" s="20">
        <f t="shared" si="3"/>
        <v>
2069</v>
      </c>
      <c r="T6" s="20">
        <f t="shared" si="3"/>
        <v>
105.41</v>
      </c>
      <c r="U6" s="20">
        <f t="shared" si="3"/>
        <v>
19.63</v>
      </c>
      <c r="V6" s="20">
        <f t="shared" si="3"/>
        <v>
1859</v>
      </c>
      <c r="W6" s="20">
        <f t="shared" si="3"/>
        <v>
1.02</v>
      </c>
      <c r="X6" s="20">
        <f t="shared" si="3"/>
        <v>
1822.55</v>
      </c>
      <c r="Y6" s="21">
        <f>
IF(Y7="",NA(),Y7)</f>
        <v>
61.06</v>
      </c>
      <c r="Z6" s="21">
        <f t="shared" ref="Z6:AH6" si="4">
IF(Z7="",NA(),Z7)</f>
        <v>
76.400000000000006</v>
      </c>
      <c r="AA6" s="21">
        <f t="shared" si="4"/>
        <v>
70.459999999999994</v>
      </c>
      <c r="AB6" s="21">
        <f t="shared" si="4"/>
        <v>
71.84</v>
      </c>
      <c r="AC6" s="21">
        <f t="shared" si="4"/>
        <v>
70</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7360.63</v>
      </c>
      <c r="BG6" s="21">
        <f t="shared" ref="BG6:BO6" si="7">
IF(BG7="",NA(),BG7)</f>
        <v>
1193.94</v>
      </c>
      <c r="BH6" s="21">
        <f t="shared" si="7"/>
        <v>
1263.6500000000001</v>
      </c>
      <c r="BI6" s="21">
        <f t="shared" si="7"/>
        <v>
1225.42</v>
      </c>
      <c r="BJ6" s="21">
        <f t="shared" si="7"/>
        <v>
1166.23</v>
      </c>
      <c r="BK6" s="21">
        <f t="shared" si="7"/>
        <v>
1223.96</v>
      </c>
      <c r="BL6" s="21">
        <f t="shared" si="7"/>
        <v>
1269.1500000000001</v>
      </c>
      <c r="BM6" s="21">
        <f t="shared" si="7"/>
        <v>
1087.96</v>
      </c>
      <c r="BN6" s="21">
        <f t="shared" si="7"/>
        <v>
1209.45</v>
      </c>
      <c r="BO6" s="21">
        <f t="shared" si="7"/>
        <v>
1163.75</v>
      </c>
      <c r="BP6" s="20" t="str">
        <f>
IF(BP7="","",IF(BP7="-","【-】","【"&amp;SUBSTITUTE(TEXT(BP7,"#,##0.00"),"-","△")&amp;"】"))</f>
        <v>
【1,201.79】</v>
      </c>
      <c r="BQ6" s="21">
        <f>
IF(BQ7="",NA(),BQ7)</f>
        <v>
19.86</v>
      </c>
      <c r="BR6" s="21">
        <f t="shared" ref="BR6:BZ6" si="8">
IF(BR7="",NA(),BR7)</f>
        <v>
31.69</v>
      </c>
      <c r="BS6" s="21">
        <f t="shared" si="8"/>
        <v>
26.99</v>
      </c>
      <c r="BT6" s="21">
        <f t="shared" si="8"/>
        <v>
33</v>
      </c>
      <c r="BU6" s="21">
        <f t="shared" si="8"/>
        <v>
16.72</v>
      </c>
      <c r="BV6" s="21">
        <f t="shared" si="8"/>
        <v>
61.54</v>
      </c>
      <c r="BW6" s="21">
        <f t="shared" si="8"/>
        <v>
63.97</v>
      </c>
      <c r="BX6" s="21">
        <f t="shared" si="8"/>
        <v>
59.67</v>
      </c>
      <c r="BY6" s="21">
        <f t="shared" si="8"/>
        <v>
55.93</v>
      </c>
      <c r="BZ6" s="21">
        <f t="shared" si="8"/>
        <v>
72.599999999999994</v>
      </c>
      <c r="CA6" s="20" t="str">
        <f>
IF(CA7="","",IF(CA7="-","【-】","【"&amp;SUBSTITUTE(TEXT(CA7,"#,##0.00"),"-","△")&amp;"】"))</f>
        <v>
【75.31】</v>
      </c>
      <c r="CB6" s="21">
        <f>
IF(CB7="",NA(),CB7)</f>
        <v>
630.69000000000005</v>
      </c>
      <c r="CC6" s="21">
        <f t="shared" ref="CC6:CK6" si="9">
IF(CC7="",NA(),CC7)</f>
        <v>
382.56</v>
      </c>
      <c r="CD6" s="21">
        <f t="shared" si="9"/>
        <v>
437.61</v>
      </c>
      <c r="CE6" s="21">
        <f t="shared" si="9"/>
        <v>
369.27</v>
      </c>
      <c r="CF6" s="21">
        <f t="shared" si="9"/>
        <v>
733.74</v>
      </c>
      <c r="CG6" s="21">
        <f t="shared" si="9"/>
        <v>
267.86</v>
      </c>
      <c r="CH6" s="21">
        <f t="shared" si="9"/>
        <v>
256.82</v>
      </c>
      <c r="CI6" s="21">
        <f t="shared" si="9"/>
        <v>
270.60000000000002</v>
      </c>
      <c r="CJ6" s="21">
        <f t="shared" si="9"/>
        <v>
289.60000000000002</v>
      </c>
      <c r="CK6" s="21">
        <f t="shared" si="9"/>
        <v>
228.64</v>
      </c>
      <c r="CL6" s="20" t="str">
        <f>
IF(CL7="","",IF(CL7="-","【-】","【"&amp;SUBSTITUTE(TEXT(CL7,"#,##0.00"),"-","△")&amp;"】"))</f>
        <v>
【216.39】</v>
      </c>
      <c r="CM6" s="21" t="str">
        <f>
IF(CM7="",NA(),CM7)</f>
        <v>
-</v>
      </c>
      <c r="CN6" s="21" t="str">
        <f t="shared" ref="CN6:CV6" si="10">
IF(CN7="",NA(),CN7)</f>
        <v>
-</v>
      </c>
      <c r="CO6" s="21" t="str">
        <f t="shared" si="10"/>
        <v>
-</v>
      </c>
      <c r="CP6" s="21" t="str">
        <f t="shared" si="10"/>
        <v>
-</v>
      </c>
      <c r="CQ6" s="21" t="str">
        <f t="shared" si="10"/>
        <v>
-</v>
      </c>
      <c r="CR6" s="21">
        <f t="shared" si="10"/>
        <v>
37.08</v>
      </c>
      <c r="CS6" s="21">
        <f t="shared" si="10"/>
        <v>
37.46</v>
      </c>
      <c r="CT6" s="21">
        <f t="shared" si="10"/>
        <v>
37.65</v>
      </c>
      <c r="CU6" s="21">
        <f t="shared" si="10"/>
        <v>
36.71</v>
      </c>
      <c r="CV6" s="21">
        <f t="shared" si="10"/>
        <v>
42.28</v>
      </c>
      <c r="CW6" s="20" t="str">
        <f>
IF(CW7="","",IF(CW7="-","【-】","【"&amp;SUBSTITUTE(TEXT(CW7,"#,##0.00"),"-","△")&amp;"】"))</f>
        <v>
【42.57】</v>
      </c>
      <c r="CX6" s="21">
        <f>
IF(CX7="",NA(),CX7)</f>
        <v>
80.97</v>
      </c>
      <c r="CY6" s="21">
        <f t="shared" ref="CY6:DG6" si="11">
IF(CY7="",NA(),CY7)</f>
        <v>
95.38</v>
      </c>
      <c r="CZ6" s="21">
        <f t="shared" si="11"/>
        <v>
87.7</v>
      </c>
      <c r="DA6" s="21">
        <f t="shared" si="11"/>
        <v>
88.81</v>
      </c>
      <c r="DB6" s="21">
        <f t="shared" si="11"/>
        <v>
88.81</v>
      </c>
      <c r="DC6" s="21">
        <f t="shared" si="11"/>
        <v>
67.22</v>
      </c>
      <c r="DD6" s="21">
        <f t="shared" si="11"/>
        <v>
67.459999999999994</v>
      </c>
      <c r="DE6" s="21">
        <f t="shared" si="11"/>
        <v>
67.37</v>
      </c>
      <c r="DF6" s="21">
        <f t="shared" si="11"/>
        <v>
70.05</v>
      </c>
      <c r="DG6" s="21">
        <f t="shared" si="11"/>
        <v>
84.34</v>
      </c>
      <c r="DH6" s="20" t="str">
        <f>
IF(DH7="","",IF(DH7="-","【-】","【"&amp;SUBSTITUTE(TEXT(DH7,"#,##0.00"),"-","△")&amp;"】"))</f>
        <v>
【85.24】</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0">
        <f>
IF(EE7="",NA(),EE7)</f>
        <v>
0</v>
      </c>
      <c r="EF6" s="20">
        <f t="shared" ref="EF6:EN6" si="14">
IF(EF7="",NA(),EF7)</f>
        <v>
0</v>
      </c>
      <c r="EG6" s="20">
        <f t="shared" si="14"/>
        <v>
0</v>
      </c>
      <c r="EH6" s="20">
        <f t="shared" si="14"/>
        <v>
0</v>
      </c>
      <c r="EI6" s="20">
        <f t="shared" si="14"/>
        <v>
0</v>
      </c>
      <c r="EJ6" s="21">
        <f t="shared" si="14"/>
        <v>
0.13</v>
      </c>
      <c r="EK6" s="21">
        <f t="shared" si="14"/>
        <v>
0.09</v>
      </c>
      <c r="EL6" s="21">
        <f t="shared" si="14"/>
        <v>
0.06</v>
      </c>
      <c r="EM6" s="21">
        <f t="shared" si="14"/>
        <v>
0.02</v>
      </c>
      <c r="EN6" s="21">
        <f t="shared" si="14"/>
        <v>
0.1</v>
      </c>
      <c r="EO6" s="20" t="str">
        <f>
IF(EO7="","",IF(EO7="-","【-】","【"&amp;SUBSTITUTE(TEXT(EO7,"#,##0.00"),"-","△")&amp;"】"))</f>
        <v>
【0.15】</v>
      </c>
    </row>
    <row r="7" spans="1:145" s="22" customFormat="1" x14ac:dyDescent="0.15">
      <c r="A7" s="14"/>
      <c r="B7" s="23">
        <v>
2021</v>
      </c>
      <c r="C7" s="23">
        <v>
133078</v>
      </c>
      <c r="D7" s="23">
        <v>
47</v>
      </c>
      <c r="E7" s="23">
        <v>
17</v>
      </c>
      <c r="F7" s="23">
        <v>
4</v>
      </c>
      <c r="G7" s="23">
        <v>
0</v>
      </c>
      <c r="H7" s="23" t="s">
        <v>
98</v>
      </c>
      <c r="I7" s="23" t="s">
        <v>
99</v>
      </c>
      <c r="J7" s="23" t="s">
        <v>
100</v>
      </c>
      <c r="K7" s="23" t="s">
        <v>
101</v>
      </c>
      <c r="L7" s="23" t="s">
        <v>
102</v>
      </c>
      <c r="M7" s="23" t="s">
        <v>
103</v>
      </c>
      <c r="N7" s="24" t="s">
        <v>
104</v>
      </c>
      <c r="O7" s="24" t="s">
        <v>
105</v>
      </c>
      <c r="P7" s="24">
        <v>
89.94</v>
      </c>
      <c r="Q7" s="24">
        <v>
100</v>
      </c>
      <c r="R7" s="24">
        <v>
2068</v>
      </c>
      <c r="S7" s="24">
        <v>
2069</v>
      </c>
      <c r="T7" s="24">
        <v>
105.41</v>
      </c>
      <c r="U7" s="24">
        <v>
19.63</v>
      </c>
      <c r="V7" s="24">
        <v>
1859</v>
      </c>
      <c r="W7" s="24">
        <v>
1.02</v>
      </c>
      <c r="X7" s="24">
        <v>
1822.55</v>
      </c>
      <c r="Y7" s="24">
        <v>
61.06</v>
      </c>
      <c r="Z7" s="24">
        <v>
76.400000000000006</v>
      </c>
      <c r="AA7" s="24">
        <v>
70.459999999999994</v>
      </c>
      <c r="AB7" s="24">
        <v>
71.84</v>
      </c>
      <c r="AC7" s="24">
        <v>
70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7360.63</v>
      </c>
      <c r="BG7" s="24">
        <v>
1193.94</v>
      </c>
      <c r="BH7" s="24">
        <v>
1263.6500000000001</v>
      </c>
      <c r="BI7" s="24">
        <v>
1225.42</v>
      </c>
      <c r="BJ7" s="24">
        <v>
1166.23</v>
      </c>
      <c r="BK7" s="24">
        <v>
1223.96</v>
      </c>
      <c r="BL7" s="24">
        <v>
1269.1500000000001</v>
      </c>
      <c r="BM7" s="24">
        <v>
1087.96</v>
      </c>
      <c r="BN7" s="24">
        <v>
1209.45</v>
      </c>
      <c r="BO7" s="24">
        <v>
1163.75</v>
      </c>
      <c r="BP7" s="24">
        <v>
1201.79</v>
      </c>
      <c r="BQ7" s="24">
        <v>
19.86</v>
      </c>
      <c r="BR7" s="24">
        <v>
31.69</v>
      </c>
      <c r="BS7" s="24">
        <v>
26.99</v>
      </c>
      <c r="BT7" s="24">
        <v>
33</v>
      </c>
      <c r="BU7" s="24">
        <v>
16.72</v>
      </c>
      <c r="BV7" s="24">
        <v>
61.54</v>
      </c>
      <c r="BW7" s="24">
        <v>
63.97</v>
      </c>
      <c r="BX7" s="24">
        <v>
59.67</v>
      </c>
      <c r="BY7" s="24">
        <v>
55.93</v>
      </c>
      <c r="BZ7" s="24">
        <v>
72.599999999999994</v>
      </c>
      <c r="CA7" s="24">
        <v>
75.31</v>
      </c>
      <c r="CB7" s="24">
        <v>
630.69000000000005</v>
      </c>
      <c r="CC7" s="24">
        <v>
382.56</v>
      </c>
      <c r="CD7" s="24">
        <v>
437.61</v>
      </c>
      <c r="CE7" s="24">
        <v>
369.27</v>
      </c>
      <c r="CF7" s="24">
        <v>
733.74</v>
      </c>
      <c r="CG7" s="24">
        <v>
267.86</v>
      </c>
      <c r="CH7" s="24">
        <v>
256.82</v>
      </c>
      <c r="CI7" s="24">
        <v>
270.60000000000002</v>
      </c>
      <c r="CJ7" s="24">
        <v>
289.60000000000002</v>
      </c>
      <c r="CK7" s="24">
        <v>
228.64</v>
      </c>
      <c r="CL7" s="24">
        <v>
216.39</v>
      </c>
      <c r="CM7" s="24" t="s">
        <v>
104</v>
      </c>
      <c r="CN7" s="24" t="s">
        <v>
104</v>
      </c>
      <c r="CO7" s="24" t="s">
        <v>
104</v>
      </c>
      <c r="CP7" s="24" t="s">
        <v>
104</v>
      </c>
      <c r="CQ7" s="24" t="s">
        <v>
104</v>
      </c>
      <c r="CR7" s="24">
        <v>
37.08</v>
      </c>
      <c r="CS7" s="24">
        <v>
37.46</v>
      </c>
      <c r="CT7" s="24">
        <v>
37.65</v>
      </c>
      <c r="CU7" s="24">
        <v>
36.71</v>
      </c>
      <c r="CV7" s="24">
        <v>
42.28</v>
      </c>
      <c r="CW7" s="24">
        <v>
42.57</v>
      </c>
      <c r="CX7" s="24">
        <v>
80.97</v>
      </c>
      <c r="CY7" s="24">
        <v>
95.38</v>
      </c>
      <c r="CZ7" s="24">
        <v>
87.7</v>
      </c>
      <c r="DA7" s="24">
        <v>
88.81</v>
      </c>
      <c r="DB7" s="24">
        <v>
88.81</v>
      </c>
      <c r="DC7" s="24">
        <v>
67.22</v>
      </c>
      <c r="DD7" s="24">
        <v>
67.459999999999994</v>
      </c>
      <c r="DE7" s="24">
        <v>
67.37</v>
      </c>
      <c r="DF7" s="24">
        <v>
70.05</v>
      </c>
      <c r="DG7" s="24">
        <v>
84.34</v>
      </c>
      <c r="DH7" s="24">
        <v>
85.24</v>
      </c>
      <c r="DI7" s="24"/>
      <c r="DJ7" s="24"/>
      <c r="DK7" s="24"/>
      <c r="DL7" s="24"/>
      <c r="DM7" s="24"/>
      <c r="DN7" s="24"/>
      <c r="DO7" s="24"/>
      <c r="DP7" s="24"/>
      <c r="DQ7" s="24"/>
      <c r="DR7" s="24"/>
      <c r="DS7" s="24"/>
      <c r="DT7" s="24"/>
      <c r="DU7" s="24"/>
      <c r="DV7" s="24"/>
      <c r="DW7" s="24"/>
      <c r="DX7" s="24"/>
      <c r="DY7" s="24"/>
      <c r="DZ7" s="24"/>
      <c r="EA7" s="24"/>
      <c r="EB7" s="24"/>
      <c r="EC7" s="24"/>
      <c r="ED7" s="24"/>
      <c r="EE7" s="24">
        <v>
0</v>
      </c>
      <c r="EF7" s="24">
        <v>
0</v>
      </c>
      <c r="EG7" s="24">
        <v>
0</v>
      </c>
      <c r="EH7" s="24">
        <v>
0</v>
      </c>
      <c r="EI7" s="24">
        <v>
0</v>
      </c>
      <c r="EJ7" s="24">
        <v>
0.13</v>
      </c>
      <c r="EK7" s="24">
        <v>
0.09</v>
      </c>
      <c r="EL7" s="24">
        <v>
0.06</v>
      </c>
      <c r="EM7" s="24">
        <v>
0.02</v>
      </c>
      <c r="EN7" s="24">
        <v>
0.1</v>
      </c>
      <c r="EO7" s="24">
        <v>
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
106</v>
      </c>
      <c r="C9" s="26" t="s">
        <v>
107</v>
      </c>
      <c r="D9" s="26" t="s">
        <v>
108</v>
      </c>
      <c r="E9" s="26" t="s">
        <v>
109</v>
      </c>
      <c r="F9" s="26" t="s">
        <v>
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
48</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15">
      <c r="B11">
        <v>
4</v>
      </c>
      <c r="C11">
        <v>
3</v>
      </c>
      <c r="D11">
        <v>
2</v>
      </c>
      <c r="E11">
        <v>
1</v>
      </c>
      <c r="F11">
        <v>
0</v>
      </c>
      <c r="G11" t="s">
        <v>
111</v>
      </c>
    </row>
    <row r="12" spans="1:145" x14ac:dyDescent="0.15">
      <c r="B12">
        <v>
1</v>
      </c>
      <c r="C12">
        <v>
1</v>
      </c>
      <c r="D12">
        <v>
1</v>
      </c>
      <c r="E12">
        <v>
2</v>
      </c>
      <c r="F12">
        <v>
3</v>
      </c>
      <c r="G12" t="s">
        <v>
112</v>
      </c>
    </row>
    <row r="13" spans="1:145" x14ac:dyDescent="0.15">
      <c r="B13" t="s">
        <v>
113</v>
      </c>
      <c r="C13" t="s">
        <v>
113</v>
      </c>
      <c r="D13" t="s">
        <v>
114</v>
      </c>
      <c r="E13" t="s">
        <v>
114</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幡野 敦史</cp:lastModifiedBy>
  <dcterms:created xsi:type="dcterms:W3CDTF">2022-12-01T01:50:52Z</dcterms:created>
  <dcterms:modified xsi:type="dcterms:W3CDTF">2023-01-11T06:05:23Z</dcterms:modified>
  <cp:category/>
</cp:coreProperties>
</file>