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7_財政調査及び財政報告に関すること\Ａ_財政調査\カ_地方公営企業調査\R4\41_公営企業に係る経営比較分析表（令和３年度決算）の分析等について（依頼）\03_下水道課回答\"/>
    </mc:Choice>
  </mc:AlternateContent>
  <workbookProtection workbookAlgorithmName="SHA-512" workbookHashValue="ZZWEUOI0iIu1ROJ5qeoKhcPvos9xlesHOJaJiE41J3vPF5vRIZotBYcnd5XYAoqdW1O32EqbU6AdiUe7ntLCXw==" workbookSaltValue="E5gqNsfC6WB+smUP7iQUp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<sst xmlns="http://schemas.openxmlformats.org/spreadsheetml/2006/main" count="299" uniqueCount="116">
  <si>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</si>
  <si>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</si>
  <si>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</si>
  <si>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</si>
  <si>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</si>
  <si>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</si>
  <si>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</si>
  <si>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</si>
  <si>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</si>
  <si>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</si>
  <si>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</si>
  <si>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</si>
  <si>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</si>
  <si>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</si>
  <si>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</si>
  <si>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</si>
  <si>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</si>
  <si>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</si>
  <si>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</si>
  <si>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</si>
  <si>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</si>
  <si>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</si>
  <si>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</si>
  <si>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</si>
  <si>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</si>
  <si>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</si>
  <si>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</si>
  <si>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</si>
  <si>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</si>
  <si>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</si>
  <si>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</si>
  <si>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</si>
  <si>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</si>
  <si>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</si>
  <si>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</si>
  <si>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</si>
  <si>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</si>
  <si>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</si>
  <si>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</si>
  <si>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</si>
  <si>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</si>
  <si>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</si>
  <si>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</si>
  <si>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</si>
  <si>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</si>
  <si>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</si>
  <si>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</si>
  <si>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</si>
  <si>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</si>
  <si>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</si>
  <si>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</si>
  <si>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</si>
  <si>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</si>
  <si>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</si>
  <si>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</si>
  <si>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</si>
  <si>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</si>
  <si>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</si>
  <si>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</si>
  <si>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</si>
  <si>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</si>
  <si>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</si>
  <si>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</si>
  <si>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</si>
  <si>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</si>
  <si>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</si>
  <si>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</si>
  <si>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</si>
  <si>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</si>
  <si>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</si>
  <si>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</si>
  <si>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</si>
  <si>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</si>
  <si>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</si>
  <si>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</si>
  <si>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</si>
  <si>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</si>
  <si>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</si>
  <si>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</si>
  <si>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</si>
  <si>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</si>
  <si>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</si>
  <si>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</si>
  <si>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</si>
  <si>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</si>
  <si>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</si>
  <si>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</si>
  <si>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</si>
  <si>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</si>
  <si>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</si>
  <si>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</si>
  <si>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</si>
  <si>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</si>
  <si>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</si>
  <si>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</si>
  <si>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</si>
  <si>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</si>
  <si>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</si>
  <si>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</si>
  <si>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</si>
  <si>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</si>
  <si>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</si>
  <si>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</si>
  <si>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</si>
  <si>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</si>
  <si>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</si>
  <si>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</si>
  <si>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</si>
  <si>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</si>
  <si>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</si>
  <si>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</si>
  <si>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</si>
  <si>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</si>
  <si>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昭和５１年に下水道事業に着手し、現在まで汚水管渠の整備を進めている。
　今後、汚水管の老朽化がさらに進み、道路陥没等による事故の危険性が高まるため、適切な維持管理、改築・更新等が必要となる。ライフサイクルコストの適正化と平準化を図るため策定した公共下水道ストックマネジメント基本計画に基づき、調査・点検、修繕・改築などのストックマネジメント事業を引き続き実施し、汚水管渠の長寿命化や維持向上を図っていく。</t>
    <rPh sb="1" eb="3">
      <t>ショウワ</t>
    </rPh>
    <rPh sb="5" eb="6">
      <t>ネン</t>
    </rPh>
    <rPh sb="7" eb="10">
      <t>ゲスイドウ</t>
    </rPh>
    <rPh sb="10" eb="12">
      <t>ジギョウ</t>
    </rPh>
    <rPh sb="13" eb="15">
      <t>チャクシュ</t>
    </rPh>
    <rPh sb="17" eb="19">
      <t>ゲンザイ</t>
    </rPh>
    <rPh sb="21" eb="23">
      <t>オスイ</t>
    </rPh>
    <rPh sb="23" eb="25">
      <t>カンキョ</t>
    </rPh>
    <rPh sb="26" eb="28">
      <t>セイビ</t>
    </rPh>
    <rPh sb="29" eb="30">
      <t>スス</t>
    </rPh>
    <rPh sb="37" eb="39">
      <t>コンゴ</t>
    </rPh>
    <rPh sb="40" eb="42">
      <t>オスイ</t>
    </rPh>
    <rPh sb="42" eb="43">
      <t>カン</t>
    </rPh>
    <rPh sb="44" eb="47">
      <t>ロウキュウカ</t>
    </rPh>
    <rPh sb="51" eb="52">
      <t>スス</t>
    </rPh>
    <rPh sb="54" eb="56">
      <t>ドウロ</t>
    </rPh>
    <rPh sb="56" eb="58">
      <t>カンボツ</t>
    </rPh>
    <rPh sb="58" eb="59">
      <t>トウ</t>
    </rPh>
    <rPh sb="62" eb="64">
      <t>ジコ</t>
    </rPh>
    <rPh sb="65" eb="68">
      <t>キケンセイ</t>
    </rPh>
    <rPh sb="69" eb="70">
      <t>タカ</t>
    </rPh>
    <rPh sb="75" eb="77">
      <t>テキセツ</t>
    </rPh>
    <rPh sb="78" eb="80">
      <t>イジ</t>
    </rPh>
    <rPh sb="80" eb="82">
      <t>カンリ</t>
    </rPh>
    <rPh sb="83" eb="85">
      <t>カイチク</t>
    </rPh>
    <rPh sb="86" eb="88">
      <t>コウシン</t>
    </rPh>
    <rPh sb="88" eb="89">
      <t>トウ</t>
    </rPh>
    <rPh sb="90" eb="92">
      <t>ヒツヨウ</t>
    </rPh>
    <rPh sb="107" eb="110">
      <t>テキセイカ</t>
    </rPh>
    <rPh sb="111" eb="114">
      <t>ヘイジュンカ</t>
    </rPh>
    <rPh sb="115" eb="116">
      <t>ハカ</t>
    </rPh>
    <rPh sb="119" eb="121">
      <t>サクテイ</t>
    </rPh>
    <rPh sb="123" eb="125">
      <t>コウキョウ</t>
    </rPh>
    <rPh sb="125" eb="128">
      <t>ゲスイドウ</t>
    </rPh>
    <rPh sb="138" eb="140">
      <t>キホン</t>
    </rPh>
    <rPh sb="140" eb="142">
      <t>ケイカク</t>
    </rPh>
    <rPh sb="143" eb="144">
      <t>モト</t>
    </rPh>
    <rPh sb="147" eb="149">
      <t>チョウサ</t>
    </rPh>
    <rPh sb="150" eb="152">
      <t>テンケン</t>
    </rPh>
    <rPh sb="153" eb="155">
      <t>シュウゼン</t>
    </rPh>
    <rPh sb="156" eb="158">
      <t>カイチク</t>
    </rPh>
    <rPh sb="171" eb="173">
      <t>ジギョウ</t>
    </rPh>
    <rPh sb="174" eb="175">
      <t>ヒ</t>
    </rPh>
    <rPh sb="176" eb="177">
      <t>ツヅ</t>
    </rPh>
    <rPh sb="178" eb="180">
      <t>ジッシ</t>
    </rPh>
    <rPh sb="182" eb="184">
      <t>オスイ</t>
    </rPh>
    <rPh sb="184" eb="186">
      <t>カンキョ</t>
    </rPh>
    <rPh sb="187" eb="189">
      <t>チョウジュ</t>
    </rPh>
    <rPh sb="189" eb="190">
      <t>イノチ</t>
    </rPh>
    <rPh sb="190" eb="191">
      <t>カ</t>
    </rPh>
    <rPh sb="192" eb="194">
      <t>イジ</t>
    </rPh>
    <rPh sb="194" eb="196">
      <t>コウジョウ</t>
    </rPh>
    <rPh sb="197" eb="198">
      <t>ハカ</t>
    </rPh>
    <phoneticPr fontId="4"/>
  </si>
  <si>
    <t>①経営の健全化・効率化を表す経常収支比率は、単年度の収支が黒字であることから100％を超えており、健全な収支となっている。
③④企業債償還の影響から流動比率は、100％を下回る指標となっている。事業着手から急速に整備を進め、建設投資に係る財源を企業債の借入れにより調達したことにより、企業債償還額が多い財政状態となっている。企業債残高対事業規模比率は、類似団体や全国平均より下回っており、企業債償還額は減少傾向であることから、当該指標の推移に留意し安定した経営となるよう努める。
⑤経費回収率は100％を超えており、類似団体や全国平均と比較して健全な水準となっている。定期的な使用料の見直しのための検討を行い、前回の使用料改定で目標とした水準を維持するよう努める。
⑥汚水処理原価は全国平均と比較すると低いが、類似団体と比較すると高くなっている。企業債償還額は減少傾向であるが、汚水維持管理費に留意し、未接続世帯への接続勧奨を行い、有収水量を増加させる取組を継続する。
⑧水洗化率については100％に近い数値となっており全国平均や類似団体と比較すると上回っている。今後とも未接続世帯の解消を図り下水道使用料収入の確保に努める。</t>
    <rPh sb="1" eb="3">
      <t>ケイエイ</t>
    </rPh>
    <rPh sb="4" eb="7">
      <t>ケンゼンカ</t>
    </rPh>
    <rPh sb="8" eb="10">
      <t>コウリツ</t>
    </rPh>
    <rPh sb="10" eb="11">
      <t>カ</t>
    </rPh>
    <rPh sb="12" eb="13">
      <t>アラワ</t>
    </rPh>
    <rPh sb="14" eb="16">
      <t>ケイジョウ</t>
    </rPh>
    <rPh sb="16" eb="18">
      <t>シュウシ</t>
    </rPh>
    <rPh sb="18" eb="20">
      <t>ヒリツ</t>
    </rPh>
    <rPh sb="22" eb="25">
      <t>タンネンド</t>
    </rPh>
    <rPh sb="26" eb="28">
      <t>シュウシ</t>
    </rPh>
    <rPh sb="29" eb="31">
      <t>クロジ</t>
    </rPh>
    <rPh sb="43" eb="44">
      <t>コ</t>
    </rPh>
    <rPh sb="49" eb="51">
      <t>ケンゼン</t>
    </rPh>
    <rPh sb="52" eb="54">
      <t>シュウシ</t>
    </rPh>
    <rPh sb="65" eb="67">
      <t>キギョウ</t>
    </rPh>
    <rPh sb="67" eb="68">
      <t>サイ</t>
    </rPh>
    <rPh sb="68" eb="70">
      <t>ショウカン</t>
    </rPh>
    <rPh sb="71" eb="73">
      <t>エイキョウ</t>
    </rPh>
    <rPh sb="75" eb="77">
      <t>リュウドウ</t>
    </rPh>
    <rPh sb="77" eb="79">
      <t>ヒリツ</t>
    </rPh>
    <rPh sb="86" eb="88">
      <t>シタマワ</t>
    </rPh>
    <rPh sb="89" eb="91">
      <t>シヒョウ</t>
    </rPh>
    <rPh sb="98" eb="100">
      <t>ジギョウ</t>
    </rPh>
    <rPh sb="100" eb="102">
      <t>チャクシュ</t>
    </rPh>
    <rPh sb="104" eb="106">
      <t>キュウソク</t>
    </rPh>
    <rPh sb="107" eb="109">
      <t>セイビ</t>
    </rPh>
    <rPh sb="110" eb="111">
      <t>スス</t>
    </rPh>
    <rPh sb="113" eb="115">
      <t>ケンセツ</t>
    </rPh>
    <rPh sb="115" eb="117">
      <t>トウシ</t>
    </rPh>
    <rPh sb="118" eb="119">
      <t>カカ</t>
    </rPh>
    <rPh sb="120" eb="122">
      <t>ザイゲン</t>
    </rPh>
    <rPh sb="123" eb="125">
      <t>キギョウ</t>
    </rPh>
    <rPh sb="125" eb="126">
      <t>サイ</t>
    </rPh>
    <rPh sb="127" eb="129">
      <t>カリイ</t>
    </rPh>
    <rPh sb="133" eb="135">
      <t>チョウタツ</t>
    </rPh>
    <rPh sb="143" eb="145">
      <t>キギョウ</t>
    </rPh>
    <rPh sb="145" eb="146">
      <t>サイ</t>
    </rPh>
    <rPh sb="146" eb="148">
      <t>ショウカン</t>
    </rPh>
    <rPh sb="148" eb="149">
      <t>ガク</t>
    </rPh>
    <rPh sb="150" eb="151">
      <t>オオ</t>
    </rPh>
    <rPh sb="152" eb="154">
      <t>ザイセイ</t>
    </rPh>
    <rPh sb="154" eb="156">
      <t>ジョウタイ</t>
    </rPh>
    <rPh sb="163" eb="165">
      <t>キギョウ</t>
    </rPh>
    <rPh sb="165" eb="166">
      <t>サイ</t>
    </rPh>
    <rPh sb="166" eb="168">
      <t>ザンダカ</t>
    </rPh>
    <rPh sb="168" eb="169">
      <t>タイ</t>
    </rPh>
    <rPh sb="169" eb="171">
      <t>ジギョウ</t>
    </rPh>
    <rPh sb="171" eb="173">
      <t>キボ</t>
    </rPh>
    <rPh sb="173" eb="175">
      <t>ヒリツ</t>
    </rPh>
    <rPh sb="177" eb="179">
      <t>ルイジ</t>
    </rPh>
    <rPh sb="179" eb="181">
      <t>ダンタイ</t>
    </rPh>
    <rPh sb="182" eb="184">
      <t>ゼンコク</t>
    </rPh>
    <rPh sb="184" eb="186">
      <t>ヘイキン</t>
    </rPh>
    <rPh sb="188" eb="190">
      <t>シタマワ</t>
    </rPh>
    <rPh sb="195" eb="197">
      <t>キギョウ</t>
    </rPh>
    <rPh sb="197" eb="198">
      <t>サイ</t>
    </rPh>
    <rPh sb="198" eb="200">
      <t>ショウカン</t>
    </rPh>
    <rPh sb="200" eb="201">
      <t>ガク</t>
    </rPh>
    <rPh sb="202" eb="204">
      <t>ゲンショウ</t>
    </rPh>
    <rPh sb="204" eb="206">
      <t>ケイコウ</t>
    </rPh>
    <rPh sb="214" eb="216">
      <t>トウガイ</t>
    </rPh>
    <rPh sb="216" eb="218">
      <t>シヒョウ</t>
    </rPh>
    <rPh sb="219" eb="221">
      <t>スイイ</t>
    </rPh>
    <rPh sb="222" eb="224">
      <t>リュウイ</t>
    </rPh>
    <rPh sb="225" eb="227">
      <t>アンテイ</t>
    </rPh>
    <rPh sb="229" eb="231">
      <t>ケイエイ</t>
    </rPh>
    <rPh sb="236" eb="237">
      <t>ツト</t>
    </rPh>
    <rPh sb="243" eb="245">
      <t>ケイヒ</t>
    </rPh>
    <rPh sb="245" eb="247">
      <t>カイシュウ</t>
    </rPh>
    <rPh sb="247" eb="248">
      <t>リツ</t>
    </rPh>
    <rPh sb="254" eb="255">
      <t>コ</t>
    </rPh>
    <rPh sb="260" eb="262">
      <t>ルイジ</t>
    </rPh>
    <rPh sb="262" eb="264">
      <t>ダンタイ</t>
    </rPh>
    <rPh sb="265" eb="267">
      <t>ゼンコク</t>
    </rPh>
    <rPh sb="267" eb="269">
      <t>ヘイキン</t>
    </rPh>
    <rPh sb="270" eb="272">
      <t>ヒカク</t>
    </rPh>
    <rPh sb="274" eb="276">
      <t>ケンゼン</t>
    </rPh>
    <rPh sb="277" eb="279">
      <t>スイジュン</t>
    </rPh>
    <rPh sb="286" eb="289">
      <t>テイキテキ</t>
    </rPh>
    <rPh sb="290" eb="293">
      <t>シヨウリョウ</t>
    </rPh>
    <rPh sb="294" eb="296">
      <t>ミナオ</t>
    </rPh>
    <rPh sb="301" eb="303">
      <t>ケントウ</t>
    </rPh>
    <rPh sb="304" eb="305">
      <t>オコナ</t>
    </rPh>
    <rPh sb="307" eb="309">
      <t>ゼンカイ</t>
    </rPh>
    <rPh sb="310" eb="313">
      <t>シヨウリョウ</t>
    </rPh>
    <rPh sb="313" eb="315">
      <t>カイテイ</t>
    </rPh>
    <rPh sb="316" eb="318">
      <t>モクヒョウ</t>
    </rPh>
    <rPh sb="321" eb="323">
      <t>スイジュン</t>
    </rPh>
    <rPh sb="324" eb="326">
      <t>イジ</t>
    </rPh>
    <rPh sb="330" eb="331">
      <t>ツト</t>
    </rPh>
    <rPh sb="337" eb="339">
      <t>オスイ</t>
    </rPh>
    <rPh sb="339" eb="341">
      <t>ショリ</t>
    </rPh>
    <rPh sb="341" eb="343">
      <t>ゲンカ</t>
    </rPh>
    <rPh sb="344" eb="346">
      <t>ゼンコク</t>
    </rPh>
    <rPh sb="346" eb="348">
      <t>ヘイキン</t>
    </rPh>
    <rPh sb="349" eb="351">
      <t>ヒカク</t>
    </rPh>
    <rPh sb="354" eb="355">
      <t>ヒク</t>
    </rPh>
    <rPh sb="358" eb="360">
      <t>ルイジ</t>
    </rPh>
    <rPh sb="360" eb="362">
      <t>ダンタイ</t>
    </rPh>
    <rPh sb="363" eb="365">
      <t>ヒカク</t>
    </rPh>
    <rPh sb="368" eb="369">
      <t>タカ</t>
    </rPh>
    <rPh sb="376" eb="378">
      <t>キギョウ</t>
    </rPh>
    <rPh sb="378" eb="379">
      <t>サイ</t>
    </rPh>
    <rPh sb="379" eb="381">
      <t>ショウカン</t>
    </rPh>
    <rPh sb="381" eb="382">
      <t>ガク</t>
    </rPh>
    <rPh sb="383" eb="385">
      <t>ゲンショウ</t>
    </rPh>
    <rPh sb="385" eb="387">
      <t>ケイコウ</t>
    </rPh>
    <rPh sb="392" eb="394">
      <t>オスイ</t>
    </rPh>
    <rPh sb="394" eb="396">
      <t>イジ</t>
    </rPh>
    <rPh sb="396" eb="399">
      <t>カンリヒ</t>
    </rPh>
    <rPh sb="400" eb="402">
      <t>リュウイ</t>
    </rPh>
    <rPh sb="404" eb="407">
      <t>ミセツゾク</t>
    </rPh>
    <rPh sb="407" eb="409">
      <t>セタイ</t>
    </rPh>
    <rPh sb="411" eb="413">
      <t>セツゾク</t>
    </rPh>
    <rPh sb="413" eb="415">
      <t>カンショウ</t>
    </rPh>
    <rPh sb="416" eb="417">
      <t>オコナ</t>
    </rPh>
    <rPh sb="419" eb="420">
      <t>ユウ</t>
    </rPh>
    <rPh sb="432" eb="434">
      <t>ケイゾク</t>
    </rPh>
    <rPh sb="440" eb="443">
      <t>スイセンカ</t>
    </rPh>
    <rPh sb="443" eb="444">
      <t>リツ</t>
    </rPh>
    <rPh sb="454" eb="455">
      <t>チカ</t>
    </rPh>
    <rPh sb="456" eb="458">
      <t>スウチ</t>
    </rPh>
    <rPh sb="464" eb="466">
      <t>ゼンコク</t>
    </rPh>
    <rPh sb="466" eb="468">
      <t>ヘイキン</t>
    </rPh>
    <rPh sb="469" eb="471">
      <t>ルイジ</t>
    </rPh>
    <rPh sb="471" eb="473">
      <t>ダンタイ</t>
    </rPh>
    <rPh sb="474" eb="476">
      <t>ヒカク</t>
    </rPh>
    <rPh sb="479" eb="481">
      <t>ウワマワ</t>
    </rPh>
    <rPh sb="486" eb="488">
      <t>コンゴ</t>
    </rPh>
    <rPh sb="490" eb="493">
      <t>ミセツゾク</t>
    </rPh>
    <rPh sb="493" eb="495">
      <t>セタイ</t>
    </rPh>
    <rPh sb="496" eb="498">
      <t>カイショウ</t>
    </rPh>
    <rPh sb="499" eb="500">
      <t>ハカ</t>
    </rPh>
    <rPh sb="501" eb="504">
      <t>ゲスイドウ</t>
    </rPh>
    <rPh sb="504" eb="507">
      <t>シヨウリョウ</t>
    </rPh>
    <rPh sb="507" eb="509">
      <t>シュウニュウ</t>
    </rPh>
    <rPh sb="510" eb="512">
      <t>カクホ</t>
    </rPh>
    <rPh sb="513" eb="514">
      <t>ツト</t>
    </rPh>
    <phoneticPr fontId="4"/>
  </si>
  <si>
    <t>　今後は、人口減少による下水道使用料の減収が予想される一方で、汚水管渠の改築更新等の経費の増加が見込まれる。
　そのため、水需要の変化に留意し、下水道使用料が適切な水準となるよう定期的な使用料の見直しのための検討を行う。令和２年度に策定した公共下水道事業経営戦略の改定が予定されていることから持続的な経営となるよう、投資・財政計画について決算状況を踏まえ検証し、健全で効率的な事業運営を行っていく。</t>
    <rPh sb="1" eb="3">
      <t>コンゴ</t>
    </rPh>
    <rPh sb="5" eb="7">
      <t>ジンコウ</t>
    </rPh>
    <rPh sb="7" eb="9">
      <t>ゲンショウ</t>
    </rPh>
    <rPh sb="12" eb="15">
      <t>ゲスイドウ</t>
    </rPh>
    <rPh sb="15" eb="18">
      <t>シヨウリョウ</t>
    </rPh>
    <rPh sb="22" eb="24">
      <t>ヨソウ</t>
    </rPh>
    <rPh sb="27" eb="29">
      <t>イッポウ</t>
    </rPh>
    <rPh sb="31" eb="33">
      <t>オスイ</t>
    </rPh>
    <rPh sb="33" eb="35">
      <t>カンキョ</t>
    </rPh>
    <rPh sb="36" eb="38">
      <t>カイチク</t>
    </rPh>
    <rPh sb="38" eb="40">
      <t>コウシン</t>
    </rPh>
    <rPh sb="40" eb="41">
      <t>トウ</t>
    </rPh>
    <rPh sb="42" eb="44">
      <t>ケイヒ</t>
    </rPh>
    <rPh sb="45" eb="47">
      <t>ゾウカ</t>
    </rPh>
    <rPh sb="48" eb="50">
      <t>ミコ</t>
    </rPh>
    <rPh sb="61" eb="62">
      <t>ミズ</t>
    </rPh>
    <rPh sb="62" eb="64">
      <t>ジュヨウ</t>
    </rPh>
    <rPh sb="65" eb="67">
      <t>ヘンカ</t>
    </rPh>
    <rPh sb="68" eb="70">
      <t>リュウイ</t>
    </rPh>
    <rPh sb="72" eb="75">
      <t>ゲスイドウ</t>
    </rPh>
    <rPh sb="75" eb="78">
      <t>シヨウリョウ</t>
    </rPh>
    <rPh sb="79" eb="81">
      <t>テキセツ</t>
    </rPh>
    <rPh sb="82" eb="84">
      <t>スイジュン</t>
    </rPh>
    <rPh sb="89" eb="92">
      <t>テイキテキ</t>
    </rPh>
    <rPh sb="93" eb="96">
      <t>シヨウリョウ</t>
    </rPh>
    <rPh sb="97" eb="99">
      <t>ミナオ</t>
    </rPh>
    <rPh sb="104" eb="106">
      <t>ケントウ</t>
    </rPh>
    <rPh sb="107" eb="108">
      <t>オコナ</t>
    </rPh>
    <rPh sb="110" eb="112">
      <t>レイワ</t>
    </rPh>
    <rPh sb="113" eb="115">
      <t>ネンド</t>
    </rPh>
    <rPh sb="116" eb="118">
      <t>サクテイ</t>
    </rPh>
    <rPh sb="120" eb="122">
      <t>コウキョウ</t>
    </rPh>
    <rPh sb="122" eb="125">
      <t>ゲスイドウ</t>
    </rPh>
    <rPh sb="125" eb="127">
      <t>ジギョウ</t>
    </rPh>
    <rPh sb="127" eb="129">
      <t>ケイエイ</t>
    </rPh>
    <rPh sb="129" eb="131">
      <t>センリャク</t>
    </rPh>
    <rPh sb="132" eb="134">
      <t>カイテイ</t>
    </rPh>
    <rPh sb="135" eb="137">
      <t>ヨテイ</t>
    </rPh>
    <rPh sb="146" eb="149">
      <t>ジゾクテキ</t>
    </rPh>
    <rPh sb="150" eb="152">
      <t>ケイエイ</t>
    </rPh>
    <rPh sb="158" eb="160">
      <t>トウシ</t>
    </rPh>
    <rPh sb="161" eb="163">
      <t>ザイセイ</t>
    </rPh>
    <rPh sb="163" eb="165">
      <t>ケイカク</t>
    </rPh>
    <rPh sb="169" eb="171">
      <t>ケッサン</t>
    </rPh>
    <rPh sb="171" eb="173">
      <t>ジョウキョウ</t>
    </rPh>
    <rPh sb="174" eb="175">
      <t>フ</t>
    </rPh>
    <rPh sb="177" eb="179">
      <t>ケンショウ</t>
    </rPh>
    <rPh sb="181" eb="183">
      <t>ケンゼン</t>
    </rPh>
    <rPh sb="184" eb="186">
      <t>コウリツ</t>
    </rPh>
    <rPh sb="186" eb="187">
      <t>テキ</t>
    </rPh>
    <rPh sb="188" eb="190">
      <t>ジギョウ</t>
    </rPh>
    <rPh sb="190" eb="192">
      <t>ウンエイ</t>
    </rPh>
    <rPh sb="193" eb="1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</si>
</sst>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c:v>0.02</c:v>
                </c:pt>
              </c:numCache>
            </c:numRef>
          </c:val>
          <c:extLst>
            <c:ext xmlns:c16="http://schemas.microsoft.com/office/drawing/2014/chart" uri="{C3380CC4-5D6E-409C-BE32-E72D297353CC}">
              <c16:uniqueId val="{00000000-D4A5-4424-B41F-9FAFD07FF3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0.35</c:v>
                </c:pt>
              </c:numCache>
            </c:numRef>
          </c:val>
          <c:smooth val="0"/>
          <c:extLst>
            <c:ext xmlns:c16="http://schemas.microsoft.com/office/drawing/2014/chart" uri="{C3380CC4-5D6E-409C-BE32-E72D297353CC}">
              <c16:uniqueId val="{00000001-D4A5-4424-B41F-9FAFD07FF3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43-47F5-8962-B6FE822509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80.11</c:v>
                </c:pt>
                <c:pt idx="4">
                  <c:v>82.83</c:v>
                </c:pt>
              </c:numCache>
            </c:numRef>
          </c:val>
          <c:smooth val="0"/>
          <c:extLst>
            <c:ext xmlns:c16="http://schemas.microsoft.com/office/drawing/2014/chart" uri="{C3380CC4-5D6E-409C-BE32-E72D297353CC}">
              <c16:uniqueId val="{00000001-7843-47F5-8962-B6FE822509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99.18</c:v>
                </c:pt>
                <c:pt idx="4">
                  <c:v>99.24</c:v>
                </c:pt>
              </c:numCache>
            </c:numRef>
          </c:val>
          <c:extLst>
            <c:ext xmlns:c16="http://schemas.microsoft.com/office/drawing/2014/chart" uri="{C3380CC4-5D6E-409C-BE32-E72D297353CC}">
              <c16:uniqueId val="{00000000-78CF-4808-A7CC-1C0B7B7924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95.96</c:v>
                </c:pt>
                <c:pt idx="4">
                  <c:v>95.73</c:v>
                </c:pt>
              </c:numCache>
            </c:numRef>
          </c:val>
          <c:smooth val="0"/>
          <c:extLst>
            <c:ext xmlns:c16="http://schemas.microsoft.com/office/drawing/2014/chart" uri="{C3380CC4-5D6E-409C-BE32-E72D297353CC}">
              <c16:uniqueId val="{00000001-78CF-4808-A7CC-1C0B7B7924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112.78</c:v>
                </c:pt>
                <c:pt idx="4">
                  <c:v>106.12</c:v>
                </c:pt>
              </c:numCache>
            </c:numRef>
          </c:val>
          <c:extLst>
            <c:ext xmlns:c16="http://schemas.microsoft.com/office/drawing/2014/chart" uri="{C3380CC4-5D6E-409C-BE32-E72D297353CC}">
              <c16:uniqueId val="{00000000-739F-4D01-97BA-DDE1F67B06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107.87</c:v>
                </c:pt>
                <c:pt idx="4">
                  <c:v>109.78</c:v>
                </c:pt>
              </c:numCache>
            </c:numRef>
          </c:val>
          <c:smooth val="0"/>
          <c:extLst>
            <c:ext xmlns:c16="http://schemas.microsoft.com/office/drawing/2014/chart" uri="{C3380CC4-5D6E-409C-BE32-E72D297353CC}">
              <c16:uniqueId val="{00000001-739F-4D01-97BA-DDE1F67B06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4.1100000000000003</c:v>
                </c:pt>
                <c:pt idx="4">
                  <c:v>8.17</c:v>
                </c:pt>
              </c:numCache>
            </c:numRef>
          </c:val>
          <c:extLst>
            <c:ext xmlns:c16="http://schemas.microsoft.com/office/drawing/2014/chart" uri="{C3380CC4-5D6E-409C-BE32-E72D297353CC}">
              <c16:uniqueId val="{00000000-7D8A-45D5-9BE6-DC04EFBC39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20.23</c:v>
                </c:pt>
                <c:pt idx="4">
                  <c:v>22.34</c:v>
                </c:pt>
              </c:numCache>
            </c:numRef>
          </c:val>
          <c:smooth val="0"/>
          <c:extLst>
            <c:ext xmlns:c16="http://schemas.microsoft.com/office/drawing/2014/chart" uri="{C3380CC4-5D6E-409C-BE32-E72D297353CC}">
              <c16:uniqueId val="{00000001-7D8A-45D5-9BE6-DC04EFBC39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c:v>2.2599999999999998</c:v>
                </c:pt>
              </c:numCache>
            </c:numRef>
          </c:val>
          <c:extLst>
            <c:ext xmlns:c16="http://schemas.microsoft.com/office/drawing/2014/chart" uri="{C3380CC4-5D6E-409C-BE32-E72D297353CC}">
              <c16:uniqueId val="{00000000-48C8-4133-8E40-A085C56D84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1.63</c:v>
                </c:pt>
                <c:pt idx="4">
                  <c:v>1.94</c:v>
                </c:pt>
              </c:numCache>
            </c:numRef>
          </c:val>
          <c:smooth val="0"/>
          <c:extLst>
            <c:ext xmlns:c16="http://schemas.microsoft.com/office/drawing/2014/chart" uri="{C3380CC4-5D6E-409C-BE32-E72D297353CC}">
              <c16:uniqueId val="{00000001-48C8-4133-8E40-A085C56D84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6E0-40F8-A33C-28AA9AC204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11.59</c:v>
                </c:pt>
                <c:pt idx="4">
                  <c:v>9.36</c:v>
                </c:pt>
              </c:numCache>
            </c:numRef>
          </c:val>
          <c:smooth val="0"/>
          <c:extLst>
            <c:ext xmlns:c16="http://schemas.microsoft.com/office/drawing/2014/chart" uri="{C3380CC4-5D6E-409C-BE32-E72D297353CC}">
              <c16:uniqueId val="{00000001-E6E0-40F8-A33C-28AA9AC204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47.95</c:v>
                </c:pt>
                <c:pt idx="4">
                  <c:v>55.37</c:v>
                </c:pt>
              </c:numCache>
            </c:numRef>
          </c:val>
          <c:extLst>
            <c:ext xmlns:c16="http://schemas.microsoft.com/office/drawing/2014/chart" uri="{C3380CC4-5D6E-409C-BE32-E72D297353CC}">
              <c16:uniqueId val="{00000000-BE06-4DB3-AD6B-6719BE0B56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37.200000000000003</c:v>
                </c:pt>
                <c:pt idx="4">
                  <c:v>47.13</c:v>
                </c:pt>
              </c:numCache>
            </c:numRef>
          </c:val>
          <c:smooth val="0"/>
          <c:extLst>
            <c:ext xmlns:c16="http://schemas.microsoft.com/office/drawing/2014/chart" uri="{C3380CC4-5D6E-409C-BE32-E72D297353CC}">
              <c16:uniqueId val="{00000001-BE06-4DB3-AD6B-6719BE0B56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435.14</c:v>
                </c:pt>
                <c:pt idx="4">
                  <c:v>386.36</c:v>
                </c:pt>
              </c:numCache>
            </c:numRef>
          </c:val>
          <c:extLst>
            <c:ext xmlns:c16="http://schemas.microsoft.com/office/drawing/2014/chart" uri="{C3380CC4-5D6E-409C-BE32-E72D297353CC}">
              <c16:uniqueId val="{00000000-8AD3-4252-AA99-31D771098D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843.72</c:v>
                </c:pt>
                <c:pt idx="4">
                  <c:v>788.62</c:v>
                </c:pt>
              </c:numCache>
            </c:numRef>
          </c:val>
          <c:smooth val="0"/>
          <c:extLst>
            <c:ext xmlns:c16="http://schemas.microsoft.com/office/drawing/2014/chart" uri="{C3380CC4-5D6E-409C-BE32-E72D297353CC}">
              <c16:uniqueId val="{00000001-8AD3-4252-AA99-31D771098D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102.56</c:v>
                </c:pt>
                <c:pt idx="4">
                  <c:v>108.64</c:v>
                </c:pt>
              </c:numCache>
            </c:numRef>
          </c:val>
          <c:extLst>
            <c:ext xmlns:c16="http://schemas.microsoft.com/office/drawing/2014/chart" uri="{C3380CC4-5D6E-409C-BE32-E72D297353CC}">
              <c16:uniqueId val="{00000000-5B19-495D-BAE0-D75124B366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94.81</c:v>
                </c:pt>
                <c:pt idx="4">
                  <c:v>99.88</c:v>
                </c:pt>
              </c:numCache>
            </c:numRef>
          </c:val>
          <c:smooth val="0"/>
          <c:extLst>
            <c:ext xmlns:c16="http://schemas.microsoft.com/office/drawing/2014/chart" uri="{C3380CC4-5D6E-409C-BE32-E72D297353CC}">
              <c16:uniqueId val="{00000001-5B19-495D-BAE0-D75124B366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133.38999999999999</c:v>
                </c:pt>
                <c:pt idx="4">
                  <c:v>127.67</c:v>
                </c:pt>
              </c:numCache>
            </c:numRef>
          </c:val>
          <c:extLst>
            <c:ext xmlns:c16="http://schemas.microsoft.com/office/drawing/2014/chart" uri="{C3380CC4-5D6E-409C-BE32-E72D297353CC}">
              <c16:uniqueId val="{00000000-47BE-452F-BC79-529014E016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129.9</c:v>
                </c:pt>
                <c:pt idx="4">
                  <c:v>126.94</c:v>
                </c:pt>
              </c:numCache>
            </c:numRef>
          </c:val>
          <c:smooth val="0"/>
          <c:extLst>
            <c:ext xmlns:c16="http://schemas.microsoft.com/office/drawing/2014/chart" uri="{C3380CC4-5D6E-409C-BE32-E72D297353CC}">
              <c16:uniqueId val="{00000001-47BE-452F-BC79-529014E016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
データ!H6</f>
        <v>
東京都　東大和市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15">
      <c r="A8" s="2"/>
      <c r="B8" s="40" t="str">
        <f>
データ!I6</f>
        <v>
法適用</v>
      </c>
      <c r="C8" s="40"/>
      <c r="D8" s="40"/>
      <c r="E8" s="40"/>
      <c r="F8" s="40"/>
      <c r="G8" s="40"/>
      <c r="H8" s="40"/>
      <c r="I8" s="40" t="str">
        <f>
データ!J6</f>
        <v>
下水道事業</v>
      </c>
      <c r="J8" s="40"/>
      <c r="K8" s="40"/>
      <c r="L8" s="40"/>
      <c r="M8" s="40"/>
      <c r="N8" s="40"/>
      <c r="O8" s="40"/>
      <c r="P8" s="40" t="str">
        <f>
データ!K6</f>
        <v>
公共下水道</v>
      </c>
      <c r="Q8" s="40"/>
      <c r="R8" s="40"/>
      <c r="S8" s="40"/>
      <c r="T8" s="40"/>
      <c r="U8" s="40"/>
      <c r="V8" s="40"/>
      <c r="W8" s="40" t="str">
        <f>
データ!L6</f>
        <v>
Bb1</v>
      </c>
      <c r="X8" s="40"/>
      <c r="Y8" s="40"/>
      <c r="Z8" s="40"/>
      <c r="AA8" s="40"/>
      <c r="AB8" s="40"/>
      <c r="AC8" s="40"/>
      <c r="AD8" s="41" t="str">
        <f>
データ!$M$6</f>
        <v>
非設置</v>
      </c>
      <c r="AE8" s="41"/>
      <c r="AF8" s="41"/>
      <c r="AG8" s="41"/>
      <c r="AH8" s="41"/>
      <c r="AI8" s="41"/>
      <c r="AJ8" s="41"/>
      <c r="AK8" s="3"/>
      <c r="AL8" s="42">
        <f>
データ!S6</f>
        <v>
85285</v>
      </c>
      <c r="AM8" s="42"/>
      <c r="AN8" s="42"/>
      <c r="AO8" s="42"/>
      <c r="AP8" s="42"/>
      <c r="AQ8" s="42"/>
      <c r="AR8" s="42"/>
      <c r="AS8" s="42"/>
      <c r="AT8" s="35">
        <f>
データ!T6</f>
        <v>
13.42</v>
      </c>
      <c r="AU8" s="35"/>
      <c r="AV8" s="35"/>
      <c r="AW8" s="35"/>
      <c r="AX8" s="35"/>
      <c r="AY8" s="35"/>
      <c r="AZ8" s="35"/>
      <c r="BA8" s="35"/>
      <c r="BB8" s="35">
        <f>
データ!U6</f>
        <v>
6355.07</v>
      </c>
      <c r="BC8" s="35"/>
      <c r="BD8" s="35"/>
      <c r="BE8" s="35"/>
      <c r="BF8" s="35"/>
      <c r="BG8" s="35"/>
      <c r="BH8" s="35"/>
      <c r="BI8" s="35"/>
      <c r="BJ8" s="3"/>
      <c r="BK8" s="3"/>
      <c r="BL8" s="36" t="s">
        <v>
10</v>
      </c>
      <c r="BM8" s="37"/>
      <c r="BN8" s="38" t="s">
        <v>
11</v>
      </c>
      <c r="BO8" s="38"/>
      <c r="BP8" s="38"/>
      <c r="BQ8" s="38"/>
      <c r="BR8" s="38"/>
      <c r="BS8" s="38"/>
      <c r="BT8" s="38"/>
      <c r="BU8" s="38"/>
      <c r="BV8" s="38"/>
      <c r="BW8" s="38"/>
      <c r="BX8" s="38"/>
      <c r="BY8" s="39"/>
    </row>
    <row r="9" spans="1:78" ht="18.75" customHeight="1" x14ac:dyDescent="0.15">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15">
      <c r="A10" s="2"/>
      <c r="B10" s="35" t="str">
        <f>
データ!N6</f>
        <v>
-</v>
      </c>
      <c r="C10" s="35"/>
      <c r="D10" s="35"/>
      <c r="E10" s="35"/>
      <c r="F10" s="35"/>
      <c r="G10" s="35"/>
      <c r="H10" s="35"/>
      <c r="I10" s="35">
        <f>
データ!O6</f>
        <v>
62.57</v>
      </c>
      <c r="J10" s="35"/>
      <c r="K10" s="35"/>
      <c r="L10" s="35"/>
      <c r="M10" s="35"/>
      <c r="N10" s="35"/>
      <c r="O10" s="35"/>
      <c r="P10" s="35">
        <f>
データ!P6</f>
        <v>
99.99</v>
      </c>
      <c r="Q10" s="35"/>
      <c r="R10" s="35"/>
      <c r="S10" s="35"/>
      <c r="T10" s="35"/>
      <c r="U10" s="35"/>
      <c r="V10" s="35"/>
      <c r="W10" s="35">
        <f>
データ!Q6</f>
        <v>
88.48</v>
      </c>
      <c r="X10" s="35"/>
      <c r="Y10" s="35"/>
      <c r="Z10" s="35"/>
      <c r="AA10" s="35"/>
      <c r="AB10" s="35"/>
      <c r="AC10" s="35"/>
      <c r="AD10" s="42">
        <f>
データ!R6</f>
        <v>
2017</v>
      </c>
      <c r="AE10" s="42"/>
      <c r="AF10" s="42"/>
      <c r="AG10" s="42"/>
      <c r="AH10" s="42"/>
      <c r="AI10" s="42"/>
      <c r="AJ10" s="42"/>
      <c r="AK10" s="2"/>
      <c r="AL10" s="42">
        <f>
データ!V6</f>
        <v>
85077</v>
      </c>
      <c r="AM10" s="42"/>
      <c r="AN10" s="42"/>
      <c r="AO10" s="42"/>
      <c r="AP10" s="42"/>
      <c r="AQ10" s="42"/>
      <c r="AR10" s="42"/>
      <c r="AS10" s="42"/>
      <c r="AT10" s="35">
        <f>
データ!W6</f>
        <v>
9.9</v>
      </c>
      <c r="AU10" s="35"/>
      <c r="AV10" s="35"/>
      <c r="AW10" s="35"/>
      <c r="AX10" s="35"/>
      <c r="AY10" s="35"/>
      <c r="AZ10" s="35"/>
      <c r="BA10" s="35"/>
      <c r="BB10" s="35">
        <f>
データ!X6</f>
        <v>
8593.64</v>
      </c>
      <c r="BC10" s="35"/>
      <c r="BD10" s="35"/>
      <c r="BE10" s="35"/>
      <c r="BF10" s="35"/>
      <c r="BG10" s="35"/>
      <c r="BH10" s="35"/>
      <c r="BI10" s="35"/>
      <c r="BJ10" s="2"/>
      <c r="BK10" s="2"/>
      <c r="BL10" s="67" t="s">
        <v>
22</v>
      </c>
      <c r="BM10" s="68"/>
      <c r="BN10" s="69" t="s">
        <v>
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
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
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
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
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
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
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RtQsneyLdYzmhMBNlE/AiMtHlgfNnOROCqojju1HARSq6JjJTDxtHfyLI1gWID3nCeNq+Etl4ovnFj6NcQq0Gw==" saltValue="En68jVetynaCIiM9SCqL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132209</v>
      </c>
      <c r="D6" s="19">
        <f t="shared" si="3"/>
        <v>
46</v>
      </c>
      <c r="E6" s="19">
        <f t="shared" si="3"/>
        <v>
17</v>
      </c>
      <c r="F6" s="19">
        <f t="shared" si="3"/>
        <v>
1</v>
      </c>
      <c r="G6" s="19">
        <f t="shared" si="3"/>
        <v>
0</v>
      </c>
      <c r="H6" s="19" t="str">
        <f t="shared" si="3"/>
        <v>
東京都　東大和市</v>
      </c>
      <c r="I6" s="19" t="str">
        <f t="shared" si="3"/>
        <v>
法適用</v>
      </c>
      <c r="J6" s="19" t="str">
        <f t="shared" si="3"/>
        <v>
下水道事業</v>
      </c>
      <c r="K6" s="19" t="str">
        <f t="shared" si="3"/>
        <v>
公共下水道</v>
      </c>
      <c r="L6" s="19" t="str">
        <f t="shared" si="3"/>
        <v>
Bb1</v>
      </c>
      <c r="M6" s="19" t="str">
        <f t="shared" si="3"/>
        <v>
非設置</v>
      </c>
      <c r="N6" s="20" t="str">
        <f t="shared" si="3"/>
        <v>
-</v>
      </c>
      <c r="O6" s="20">
        <f t="shared" si="3"/>
        <v>
62.57</v>
      </c>
      <c r="P6" s="20">
        <f t="shared" si="3"/>
        <v>
99.99</v>
      </c>
      <c r="Q6" s="20">
        <f t="shared" si="3"/>
        <v>
88.48</v>
      </c>
      <c r="R6" s="20">
        <f t="shared" si="3"/>
        <v>
2017</v>
      </c>
      <c r="S6" s="20">
        <f t="shared" si="3"/>
        <v>
85285</v>
      </c>
      <c r="T6" s="20">
        <f t="shared" si="3"/>
        <v>
13.42</v>
      </c>
      <c r="U6" s="20">
        <f t="shared" si="3"/>
        <v>
6355.07</v>
      </c>
      <c r="V6" s="20">
        <f t="shared" si="3"/>
        <v>
85077</v>
      </c>
      <c r="W6" s="20">
        <f t="shared" si="3"/>
        <v>
9.9</v>
      </c>
      <c r="X6" s="20">
        <f t="shared" si="3"/>
        <v>
8593.64</v>
      </c>
      <c r="Y6" s="21" t="str">
        <f>
IF(Y7="",NA(),Y7)</f>
        <v>
-</v>
      </c>
      <c r="Z6" s="21" t="str">
        <f t="shared" ref="Z6:AH6" si="4">
IF(Z7="",NA(),Z7)</f>
        <v>
-</v>
      </c>
      <c r="AA6" s="21" t="str">
        <f t="shared" si="4"/>
        <v>
-</v>
      </c>
      <c r="AB6" s="21">
        <f t="shared" si="4"/>
        <v>
112.78</v>
      </c>
      <c r="AC6" s="21">
        <f t="shared" si="4"/>
        <v>
106.12</v>
      </c>
      <c r="AD6" s="21" t="str">
        <f t="shared" si="4"/>
        <v>
-</v>
      </c>
      <c r="AE6" s="21" t="str">
        <f t="shared" si="4"/>
        <v>
-</v>
      </c>
      <c r="AF6" s="21" t="str">
        <f t="shared" si="4"/>
        <v>
-</v>
      </c>
      <c r="AG6" s="21">
        <f t="shared" si="4"/>
        <v>
107.87</v>
      </c>
      <c r="AH6" s="21">
        <f t="shared" si="4"/>
        <v>
109.78</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11.59</v>
      </c>
      <c r="AS6" s="21">
        <f t="shared" si="5"/>
        <v>
9.36</v>
      </c>
      <c r="AT6" s="20" t="str">
        <f>
IF(AT7="","",IF(AT7="-","【-】","【"&amp;SUBSTITUTE(TEXT(AT7,"#,##0.00"),"-","△")&amp;"】"))</f>
        <v>
【3.09】</v>
      </c>
      <c r="AU6" s="21" t="str">
        <f>
IF(AU7="",NA(),AU7)</f>
        <v>
-</v>
      </c>
      <c r="AV6" s="21" t="str">
        <f t="shared" ref="AV6:BD6" si="6">
IF(AV7="",NA(),AV7)</f>
        <v>
-</v>
      </c>
      <c r="AW6" s="21" t="str">
        <f t="shared" si="6"/>
        <v>
-</v>
      </c>
      <c r="AX6" s="21">
        <f t="shared" si="6"/>
        <v>
47.95</v>
      </c>
      <c r="AY6" s="21">
        <f t="shared" si="6"/>
        <v>
55.37</v>
      </c>
      <c r="AZ6" s="21" t="str">
        <f t="shared" si="6"/>
        <v>
-</v>
      </c>
      <c r="BA6" s="21" t="str">
        <f t="shared" si="6"/>
        <v>
-</v>
      </c>
      <c r="BB6" s="21" t="str">
        <f t="shared" si="6"/>
        <v>
-</v>
      </c>
      <c r="BC6" s="21">
        <f t="shared" si="6"/>
        <v>
37.200000000000003</v>
      </c>
      <c r="BD6" s="21">
        <f t="shared" si="6"/>
        <v>
47.13</v>
      </c>
      <c r="BE6" s="20" t="str">
        <f>
IF(BE7="","",IF(BE7="-","【-】","【"&amp;SUBSTITUTE(TEXT(BE7,"#,##0.00"),"-","△")&amp;"】"))</f>
        <v>
【71.39】</v>
      </c>
      <c r="BF6" s="21" t="str">
        <f>
IF(BF7="",NA(),BF7)</f>
        <v>
-</v>
      </c>
      <c r="BG6" s="21" t="str">
        <f t="shared" ref="BG6:BO6" si="7">
IF(BG7="",NA(),BG7)</f>
        <v>
-</v>
      </c>
      <c r="BH6" s="21" t="str">
        <f t="shared" si="7"/>
        <v>
-</v>
      </c>
      <c r="BI6" s="21">
        <f t="shared" si="7"/>
        <v>
435.14</v>
      </c>
      <c r="BJ6" s="21">
        <f t="shared" si="7"/>
        <v>
386.36</v>
      </c>
      <c r="BK6" s="21" t="str">
        <f t="shared" si="7"/>
        <v>
-</v>
      </c>
      <c r="BL6" s="21" t="str">
        <f t="shared" si="7"/>
        <v>
-</v>
      </c>
      <c r="BM6" s="21" t="str">
        <f t="shared" si="7"/>
        <v>
-</v>
      </c>
      <c r="BN6" s="21">
        <f t="shared" si="7"/>
        <v>
843.72</v>
      </c>
      <c r="BO6" s="21">
        <f t="shared" si="7"/>
        <v>
788.62</v>
      </c>
      <c r="BP6" s="20" t="str">
        <f>
IF(BP7="","",IF(BP7="-","【-】","【"&amp;SUBSTITUTE(TEXT(BP7,"#,##0.00"),"-","△")&amp;"】"))</f>
        <v>
【669.11】</v>
      </c>
      <c r="BQ6" s="21" t="str">
        <f>
IF(BQ7="",NA(),BQ7)</f>
        <v>
-</v>
      </c>
      <c r="BR6" s="21" t="str">
        <f t="shared" ref="BR6:BZ6" si="8">
IF(BR7="",NA(),BR7)</f>
        <v>
-</v>
      </c>
      <c r="BS6" s="21" t="str">
        <f t="shared" si="8"/>
        <v>
-</v>
      </c>
      <c r="BT6" s="21">
        <f t="shared" si="8"/>
        <v>
102.56</v>
      </c>
      <c r="BU6" s="21">
        <f t="shared" si="8"/>
        <v>
108.64</v>
      </c>
      <c r="BV6" s="21" t="str">
        <f t="shared" si="8"/>
        <v>
-</v>
      </c>
      <c r="BW6" s="21" t="str">
        <f t="shared" si="8"/>
        <v>
-</v>
      </c>
      <c r="BX6" s="21" t="str">
        <f t="shared" si="8"/>
        <v>
-</v>
      </c>
      <c r="BY6" s="21">
        <f t="shared" si="8"/>
        <v>
94.81</v>
      </c>
      <c r="BZ6" s="21">
        <f t="shared" si="8"/>
        <v>
99.88</v>
      </c>
      <c r="CA6" s="20" t="str">
        <f>
IF(CA7="","",IF(CA7="-","【-】","【"&amp;SUBSTITUTE(TEXT(CA7,"#,##0.00"),"-","△")&amp;"】"))</f>
        <v>
【99.73】</v>
      </c>
      <c r="CB6" s="21" t="str">
        <f>
IF(CB7="",NA(),CB7)</f>
        <v>
-</v>
      </c>
      <c r="CC6" s="21" t="str">
        <f t="shared" ref="CC6:CK6" si="9">
IF(CC7="",NA(),CC7)</f>
        <v>
-</v>
      </c>
      <c r="CD6" s="21" t="str">
        <f t="shared" si="9"/>
        <v>
-</v>
      </c>
      <c r="CE6" s="21">
        <f t="shared" si="9"/>
        <v>
133.38999999999999</v>
      </c>
      <c r="CF6" s="21">
        <f t="shared" si="9"/>
        <v>
127.67</v>
      </c>
      <c r="CG6" s="21" t="str">
        <f t="shared" si="9"/>
        <v>
-</v>
      </c>
      <c r="CH6" s="21" t="str">
        <f t="shared" si="9"/>
        <v>
-</v>
      </c>
      <c r="CI6" s="21" t="str">
        <f t="shared" si="9"/>
        <v>
-</v>
      </c>
      <c r="CJ6" s="21">
        <f t="shared" si="9"/>
        <v>
129.9</v>
      </c>
      <c r="CK6" s="21">
        <f t="shared" si="9"/>
        <v>
126.94</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80.11</v>
      </c>
      <c r="CV6" s="21">
        <f t="shared" si="10"/>
        <v>
82.83</v>
      </c>
      <c r="CW6" s="20" t="str">
        <f>
IF(CW7="","",IF(CW7="-","【-】","【"&amp;SUBSTITUTE(TEXT(CW7,"#,##0.00"),"-","△")&amp;"】"))</f>
        <v>
【59.99】</v>
      </c>
      <c r="CX6" s="21" t="str">
        <f>
IF(CX7="",NA(),CX7)</f>
        <v>
-</v>
      </c>
      <c r="CY6" s="21" t="str">
        <f t="shared" ref="CY6:DG6" si="11">
IF(CY7="",NA(),CY7)</f>
        <v>
-</v>
      </c>
      <c r="CZ6" s="21" t="str">
        <f t="shared" si="11"/>
        <v>
-</v>
      </c>
      <c r="DA6" s="21">
        <f t="shared" si="11"/>
        <v>
99.18</v>
      </c>
      <c r="DB6" s="21">
        <f t="shared" si="11"/>
        <v>
99.24</v>
      </c>
      <c r="DC6" s="21" t="str">
        <f t="shared" si="11"/>
        <v>
-</v>
      </c>
      <c r="DD6" s="21" t="str">
        <f t="shared" si="11"/>
        <v>
-</v>
      </c>
      <c r="DE6" s="21" t="str">
        <f t="shared" si="11"/>
        <v>
-</v>
      </c>
      <c r="DF6" s="21">
        <f t="shared" si="11"/>
        <v>
95.96</v>
      </c>
      <c r="DG6" s="21">
        <f t="shared" si="11"/>
        <v>
95.73</v>
      </c>
      <c r="DH6" s="20" t="str">
        <f>
IF(DH7="","",IF(DH7="-","【-】","【"&amp;SUBSTITUTE(TEXT(DH7,"#,##0.00"),"-","△")&amp;"】"))</f>
        <v>
【95.72】</v>
      </c>
      <c r="DI6" s="21" t="str">
        <f>
IF(DI7="",NA(),DI7)</f>
        <v>
-</v>
      </c>
      <c r="DJ6" s="21" t="str">
        <f t="shared" ref="DJ6:DR6" si="12">
IF(DJ7="",NA(),DJ7)</f>
        <v>
-</v>
      </c>
      <c r="DK6" s="21" t="str">
        <f t="shared" si="12"/>
        <v>
-</v>
      </c>
      <c r="DL6" s="21">
        <f t="shared" si="12"/>
        <v>
4.1100000000000003</v>
      </c>
      <c r="DM6" s="21">
        <f t="shared" si="12"/>
        <v>
8.17</v>
      </c>
      <c r="DN6" s="21" t="str">
        <f t="shared" si="12"/>
        <v>
-</v>
      </c>
      <c r="DO6" s="21" t="str">
        <f t="shared" si="12"/>
        <v>
-</v>
      </c>
      <c r="DP6" s="21" t="str">
        <f t="shared" si="12"/>
        <v>
-</v>
      </c>
      <c r="DQ6" s="21">
        <f t="shared" si="12"/>
        <v>
20.23</v>
      </c>
      <c r="DR6" s="21">
        <f t="shared" si="12"/>
        <v>
22.34</v>
      </c>
      <c r="DS6" s="20" t="str">
        <f>
IF(DS7="","",IF(DS7="-","【-】","【"&amp;SUBSTITUTE(TEXT(DS7,"#,##0.00"),"-","△")&amp;"】"))</f>
        <v>
【38.17】</v>
      </c>
      <c r="DT6" s="21" t="str">
        <f>
IF(DT7="",NA(),DT7)</f>
        <v>
-</v>
      </c>
      <c r="DU6" s="21" t="str">
        <f t="shared" ref="DU6:EC6" si="13">
IF(DU7="",NA(),DU7)</f>
        <v>
-</v>
      </c>
      <c r="DV6" s="21" t="str">
        <f t="shared" si="13"/>
        <v>
-</v>
      </c>
      <c r="DW6" s="20">
        <f t="shared" si="13"/>
        <v>
0</v>
      </c>
      <c r="DX6" s="21">
        <f t="shared" si="13"/>
        <v>
2.2599999999999998</v>
      </c>
      <c r="DY6" s="21" t="str">
        <f t="shared" si="13"/>
        <v>
-</v>
      </c>
      <c r="DZ6" s="21" t="str">
        <f t="shared" si="13"/>
        <v>
-</v>
      </c>
      <c r="EA6" s="21" t="str">
        <f t="shared" si="13"/>
        <v>
-</v>
      </c>
      <c r="EB6" s="21">
        <f t="shared" si="13"/>
        <v>
1.63</v>
      </c>
      <c r="EC6" s="21">
        <f t="shared" si="13"/>
        <v>
1.94</v>
      </c>
      <c r="ED6" s="20" t="str">
        <f>
IF(ED7="","",IF(ED7="-","【-】","【"&amp;SUBSTITUTE(TEXT(ED7,"#,##0.00"),"-","△")&amp;"】"))</f>
        <v>
【6.54】</v>
      </c>
      <c r="EE6" s="21" t="str">
        <f>
IF(EE7="",NA(),EE7)</f>
        <v>
-</v>
      </c>
      <c r="EF6" s="21" t="str">
        <f t="shared" ref="EF6:EN6" si="14">
IF(EF7="",NA(),EF7)</f>
        <v>
-</v>
      </c>
      <c r="EG6" s="21" t="str">
        <f t="shared" si="14"/>
        <v>
-</v>
      </c>
      <c r="EH6" s="20">
        <f t="shared" si="14"/>
        <v>
0</v>
      </c>
      <c r="EI6" s="21">
        <f t="shared" si="14"/>
        <v>
0.02</v>
      </c>
      <c r="EJ6" s="21" t="str">
        <f t="shared" si="14"/>
        <v>
-</v>
      </c>
      <c r="EK6" s="21" t="str">
        <f t="shared" si="14"/>
        <v>
-</v>
      </c>
      <c r="EL6" s="21" t="str">
        <f t="shared" si="14"/>
        <v>
-</v>
      </c>
      <c r="EM6" s="21">
        <f t="shared" si="14"/>
        <v>
0.12</v>
      </c>
      <c r="EN6" s="21">
        <f t="shared" si="14"/>
        <v>
0.35</v>
      </c>
      <c r="EO6" s="20" t="str">
        <f>
IF(EO7="","",IF(EO7="-","【-】","【"&amp;SUBSTITUTE(TEXT(EO7,"#,##0.00"),"-","△")&amp;"】"))</f>
        <v>
【0.24】</v>
      </c>
    </row>
    <row r="7" spans="1:148" s="22" customFormat="1" x14ac:dyDescent="0.15">
      <c r="A7" s="14"/>
      <c r="B7" s="23">
        <v>
2021</v>
      </c>
      <c r="C7" s="23">
        <v>
132209</v>
      </c>
      <c r="D7" s="23">
        <v>
46</v>
      </c>
      <c r="E7" s="23">
        <v>
17</v>
      </c>
      <c r="F7" s="23">
        <v>
1</v>
      </c>
      <c r="G7" s="23">
        <v>
0</v>
      </c>
      <c r="H7" s="23" t="s">
        <v>
96</v>
      </c>
      <c r="I7" s="23" t="s">
        <v>
97</v>
      </c>
      <c r="J7" s="23" t="s">
        <v>
98</v>
      </c>
      <c r="K7" s="23" t="s">
        <v>
99</v>
      </c>
      <c r="L7" s="23" t="s">
        <v>
100</v>
      </c>
      <c r="M7" s="23" t="s">
        <v>
101</v>
      </c>
      <c r="N7" s="24" t="s">
        <v>
102</v>
      </c>
      <c r="O7" s="24">
        <v>
62.57</v>
      </c>
      <c r="P7" s="24">
        <v>
99.99</v>
      </c>
      <c r="Q7" s="24">
        <v>
88.48</v>
      </c>
      <c r="R7" s="24">
        <v>
2017</v>
      </c>
      <c r="S7" s="24">
        <v>
85285</v>
      </c>
      <c r="T7" s="24">
        <v>
13.42</v>
      </c>
      <c r="U7" s="24">
        <v>
6355.07</v>
      </c>
      <c r="V7" s="24">
        <v>
85077</v>
      </c>
      <c r="W7" s="24">
        <v>
9.9</v>
      </c>
      <c r="X7" s="24">
        <v>
8593.64</v>
      </c>
      <c r="Y7" s="24" t="s">
        <v>
102</v>
      </c>
      <c r="Z7" s="24" t="s">
        <v>
102</v>
      </c>
      <c r="AA7" s="24" t="s">
        <v>
102</v>
      </c>
      <c r="AB7" s="24">
        <v>
112.78</v>
      </c>
      <c r="AC7" s="24">
        <v>
106.12</v>
      </c>
      <c r="AD7" s="24" t="s">
        <v>
102</v>
      </c>
      <c r="AE7" s="24" t="s">
        <v>
102</v>
      </c>
      <c r="AF7" s="24" t="s">
        <v>
102</v>
      </c>
      <c r="AG7" s="24">
        <v>
107.87</v>
      </c>
      <c r="AH7" s="24">
        <v>
109.78</v>
      </c>
      <c r="AI7" s="24">
        <v>
107.02</v>
      </c>
      <c r="AJ7" s="24" t="s">
        <v>
102</v>
      </c>
      <c r="AK7" s="24" t="s">
        <v>
102</v>
      </c>
      <c r="AL7" s="24" t="s">
        <v>
102</v>
      </c>
      <c r="AM7" s="24">
        <v>
0</v>
      </c>
      <c r="AN7" s="24">
        <v>
0</v>
      </c>
      <c r="AO7" s="24" t="s">
        <v>
102</v>
      </c>
      <c r="AP7" s="24" t="s">
        <v>
102</v>
      </c>
      <c r="AQ7" s="24" t="s">
        <v>
102</v>
      </c>
      <c r="AR7" s="24">
        <v>
11.59</v>
      </c>
      <c r="AS7" s="24">
        <v>
9.36</v>
      </c>
      <c r="AT7" s="24">
        <v>
3.09</v>
      </c>
      <c r="AU7" s="24" t="s">
        <v>
102</v>
      </c>
      <c r="AV7" s="24" t="s">
        <v>
102</v>
      </c>
      <c r="AW7" s="24" t="s">
        <v>
102</v>
      </c>
      <c r="AX7" s="24">
        <v>
47.95</v>
      </c>
      <c r="AY7" s="24">
        <v>
55.37</v>
      </c>
      <c r="AZ7" s="24" t="s">
        <v>
102</v>
      </c>
      <c r="BA7" s="24" t="s">
        <v>
102</v>
      </c>
      <c r="BB7" s="24" t="s">
        <v>
102</v>
      </c>
      <c r="BC7" s="24">
        <v>
37.200000000000003</v>
      </c>
      <c r="BD7" s="24">
        <v>
47.13</v>
      </c>
      <c r="BE7" s="24">
        <v>
71.39</v>
      </c>
      <c r="BF7" s="24" t="s">
        <v>
102</v>
      </c>
      <c r="BG7" s="24" t="s">
        <v>
102</v>
      </c>
      <c r="BH7" s="24" t="s">
        <v>
102</v>
      </c>
      <c r="BI7" s="24">
        <v>
435.14</v>
      </c>
      <c r="BJ7" s="24">
        <v>
386.36</v>
      </c>
      <c r="BK7" s="24" t="s">
        <v>
102</v>
      </c>
      <c r="BL7" s="24" t="s">
        <v>
102</v>
      </c>
      <c r="BM7" s="24" t="s">
        <v>
102</v>
      </c>
      <c r="BN7" s="24">
        <v>
843.72</v>
      </c>
      <c r="BO7" s="24">
        <v>
788.62</v>
      </c>
      <c r="BP7" s="24">
        <v>
669.11</v>
      </c>
      <c r="BQ7" s="24" t="s">
        <v>
102</v>
      </c>
      <c r="BR7" s="24" t="s">
        <v>
102</v>
      </c>
      <c r="BS7" s="24" t="s">
        <v>
102</v>
      </c>
      <c r="BT7" s="24">
        <v>
102.56</v>
      </c>
      <c r="BU7" s="24">
        <v>
108.64</v>
      </c>
      <c r="BV7" s="24" t="s">
        <v>
102</v>
      </c>
      <c r="BW7" s="24" t="s">
        <v>
102</v>
      </c>
      <c r="BX7" s="24" t="s">
        <v>
102</v>
      </c>
      <c r="BY7" s="24">
        <v>
94.81</v>
      </c>
      <c r="BZ7" s="24">
        <v>
99.88</v>
      </c>
      <c r="CA7" s="24">
        <v>
99.73</v>
      </c>
      <c r="CB7" s="24" t="s">
        <v>
102</v>
      </c>
      <c r="CC7" s="24" t="s">
        <v>
102</v>
      </c>
      <c r="CD7" s="24" t="s">
        <v>
102</v>
      </c>
      <c r="CE7" s="24">
        <v>
133.38999999999999</v>
      </c>
      <c r="CF7" s="24">
        <v>
127.67</v>
      </c>
      <c r="CG7" s="24" t="s">
        <v>
102</v>
      </c>
      <c r="CH7" s="24" t="s">
        <v>
102</v>
      </c>
      <c r="CI7" s="24" t="s">
        <v>
102</v>
      </c>
      <c r="CJ7" s="24">
        <v>
129.9</v>
      </c>
      <c r="CK7" s="24">
        <v>
126.94</v>
      </c>
      <c r="CL7" s="24">
        <v>
134.97999999999999</v>
      </c>
      <c r="CM7" s="24" t="s">
        <v>
102</v>
      </c>
      <c r="CN7" s="24" t="s">
        <v>
102</v>
      </c>
      <c r="CO7" s="24" t="s">
        <v>
102</v>
      </c>
      <c r="CP7" s="24" t="s">
        <v>
102</v>
      </c>
      <c r="CQ7" s="24" t="s">
        <v>
102</v>
      </c>
      <c r="CR7" s="24" t="s">
        <v>
102</v>
      </c>
      <c r="CS7" s="24" t="s">
        <v>
102</v>
      </c>
      <c r="CT7" s="24" t="s">
        <v>
102</v>
      </c>
      <c r="CU7" s="24">
        <v>
80.11</v>
      </c>
      <c r="CV7" s="24">
        <v>
82.83</v>
      </c>
      <c r="CW7" s="24">
        <v>
59.99</v>
      </c>
      <c r="CX7" s="24" t="s">
        <v>
102</v>
      </c>
      <c r="CY7" s="24" t="s">
        <v>
102</v>
      </c>
      <c r="CZ7" s="24" t="s">
        <v>
102</v>
      </c>
      <c r="DA7" s="24">
        <v>
99.18</v>
      </c>
      <c r="DB7" s="24">
        <v>
99.24</v>
      </c>
      <c r="DC7" s="24" t="s">
        <v>
102</v>
      </c>
      <c r="DD7" s="24" t="s">
        <v>
102</v>
      </c>
      <c r="DE7" s="24" t="s">
        <v>
102</v>
      </c>
      <c r="DF7" s="24">
        <v>
95.96</v>
      </c>
      <c r="DG7" s="24">
        <v>
95.73</v>
      </c>
      <c r="DH7" s="24">
        <v>
95.72</v>
      </c>
      <c r="DI7" s="24" t="s">
        <v>
102</v>
      </c>
      <c r="DJ7" s="24" t="s">
        <v>
102</v>
      </c>
      <c r="DK7" s="24" t="s">
        <v>
102</v>
      </c>
      <c r="DL7" s="24">
        <v>
4.1100000000000003</v>
      </c>
      <c r="DM7" s="24">
        <v>
8.17</v>
      </c>
      <c r="DN7" s="24" t="s">
        <v>
102</v>
      </c>
      <c r="DO7" s="24" t="s">
        <v>
102</v>
      </c>
      <c r="DP7" s="24" t="s">
        <v>
102</v>
      </c>
      <c r="DQ7" s="24">
        <v>
20.23</v>
      </c>
      <c r="DR7" s="24">
        <v>
22.34</v>
      </c>
      <c r="DS7" s="24">
        <v>
38.17</v>
      </c>
      <c r="DT7" s="24" t="s">
        <v>
102</v>
      </c>
      <c r="DU7" s="24" t="s">
        <v>
102</v>
      </c>
      <c r="DV7" s="24" t="s">
        <v>
102</v>
      </c>
      <c r="DW7" s="24">
        <v>
0</v>
      </c>
      <c r="DX7" s="24">
        <v>
2.2599999999999998</v>
      </c>
      <c r="DY7" s="24" t="s">
        <v>
102</v>
      </c>
      <c r="DZ7" s="24" t="s">
        <v>
102</v>
      </c>
      <c r="EA7" s="24" t="s">
        <v>
102</v>
      </c>
      <c r="EB7" s="24">
        <v>
1.63</v>
      </c>
      <c r="EC7" s="24">
        <v>
1.94</v>
      </c>
      <c r="ED7" s="24">
        <v>
6.54</v>
      </c>
      <c r="EE7" s="24" t="s">
        <v>
102</v>
      </c>
      <c r="EF7" s="24" t="s">
        <v>
102</v>
      </c>
      <c r="EG7" s="24" t="s">
        <v>
102</v>
      </c>
      <c r="EH7" s="24">
        <v>
0</v>
      </c>
      <c r="EI7" s="24">
        <v>
0.02</v>
      </c>
      <c r="EJ7" s="24" t="s">
        <v>
102</v>
      </c>
      <c r="EK7" s="24" t="s">
        <v>
102</v>
      </c>
      <c r="EL7" s="24" t="s">
        <v>
102</v>
      </c>
      <c r="EM7" s="24">
        <v>
0.12</v>
      </c>
      <c r="EN7" s="24">
        <v>
0.35</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HYRW-PC025</cp:lastModifiedBy>
  <cp:lastPrinted>2023-01-27T01:48:26Z</cp:lastPrinted>
  <dcterms:created xsi:type="dcterms:W3CDTF">2023-01-12T23:29:15Z</dcterms:created>
  <dcterms:modified xsi:type="dcterms:W3CDTF">2023-01-27T01:51:38Z</dcterms:modified>
  <cp:category/>
</cp:coreProperties>
</file>