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4tuika\03keieihikakubunsekihyo-shi-kouei\"/>
    </mc:Choice>
  </mc:AlternateContent>
  <workbookProtection workbookAlgorithmName="SHA-512" workbookHashValue="EfZFfDMoPb0coQmZw3/vyQgA1rhmM7nGJNiOqF0QChVikI3NMogNOCdCANtCBMCmi2ytsfWnsGCekm6c0h6eGA==" workbookSaltValue="p86f3ZhD3fJ4OeJkiHVblw==" workbookSpinCount="100000" lockStructure="1"/>
  <bookViews>
    <workbookView xWindow="0" yWindow="0" windowWidth="23040" windowHeight="98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<sst xmlns="http://schemas.openxmlformats.org/spreadsheetml/2006/main" count="299" uniqueCount="119">
  <si>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</si>
  <si>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</si>
  <si>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</si>
  <si>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</si>
  <si>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</si>
  <si>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</si>
  <si>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</si>
  <si>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</si>
  <si>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</si>
  <si>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</si>
  <si>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</si>
  <si>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</si>
  <si>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</si>
  <si>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</si>
  <si>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</si>
  <si>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</si>
  <si>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</si>
  <si>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</si>
  <si>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</si>
  <si>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</si>
  <si>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</si>
  <si>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</si>
  <si>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</si>
  <si>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</si>
  <si>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</si>
  <si>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</si>
  <si>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</si>
  <si>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</si>
  <si>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</si>
  <si>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</si>
  <si>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</si>
  <si>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</si>
  <si>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</si>
  <si>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</si>
  <si>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</si>
  <si>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</si>
  <si>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</si>
  <si>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</si>
  <si>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</si>
  <si>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</si>
  <si>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</si>
  <si>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</si>
  <si>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</si>
  <si>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</si>
  <si>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</si>
  <si>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</si>
  <si>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</si>
  <si>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</si>
  <si>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</si>
  <si>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</si>
  <si>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</si>
  <si>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</si>
  <si>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</si>
  <si>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</si>
  <si>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</si>
  <si>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</si>
  <si>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</si>
  <si>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</si>
  <si>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</si>
  <si>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</si>
  <si>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</si>
  <si>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</si>
  <si>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</si>
  <si>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</si>
  <si>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</si>
  <si>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</si>
  <si>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</si>
  <si>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</si>
  <si>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</si>
  <si>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</si>
  <si>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</si>
  <si>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</si>
  <si>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</si>
  <si>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</si>
  <si>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</si>
  <si>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</si>
  <si>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</si>
  <si>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</si>
  <si>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</si>
  <si>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</si>
  <si>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</si>
  <si>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</si>
  <si>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</si>
  <si>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</si>
  <si>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</si>
  <si>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</si>
  <si>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</si>
  <si>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</si>
  <si>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</si>
  <si>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</si>
  <si>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</si>
  <si>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</si>
  <si>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</si>
  <si>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</si>
  <si>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</si>
  <si>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</si>
  <si>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東村山市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</si>
  <si>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</si>
  <si>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</si>
  <si>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</si>
  <si>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</si>
  <si>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</si>
  <si>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</si>
  <si>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</si>
  <si>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</si>
  <si>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</si>
  <si>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</si>
  <si>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</si>
  <si>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</si>
  <si>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</si>
  <si>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</si>
  <si>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</si>
  <si>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</si>
  <si>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</si>
  <si>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</si>
  <si>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</si>
  <si>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少子高齢化や節水への取り組みなどの要因により下水道使用料収入の減収が予想される一方で、老朽化した下水道施設の更新時期を迎え、下水道事業は厳しい状況となることが見込まれている。令和2年度から公営企業会計による経営状況や資産の把握ができるようになったことで、持続的で安定した下水道サービスを提供し、健全で効率的な事業運営の実施を目指していく。</t>
    <rPh sb="0" eb="5">
      <t>ショウシコウレイカ</t>
    </rPh>
    <rPh sb="6" eb="8">
      <t>セッスイ</t>
    </rPh>
    <rPh sb="10" eb="11">
      <t>ト</t>
    </rPh>
    <rPh sb="12" eb="13">
      <t>ク</t>
    </rPh>
    <rPh sb="17" eb="19">
      <t>ヨウイン</t>
    </rPh>
    <rPh sb="22" eb="25">
      <t>ゲスイドウ</t>
    </rPh>
    <rPh sb="25" eb="28">
      <t>シヨウリョウ</t>
    </rPh>
    <rPh sb="28" eb="30">
      <t>シュウニュウ</t>
    </rPh>
    <rPh sb="31" eb="33">
      <t>ゲンシュウ</t>
    </rPh>
    <rPh sb="34" eb="36">
      <t>ヨソウ</t>
    </rPh>
    <rPh sb="39" eb="41">
      <t>イッポウ</t>
    </rPh>
    <rPh sb="43" eb="46">
      <t>ロウキュウカ</t>
    </rPh>
    <rPh sb="48" eb="51">
      <t>ゲスイドウ</t>
    </rPh>
    <rPh sb="51" eb="53">
      <t>シセツ</t>
    </rPh>
    <rPh sb="54" eb="56">
      <t>コウシン</t>
    </rPh>
    <rPh sb="56" eb="58">
      <t>ジキ</t>
    </rPh>
    <rPh sb="59" eb="60">
      <t>ムカ</t>
    </rPh>
    <rPh sb="62" eb="65">
      <t>ゲスイドウ</t>
    </rPh>
    <rPh sb="65" eb="67">
      <t>ジギョウ</t>
    </rPh>
    <rPh sb="68" eb="69">
      <t>キビ</t>
    </rPh>
    <rPh sb="71" eb="73">
      <t>ジョウキョウ</t>
    </rPh>
    <rPh sb="79" eb="81">
      <t>ミコ</t>
    </rPh>
    <rPh sb="87" eb="89">
      <t>レイワ</t>
    </rPh>
    <rPh sb="90" eb="91">
      <t>ネン</t>
    </rPh>
    <rPh sb="91" eb="92">
      <t>ド</t>
    </rPh>
    <phoneticPr fontId="4"/>
  </si>
  <si>
    <t>公営企業法の財務規定適用後、２年目の決算となる。経営の健全性・効率性を表す①経常収支比率は１００％以上、単年度の事業収支は黒字となっている。②累積欠損金比率は０％であることから、経営の健全性に問題はない。③流動比率は１００％を下回る数値となっているが、企業債の償還が進んでおり、年間の償還による支払負担が減少していることから、令和２年度より改善されている。④企業債残高対事業規模比率は下水道使用料収入が令和２年度に比べ、微減していることに伴い企業債残高の割合が微増している。⑤経費回収率は１００％に届いており、令和２年度と横ばいではあるが、下水道使用料収入は令和２年度比では微減しているため、経費をわずかに抑えることができた。⑥汚水処理原価は令和２年度と横ばいであり、汚水処理に係る費用に変化はなかった。⑦施設利用率については当市には汚水処理施設がないため、数値がない。⑧水洗化率についてはほぼ１００％となっているが、未接続世帯には継続的に接続の依頼をして、水洗化普及に努めている。</t>
    <rPh sb="6" eb="10">
      <t>ザイムキテイ</t>
    </rPh>
    <rPh sb="10" eb="13">
      <t>テキヨウゴ</t>
    </rPh>
    <rPh sb="15" eb="17">
      <t>ネンメ</t>
    </rPh>
    <rPh sb="18" eb="20">
      <t>ケッサン</t>
    </rPh>
    <rPh sb="24" eb="26">
      <t>ケイエイ</t>
    </rPh>
    <rPh sb="27" eb="30">
      <t>ケンゼンセイ</t>
    </rPh>
    <rPh sb="31" eb="34">
      <t>コウリツセイ</t>
    </rPh>
    <rPh sb="35" eb="36">
      <t>アラワ</t>
    </rPh>
    <rPh sb="38" eb="40">
      <t>ケイジョウ</t>
    </rPh>
    <rPh sb="40" eb="44">
      <t>シュウシヒリツ</t>
    </rPh>
    <rPh sb="49" eb="51">
      <t>イジョウ</t>
    </rPh>
    <rPh sb="71" eb="73">
      <t>ルイセキ</t>
    </rPh>
    <rPh sb="73" eb="75">
      <t>ケッソン</t>
    </rPh>
    <rPh sb="75" eb="76">
      <t>キン</t>
    </rPh>
    <rPh sb="76" eb="78">
      <t>ヒリツ</t>
    </rPh>
    <rPh sb="89" eb="91">
      <t>ケイエイ</t>
    </rPh>
    <rPh sb="92" eb="95">
      <t>ケンゼンセイ</t>
    </rPh>
    <rPh sb="96" eb="98">
      <t>モンダイ</t>
    </rPh>
    <rPh sb="103" eb="107">
      <t>リュウドウヒリツ</t>
    </rPh>
    <rPh sb="113" eb="115">
      <t>シタマワ</t>
    </rPh>
    <rPh sb="116" eb="118">
      <t>スウチ</t>
    </rPh>
    <rPh sb="126" eb="129">
      <t>キギョウサイ</t>
    </rPh>
    <rPh sb="130" eb="132">
      <t>ショウカン</t>
    </rPh>
    <rPh sb="133" eb="134">
      <t>スス</t>
    </rPh>
    <rPh sb="139" eb="141">
      <t>ネンカン</t>
    </rPh>
    <rPh sb="142" eb="144">
      <t>ショウカン</t>
    </rPh>
    <rPh sb="147" eb="149">
      <t>シハライ</t>
    </rPh>
    <rPh sb="149" eb="151">
      <t>フタン</t>
    </rPh>
    <rPh sb="152" eb="154">
      <t>ゲンショウ</t>
    </rPh>
    <rPh sb="163" eb="165">
      <t>レイワ</t>
    </rPh>
    <rPh sb="166" eb="167">
      <t>ネン</t>
    </rPh>
    <rPh sb="167" eb="168">
      <t>ド</t>
    </rPh>
    <rPh sb="170" eb="172">
      <t>カイゼン</t>
    </rPh>
    <rPh sb="179" eb="184">
      <t>キギョウサイザンダカ</t>
    </rPh>
    <rPh sb="184" eb="185">
      <t>タイ</t>
    </rPh>
    <rPh sb="185" eb="191">
      <t>ジギョウキボヒリツ</t>
    </rPh>
    <rPh sb="201" eb="203">
      <t>レイワ</t>
    </rPh>
    <rPh sb="204" eb="206">
      <t>ネンド</t>
    </rPh>
    <rPh sb="207" eb="208">
      <t>クラ</t>
    </rPh>
    <rPh sb="210" eb="212">
      <t>ビゲン</t>
    </rPh>
    <rPh sb="219" eb="220">
      <t>トモナ</t>
    </rPh>
    <rPh sb="255" eb="257">
      <t>レイワ</t>
    </rPh>
    <rPh sb="258" eb="260">
      <t>ネンド</t>
    </rPh>
    <rPh sb="261" eb="262">
      <t>ヨコ</t>
    </rPh>
    <rPh sb="270" eb="276">
      <t>ゲスイドウシヨウリョウ</t>
    </rPh>
    <rPh sb="276" eb="278">
      <t>シュウニュウ</t>
    </rPh>
    <rPh sb="287" eb="289">
      <t>ビゲン</t>
    </rPh>
    <rPh sb="296" eb="298">
      <t>ケイヒ</t>
    </rPh>
    <rPh sb="303" eb="304">
      <t>オサ</t>
    </rPh>
    <rPh sb="314" eb="320">
      <t>オスイショリゲンカ</t>
    </rPh>
    <rPh sb="321" eb="323">
      <t>レイワ</t>
    </rPh>
    <rPh sb="324" eb="326">
      <t>ネンド</t>
    </rPh>
    <rPh sb="327" eb="328">
      <t>ヨコ</t>
    </rPh>
    <rPh sb="353" eb="355">
      <t>シセツ</t>
    </rPh>
    <rPh sb="355" eb="358">
      <t>リヨウリツ</t>
    </rPh>
    <rPh sb="363" eb="365">
      <t>トウシ</t>
    </rPh>
    <rPh sb="367" eb="369">
      <t>オスイ</t>
    </rPh>
    <rPh sb="379" eb="381">
      <t>スウチ</t>
    </rPh>
    <rPh sb="386" eb="390">
      <t>スイセンカリツ</t>
    </rPh>
    <rPh sb="409" eb="414">
      <t>ミセツゾクセタイ</t>
    </rPh>
    <rPh sb="416" eb="419">
      <t>ケイゾクテキ</t>
    </rPh>
    <rPh sb="420" eb="422">
      <t>セツゾク</t>
    </rPh>
    <rPh sb="423" eb="425">
      <t>イライ</t>
    </rPh>
    <rPh sb="429" eb="432">
      <t>スイセンカ</t>
    </rPh>
    <rPh sb="432" eb="434">
      <t>フキュウ</t>
    </rPh>
    <rPh sb="435" eb="436">
      <t>ツト</t>
    </rPh>
    <phoneticPr fontId="4"/>
  </si>
  <si>
    <t>本市の公共下水道は昭和５０年度から整備に着手し、令和３年度現在、全体管渠のうち約６０％が３０年を経過した状況となっている。今後は、老朽化が進む膨大な下水道施設を適切に維持管理し、道路陥没や機能不全等の事故を未然に防ぐとともに、持続的に安定した下水道サービスを提供するため、令和２年度に策定した「東村山市下水道ストックマネジメント計画」に基づき、計画的に点検・調査及び改築・修繕を実施し、下水道施設の長寿命化を図っていく。今後は、同計画の実施に伴い、２.老朽化の状況②管渠老朽化率・③管渠改善率の数値の動向を分析していく。</t>
    <rPh sb="61" eb="63">
      <t>コンゴ</t>
    </rPh>
    <rPh sb="65" eb="68">
      <t>ロウキュウカ</t>
    </rPh>
    <rPh sb="69" eb="70">
      <t>スス</t>
    </rPh>
    <rPh sb="71" eb="73">
      <t>ボウダイ</t>
    </rPh>
    <rPh sb="210" eb="212">
      <t>コンゴ</t>
    </rPh>
    <rPh sb="214" eb="215">
      <t>ドウ</t>
    </rPh>
    <rPh sb="215" eb="217">
      <t>ケイカク</t>
    </rPh>
    <rPh sb="218" eb="220">
      <t>ジッシ</t>
    </rPh>
    <rPh sb="221" eb="222">
      <t>トモナ</t>
    </rPh>
    <rPh sb="226" eb="229">
      <t>ロウキュウカ</t>
    </rPh>
    <rPh sb="230" eb="232">
      <t>ジョウキョウ</t>
    </rPh>
    <rPh sb="233" eb="235">
      <t>カンキョ</t>
    </rPh>
    <rPh sb="235" eb="239">
      <t>ロウキュウカリツ</t>
    </rPh>
    <rPh sb="241" eb="243">
      <t>カンキョ</t>
    </rPh>
    <rPh sb="243" eb="246">
      <t>カイゼンリツ</t>
    </rPh>
    <rPh sb="247" eb="249">
      <t>スウチ</t>
    </rPh>
    <rPh sb="250" eb="252">
      <t>ドウコウ</t>
    </rPh>
    <rPh sb="253" eb="255">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</si>
</sst>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A03-464F-8D27-40618ADFF3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0.14000000000000001</c:v>
                </c:pt>
              </c:numCache>
            </c:numRef>
          </c:val>
          <c:smooth val="0"/>
          <c:extLst>
            <c:ext xmlns:c16="http://schemas.microsoft.com/office/drawing/2014/chart" uri="{C3380CC4-5D6E-409C-BE32-E72D297353CC}">
              <c16:uniqueId val="{00000001-7A03-464F-8D27-40618ADFF3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0A-4561-BD62-0EB924224E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67.709999999999994</c:v>
                </c:pt>
                <c:pt idx="4">
                  <c:v>67.13</c:v>
                </c:pt>
              </c:numCache>
            </c:numRef>
          </c:val>
          <c:smooth val="0"/>
          <c:extLst>
            <c:ext xmlns:c16="http://schemas.microsoft.com/office/drawing/2014/chart" uri="{C3380CC4-5D6E-409C-BE32-E72D297353CC}">
              <c16:uniqueId val="{00000001-220A-4561-BD62-0EB924224E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99.2</c:v>
                </c:pt>
                <c:pt idx="4">
                  <c:v>99.27</c:v>
                </c:pt>
              </c:numCache>
            </c:numRef>
          </c:val>
          <c:extLst>
            <c:ext xmlns:c16="http://schemas.microsoft.com/office/drawing/2014/chart" uri="{C3380CC4-5D6E-409C-BE32-E72D297353CC}">
              <c16:uniqueId val="{00000000-FB86-4BB6-B1B5-E86A282E20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97.24</c:v>
                </c:pt>
                <c:pt idx="4">
                  <c:v>97.79</c:v>
                </c:pt>
              </c:numCache>
            </c:numRef>
          </c:val>
          <c:smooth val="0"/>
          <c:extLst>
            <c:ext xmlns:c16="http://schemas.microsoft.com/office/drawing/2014/chart" uri="{C3380CC4-5D6E-409C-BE32-E72D297353CC}">
              <c16:uniqueId val="{00000001-FB86-4BB6-B1B5-E86A282E20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106.98</c:v>
                </c:pt>
                <c:pt idx="4">
                  <c:v>111.23</c:v>
                </c:pt>
              </c:numCache>
            </c:numRef>
          </c:val>
          <c:extLst>
            <c:ext xmlns:c16="http://schemas.microsoft.com/office/drawing/2014/chart" uri="{C3380CC4-5D6E-409C-BE32-E72D297353CC}">
              <c16:uniqueId val="{00000000-1B8A-4C47-9383-D944E470C8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107.05</c:v>
                </c:pt>
                <c:pt idx="4">
                  <c:v>106.43</c:v>
                </c:pt>
              </c:numCache>
            </c:numRef>
          </c:val>
          <c:smooth val="0"/>
          <c:extLst>
            <c:ext xmlns:c16="http://schemas.microsoft.com/office/drawing/2014/chart" uri="{C3380CC4-5D6E-409C-BE32-E72D297353CC}">
              <c16:uniqueId val="{00000001-1B8A-4C47-9383-D944E470C8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4.03</c:v>
                </c:pt>
                <c:pt idx="4">
                  <c:v>7.87</c:v>
                </c:pt>
              </c:numCache>
            </c:numRef>
          </c:val>
          <c:extLst>
            <c:ext xmlns:c16="http://schemas.microsoft.com/office/drawing/2014/chart" uri="{C3380CC4-5D6E-409C-BE32-E72D297353CC}">
              <c16:uniqueId val="{00000000-BEF6-4371-B395-F5306D8E71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27.39</c:v>
                </c:pt>
                <c:pt idx="4">
                  <c:v>30.42</c:v>
                </c:pt>
              </c:numCache>
            </c:numRef>
          </c:val>
          <c:smooth val="0"/>
          <c:extLst>
            <c:ext xmlns:c16="http://schemas.microsoft.com/office/drawing/2014/chart" uri="{C3380CC4-5D6E-409C-BE32-E72D297353CC}">
              <c16:uniqueId val="{00000001-BEF6-4371-B395-F5306D8E71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E1-471A-A65F-BDA88592E7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5.86</c:v>
                </c:pt>
                <c:pt idx="4">
                  <c:v>6.66</c:v>
                </c:pt>
              </c:numCache>
            </c:numRef>
          </c:val>
          <c:smooth val="0"/>
          <c:extLst>
            <c:ext xmlns:c16="http://schemas.microsoft.com/office/drawing/2014/chart" uri="{C3380CC4-5D6E-409C-BE32-E72D297353CC}">
              <c16:uniqueId val="{00000001-09E1-471A-A65F-BDA88592E7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694-4D2D-88D6-36F86F7F9F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694-4D2D-88D6-36F86F7F9F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31.93</c:v>
                </c:pt>
                <c:pt idx="4">
                  <c:v>36.51</c:v>
                </c:pt>
              </c:numCache>
            </c:numRef>
          </c:val>
          <c:extLst>
            <c:ext xmlns:c16="http://schemas.microsoft.com/office/drawing/2014/chart" uri="{C3380CC4-5D6E-409C-BE32-E72D297353CC}">
              <c16:uniqueId val="{00000000-B230-4D0F-9DF3-58FA6B6C33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84.84</c:v>
                </c:pt>
                <c:pt idx="4">
                  <c:v>88.42</c:v>
                </c:pt>
              </c:numCache>
            </c:numRef>
          </c:val>
          <c:smooth val="0"/>
          <c:extLst>
            <c:ext xmlns:c16="http://schemas.microsoft.com/office/drawing/2014/chart" uri="{C3380CC4-5D6E-409C-BE32-E72D297353CC}">
              <c16:uniqueId val="{00000001-B230-4D0F-9DF3-58FA6B6C33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291.29000000000002</c:v>
                </c:pt>
                <c:pt idx="4">
                  <c:v>310.19</c:v>
                </c:pt>
              </c:numCache>
            </c:numRef>
          </c:val>
          <c:extLst>
            <c:ext xmlns:c16="http://schemas.microsoft.com/office/drawing/2014/chart" uri="{C3380CC4-5D6E-409C-BE32-E72D297353CC}">
              <c16:uniqueId val="{00000000-10E3-4A1E-A9FB-11DE2EBEB0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565.62</c:v>
                </c:pt>
                <c:pt idx="4">
                  <c:v>544.61</c:v>
                </c:pt>
              </c:numCache>
            </c:numRef>
          </c:val>
          <c:smooth val="0"/>
          <c:extLst>
            <c:ext xmlns:c16="http://schemas.microsoft.com/office/drawing/2014/chart" uri="{C3380CC4-5D6E-409C-BE32-E72D297353CC}">
              <c16:uniqueId val="{00000001-10E3-4A1E-A9FB-11DE2EBEB0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107.94</c:v>
                </c:pt>
                <c:pt idx="4">
                  <c:v>107.34</c:v>
                </c:pt>
              </c:numCache>
            </c:numRef>
          </c:val>
          <c:extLst>
            <c:ext xmlns:c16="http://schemas.microsoft.com/office/drawing/2014/chart" uri="{C3380CC4-5D6E-409C-BE32-E72D297353CC}">
              <c16:uniqueId val="{00000000-43DD-4CCC-8ED2-C96B31E3D1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102.36</c:v>
                </c:pt>
                <c:pt idx="4">
                  <c:v>103.76</c:v>
                </c:pt>
              </c:numCache>
            </c:numRef>
          </c:val>
          <c:smooth val="0"/>
          <c:extLst>
            <c:ext xmlns:c16="http://schemas.microsoft.com/office/drawing/2014/chart" uri="{C3380CC4-5D6E-409C-BE32-E72D297353CC}">
              <c16:uniqueId val="{00000001-43DD-4CCC-8ED2-C96B31E3D1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112.21</c:v>
                </c:pt>
                <c:pt idx="4">
                  <c:v>112.42</c:v>
                </c:pt>
              </c:numCache>
            </c:numRef>
          </c:val>
          <c:extLst>
            <c:ext xmlns:c16="http://schemas.microsoft.com/office/drawing/2014/chart" uri="{C3380CC4-5D6E-409C-BE32-E72D297353CC}">
              <c16:uniqueId val="{00000000-71E5-4ADB-8A69-8A31AF2EEE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114.01</c:v>
                </c:pt>
                <c:pt idx="4">
                  <c:v>111.18</c:v>
                </c:pt>
              </c:numCache>
            </c:numRef>
          </c:val>
          <c:smooth val="0"/>
          <c:extLst>
            <c:ext xmlns:c16="http://schemas.microsoft.com/office/drawing/2014/chart" uri="{C3380CC4-5D6E-409C-BE32-E72D297353CC}">
              <c16:uniqueId val="{00000001-71E5-4ADB-8A69-8A31AF2EEE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
データ!H6</f>
        <v>
東京都　東村山市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69" t="s">
        <v>
9</v>
      </c>
      <c r="BM7" s="70"/>
      <c r="BN7" s="70"/>
      <c r="BO7" s="70"/>
      <c r="BP7" s="70"/>
      <c r="BQ7" s="70"/>
      <c r="BR7" s="70"/>
      <c r="BS7" s="70"/>
      <c r="BT7" s="70"/>
      <c r="BU7" s="70"/>
      <c r="BV7" s="70"/>
      <c r="BW7" s="70"/>
      <c r="BX7" s="70"/>
      <c r="BY7" s="71"/>
    </row>
    <row r="8" spans="1:78" ht="18.75" customHeight="1" x14ac:dyDescent="0.2">
      <c r="A8" s="2"/>
      <c r="B8" s="65" t="str">
        <f>
データ!I6</f>
        <v>
法適用</v>
      </c>
      <c r="C8" s="65"/>
      <c r="D8" s="65"/>
      <c r="E8" s="65"/>
      <c r="F8" s="65"/>
      <c r="G8" s="65"/>
      <c r="H8" s="65"/>
      <c r="I8" s="65" t="str">
        <f>
データ!J6</f>
        <v>
下水道事業</v>
      </c>
      <c r="J8" s="65"/>
      <c r="K8" s="65"/>
      <c r="L8" s="65"/>
      <c r="M8" s="65"/>
      <c r="N8" s="65"/>
      <c r="O8" s="65"/>
      <c r="P8" s="65" t="str">
        <f>
データ!K6</f>
        <v>
公共下水道</v>
      </c>
      <c r="Q8" s="65"/>
      <c r="R8" s="65"/>
      <c r="S8" s="65"/>
      <c r="T8" s="65"/>
      <c r="U8" s="65"/>
      <c r="V8" s="65"/>
      <c r="W8" s="65" t="str">
        <f>
データ!L6</f>
        <v>
Ab</v>
      </c>
      <c r="X8" s="65"/>
      <c r="Y8" s="65"/>
      <c r="Z8" s="65"/>
      <c r="AA8" s="65"/>
      <c r="AB8" s="65"/>
      <c r="AC8" s="65"/>
      <c r="AD8" s="66" t="str">
        <f>
データ!$M$6</f>
        <v>
非設置</v>
      </c>
      <c r="AE8" s="66"/>
      <c r="AF8" s="66"/>
      <c r="AG8" s="66"/>
      <c r="AH8" s="66"/>
      <c r="AI8" s="66"/>
      <c r="AJ8" s="66"/>
      <c r="AK8" s="3"/>
      <c r="AL8" s="45">
        <f>
データ!S6</f>
        <v>
151695</v>
      </c>
      <c r="AM8" s="45"/>
      <c r="AN8" s="45"/>
      <c r="AO8" s="45"/>
      <c r="AP8" s="45"/>
      <c r="AQ8" s="45"/>
      <c r="AR8" s="45"/>
      <c r="AS8" s="45"/>
      <c r="AT8" s="46">
        <f>
データ!T6</f>
        <v>
17.14</v>
      </c>
      <c r="AU8" s="46"/>
      <c r="AV8" s="46"/>
      <c r="AW8" s="46"/>
      <c r="AX8" s="46"/>
      <c r="AY8" s="46"/>
      <c r="AZ8" s="46"/>
      <c r="BA8" s="46"/>
      <c r="BB8" s="46">
        <f>
データ!U6</f>
        <v>
8850.35</v>
      </c>
      <c r="BC8" s="46"/>
      <c r="BD8" s="46"/>
      <c r="BE8" s="46"/>
      <c r="BF8" s="46"/>
      <c r="BG8" s="46"/>
      <c r="BH8" s="46"/>
      <c r="BI8" s="46"/>
      <c r="BJ8" s="3"/>
      <c r="BK8" s="3"/>
      <c r="BL8" s="61" t="s">
        <v>
10</v>
      </c>
      <c r="BM8" s="62"/>
      <c r="BN8" s="63" t="s">
        <v>
11</v>
      </c>
      <c r="BO8" s="63"/>
      <c r="BP8" s="63"/>
      <c r="BQ8" s="63"/>
      <c r="BR8" s="63"/>
      <c r="BS8" s="63"/>
      <c r="BT8" s="63"/>
      <c r="BU8" s="63"/>
      <c r="BV8" s="63"/>
      <c r="BW8" s="63"/>
      <c r="BX8" s="63"/>
      <c r="BY8" s="64"/>
    </row>
    <row r="9" spans="1:78" ht="18.75" customHeight="1" x14ac:dyDescent="0.2">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54" t="s">
        <v>
21</v>
      </c>
      <c r="BO9" s="54"/>
      <c r="BP9" s="54"/>
      <c r="BQ9" s="54"/>
      <c r="BR9" s="54"/>
      <c r="BS9" s="54"/>
      <c r="BT9" s="54"/>
      <c r="BU9" s="54"/>
      <c r="BV9" s="54"/>
      <c r="BW9" s="54"/>
      <c r="BX9" s="54"/>
      <c r="BY9" s="55"/>
    </row>
    <row r="10" spans="1:78" ht="18.75" customHeight="1" x14ac:dyDescent="0.2">
      <c r="A10" s="2"/>
      <c r="B10" s="46" t="str">
        <f>
データ!N6</f>
        <v>
-</v>
      </c>
      <c r="C10" s="46"/>
      <c r="D10" s="46"/>
      <c r="E10" s="46"/>
      <c r="F10" s="46"/>
      <c r="G10" s="46"/>
      <c r="H10" s="46"/>
      <c r="I10" s="46">
        <f>
データ!O6</f>
        <v>
64.2</v>
      </c>
      <c r="J10" s="46"/>
      <c r="K10" s="46"/>
      <c r="L10" s="46"/>
      <c r="M10" s="46"/>
      <c r="N10" s="46"/>
      <c r="O10" s="46"/>
      <c r="P10" s="46">
        <f>
データ!P6</f>
        <v>
100</v>
      </c>
      <c r="Q10" s="46"/>
      <c r="R10" s="46"/>
      <c r="S10" s="46"/>
      <c r="T10" s="46"/>
      <c r="U10" s="46"/>
      <c r="V10" s="46"/>
      <c r="W10" s="46">
        <f>
データ!Q6</f>
        <v>
88.74</v>
      </c>
      <c r="X10" s="46"/>
      <c r="Y10" s="46"/>
      <c r="Z10" s="46"/>
      <c r="AA10" s="46"/>
      <c r="AB10" s="46"/>
      <c r="AC10" s="46"/>
      <c r="AD10" s="45">
        <f>
データ!R6</f>
        <v>
1936</v>
      </c>
      <c r="AE10" s="45"/>
      <c r="AF10" s="45"/>
      <c r="AG10" s="45"/>
      <c r="AH10" s="45"/>
      <c r="AI10" s="45"/>
      <c r="AJ10" s="45"/>
      <c r="AK10" s="2"/>
      <c r="AL10" s="45">
        <f>
データ!V6</f>
        <v>
151666</v>
      </c>
      <c r="AM10" s="45"/>
      <c r="AN10" s="45"/>
      <c r="AO10" s="45"/>
      <c r="AP10" s="45"/>
      <c r="AQ10" s="45"/>
      <c r="AR10" s="45"/>
      <c r="AS10" s="45"/>
      <c r="AT10" s="46">
        <f>
データ!W6</f>
        <v>
16.96</v>
      </c>
      <c r="AU10" s="46"/>
      <c r="AV10" s="46"/>
      <c r="AW10" s="46"/>
      <c r="AX10" s="46"/>
      <c r="AY10" s="46"/>
      <c r="AZ10" s="46"/>
      <c r="BA10" s="46"/>
      <c r="BB10" s="46">
        <f>
データ!X6</f>
        <v>
8942.57</v>
      </c>
      <c r="BC10" s="46"/>
      <c r="BD10" s="46"/>
      <c r="BE10" s="46"/>
      <c r="BF10" s="46"/>
      <c r="BG10" s="46"/>
      <c r="BH10" s="46"/>
      <c r="BI10" s="46"/>
      <c r="BJ10" s="2"/>
      <c r="BK10" s="2"/>
      <c r="BL10" s="47" t="s">
        <v>
22</v>
      </c>
      <c r="BM10" s="48"/>
      <c r="BN10" s="49" t="s">
        <v>
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z7/GbGqjIaTRYcycdc8+drvG0yWgbEQxNQJy+fNHJzdIh31eSCBNb6WnDZ7ChWmG+lA/AN4ZcxhI1h8sXP0PWA==" saltValue="vRyqtYXOW27zMkXGUC66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132136</v>
      </c>
      <c r="D6" s="19">
        <f t="shared" si="3"/>
        <v>
46</v>
      </c>
      <c r="E6" s="19">
        <f t="shared" si="3"/>
        <v>
17</v>
      </c>
      <c r="F6" s="19">
        <f t="shared" si="3"/>
        <v>
1</v>
      </c>
      <c r="G6" s="19">
        <f t="shared" si="3"/>
        <v>
0</v>
      </c>
      <c r="H6" s="19" t="str">
        <f t="shared" si="3"/>
        <v>
東京都　東村山市</v>
      </c>
      <c r="I6" s="19" t="str">
        <f t="shared" si="3"/>
        <v>
法適用</v>
      </c>
      <c r="J6" s="19" t="str">
        <f t="shared" si="3"/>
        <v>
下水道事業</v>
      </c>
      <c r="K6" s="19" t="str">
        <f t="shared" si="3"/>
        <v>
公共下水道</v>
      </c>
      <c r="L6" s="19" t="str">
        <f t="shared" si="3"/>
        <v>
Ab</v>
      </c>
      <c r="M6" s="19" t="str">
        <f t="shared" si="3"/>
        <v>
非設置</v>
      </c>
      <c r="N6" s="20" t="str">
        <f t="shared" si="3"/>
        <v>
-</v>
      </c>
      <c r="O6" s="20">
        <f t="shared" si="3"/>
        <v>
64.2</v>
      </c>
      <c r="P6" s="20">
        <f t="shared" si="3"/>
        <v>
100</v>
      </c>
      <c r="Q6" s="20">
        <f t="shared" si="3"/>
        <v>
88.74</v>
      </c>
      <c r="R6" s="20">
        <f t="shared" si="3"/>
        <v>
1936</v>
      </c>
      <c r="S6" s="20">
        <f t="shared" si="3"/>
        <v>
151695</v>
      </c>
      <c r="T6" s="20">
        <f t="shared" si="3"/>
        <v>
17.14</v>
      </c>
      <c r="U6" s="20">
        <f t="shared" si="3"/>
        <v>
8850.35</v>
      </c>
      <c r="V6" s="20">
        <f t="shared" si="3"/>
        <v>
151666</v>
      </c>
      <c r="W6" s="20">
        <f t="shared" si="3"/>
        <v>
16.96</v>
      </c>
      <c r="X6" s="20">
        <f t="shared" si="3"/>
        <v>
8942.57</v>
      </c>
      <c r="Y6" s="21" t="str">
        <f>
IF(Y7="",NA(),Y7)</f>
        <v>
-</v>
      </c>
      <c r="Z6" s="21" t="str">
        <f t="shared" ref="Z6:AH6" si="4">
IF(Z7="",NA(),Z7)</f>
        <v>
-</v>
      </c>
      <c r="AA6" s="21" t="str">
        <f t="shared" si="4"/>
        <v>
-</v>
      </c>
      <c r="AB6" s="21">
        <f t="shared" si="4"/>
        <v>
106.98</v>
      </c>
      <c r="AC6" s="21">
        <f t="shared" si="4"/>
        <v>
111.23</v>
      </c>
      <c r="AD6" s="21" t="str">
        <f t="shared" si="4"/>
        <v>
-</v>
      </c>
      <c r="AE6" s="21" t="str">
        <f t="shared" si="4"/>
        <v>
-</v>
      </c>
      <c r="AF6" s="21" t="str">
        <f t="shared" si="4"/>
        <v>
-</v>
      </c>
      <c r="AG6" s="21">
        <f t="shared" si="4"/>
        <v>
107.05</v>
      </c>
      <c r="AH6" s="21">
        <f t="shared" si="4"/>
        <v>
106.43</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0">
        <f t="shared" si="5"/>
        <v>
0</v>
      </c>
      <c r="AS6" s="20">
        <f t="shared" si="5"/>
        <v>
0</v>
      </c>
      <c r="AT6" s="20" t="str">
        <f>
IF(AT7="","",IF(AT7="-","【-】","【"&amp;SUBSTITUTE(TEXT(AT7,"#,##0.00"),"-","△")&amp;"】"))</f>
        <v>
【3.09】</v>
      </c>
      <c r="AU6" s="21" t="str">
        <f>
IF(AU7="",NA(),AU7)</f>
        <v>
-</v>
      </c>
      <c r="AV6" s="21" t="str">
        <f t="shared" ref="AV6:BD6" si="6">
IF(AV7="",NA(),AV7)</f>
        <v>
-</v>
      </c>
      <c r="AW6" s="21" t="str">
        <f t="shared" si="6"/>
        <v>
-</v>
      </c>
      <c r="AX6" s="21">
        <f t="shared" si="6"/>
        <v>
31.93</v>
      </c>
      <c r="AY6" s="21">
        <f t="shared" si="6"/>
        <v>
36.51</v>
      </c>
      <c r="AZ6" s="21" t="str">
        <f t="shared" si="6"/>
        <v>
-</v>
      </c>
      <c r="BA6" s="21" t="str">
        <f t="shared" si="6"/>
        <v>
-</v>
      </c>
      <c r="BB6" s="21" t="str">
        <f t="shared" si="6"/>
        <v>
-</v>
      </c>
      <c r="BC6" s="21">
        <f t="shared" si="6"/>
        <v>
84.84</v>
      </c>
      <c r="BD6" s="21">
        <f t="shared" si="6"/>
        <v>
88.42</v>
      </c>
      <c r="BE6" s="20" t="str">
        <f>
IF(BE7="","",IF(BE7="-","【-】","【"&amp;SUBSTITUTE(TEXT(BE7,"#,##0.00"),"-","△")&amp;"】"))</f>
        <v>
【71.39】</v>
      </c>
      <c r="BF6" s="21" t="str">
        <f>
IF(BF7="",NA(),BF7)</f>
        <v>
-</v>
      </c>
      <c r="BG6" s="21" t="str">
        <f t="shared" ref="BG6:BO6" si="7">
IF(BG7="",NA(),BG7)</f>
        <v>
-</v>
      </c>
      <c r="BH6" s="21" t="str">
        <f t="shared" si="7"/>
        <v>
-</v>
      </c>
      <c r="BI6" s="21">
        <f t="shared" si="7"/>
        <v>
291.29000000000002</v>
      </c>
      <c r="BJ6" s="21">
        <f t="shared" si="7"/>
        <v>
310.19</v>
      </c>
      <c r="BK6" s="21" t="str">
        <f t="shared" si="7"/>
        <v>
-</v>
      </c>
      <c r="BL6" s="21" t="str">
        <f t="shared" si="7"/>
        <v>
-</v>
      </c>
      <c r="BM6" s="21" t="str">
        <f t="shared" si="7"/>
        <v>
-</v>
      </c>
      <c r="BN6" s="21">
        <f t="shared" si="7"/>
        <v>
565.62</v>
      </c>
      <c r="BO6" s="21">
        <f t="shared" si="7"/>
        <v>
544.61</v>
      </c>
      <c r="BP6" s="20" t="str">
        <f>
IF(BP7="","",IF(BP7="-","【-】","【"&amp;SUBSTITUTE(TEXT(BP7,"#,##0.00"),"-","△")&amp;"】"))</f>
        <v>
【669.11】</v>
      </c>
      <c r="BQ6" s="21" t="str">
        <f>
IF(BQ7="",NA(),BQ7)</f>
        <v>
-</v>
      </c>
      <c r="BR6" s="21" t="str">
        <f t="shared" ref="BR6:BZ6" si="8">
IF(BR7="",NA(),BR7)</f>
        <v>
-</v>
      </c>
      <c r="BS6" s="21" t="str">
        <f t="shared" si="8"/>
        <v>
-</v>
      </c>
      <c r="BT6" s="21">
        <f t="shared" si="8"/>
        <v>
107.94</v>
      </c>
      <c r="BU6" s="21">
        <f t="shared" si="8"/>
        <v>
107.34</v>
      </c>
      <c r="BV6" s="21" t="str">
        <f t="shared" si="8"/>
        <v>
-</v>
      </c>
      <c r="BW6" s="21" t="str">
        <f t="shared" si="8"/>
        <v>
-</v>
      </c>
      <c r="BX6" s="21" t="str">
        <f t="shared" si="8"/>
        <v>
-</v>
      </c>
      <c r="BY6" s="21">
        <f t="shared" si="8"/>
        <v>
102.36</v>
      </c>
      <c r="BZ6" s="21">
        <f t="shared" si="8"/>
        <v>
103.76</v>
      </c>
      <c r="CA6" s="20" t="str">
        <f>
IF(CA7="","",IF(CA7="-","【-】","【"&amp;SUBSTITUTE(TEXT(CA7,"#,##0.00"),"-","△")&amp;"】"))</f>
        <v>
【99.73】</v>
      </c>
      <c r="CB6" s="21" t="str">
        <f>
IF(CB7="",NA(),CB7)</f>
        <v>
-</v>
      </c>
      <c r="CC6" s="21" t="str">
        <f t="shared" ref="CC6:CK6" si="9">
IF(CC7="",NA(),CC7)</f>
        <v>
-</v>
      </c>
      <c r="CD6" s="21" t="str">
        <f t="shared" si="9"/>
        <v>
-</v>
      </c>
      <c r="CE6" s="21">
        <f t="shared" si="9"/>
        <v>
112.21</v>
      </c>
      <c r="CF6" s="21">
        <f t="shared" si="9"/>
        <v>
112.42</v>
      </c>
      <c r="CG6" s="21" t="str">
        <f t="shared" si="9"/>
        <v>
-</v>
      </c>
      <c r="CH6" s="21" t="str">
        <f t="shared" si="9"/>
        <v>
-</v>
      </c>
      <c r="CI6" s="21" t="str">
        <f t="shared" si="9"/>
        <v>
-</v>
      </c>
      <c r="CJ6" s="21">
        <f t="shared" si="9"/>
        <v>
114.01</v>
      </c>
      <c r="CK6" s="21">
        <f t="shared" si="9"/>
        <v>
111.18</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67.709999999999994</v>
      </c>
      <c r="CV6" s="21">
        <f t="shared" si="10"/>
        <v>
67.13</v>
      </c>
      <c r="CW6" s="20" t="str">
        <f>
IF(CW7="","",IF(CW7="-","【-】","【"&amp;SUBSTITUTE(TEXT(CW7,"#,##0.00"),"-","△")&amp;"】"))</f>
        <v>
【59.99】</v>
      </c>
      <c r="CX6" s="21" t="str">
        <f>
IF(CX7="",NA(),CX7)</f>
        <v>
-</v>
      </c>
      <c r="CY6" s="21" t="str">
        <f t="shared" ref="CY6:DG6" si="11">
IF(CY7="",NA(),CY7)</f>
        <v>
-</v>
      </c>
      <c r="CZ6" s="21" t="str">
        <f t="shared" si="11"/>
        <v>
-</v>
      </c>
      <c r="DA6" s="21">
        <f t="shared" si="11"/>
        <v>
99.2</v>
      </c>
      <c r="DB6" s="21">
        <f t="shared" si="11"/>
        <v>
99.27</v>
      </c>
      <c r="DC6" s="21" t="str">
        <f t="shared" si="11"/>
        <v>
-</v>
      </c>
      <c r="DD6" s="21" t="str">
        <f t="shared" si="11"/>
        <v>
-</v>
      </c>
      <c r="DE6" s="21" t="str">
        <f t="shared" si="11"/>
        <v>
-</v>
      </c>
      <c r="DF6" s="21">
        <f t="shared" si="11"/>
        <v>
97.24</v>
      </c>
      <c r="DG6" s="21">
        <f t="shared" si="11"/>
        <v>
97.79</v>
      </c>
      <c r="DH6" s="20" t="str">
        <f>
IF(DH7="","",IF(DH7="-","【-】","【"&amp;SUBSTITUTE(TEXT(DH7,"#,##0.00"),"-","△")&amp;"】"))</f>
        <v>
【95.72】</v>
      </c>
      <c r="DI6" s="21" t="str">
        <f>
IF(DI7="",NA(),DI7)</f>
        <v>
-</v>
      </c>
      <c r="DJ6" s="21" t="str">
        <f t="shared" ref="DJ6:DR6" si="12">
IF(DJ7="",NA(),DJ7)</f>
        <v>
-</v>
      </c>
      <c r="DK6" s="21" t="str">
        <f t="shared" si="12"/>
        <v>
-</v>
      </c>
      <c r="DL6" s="21">
        <f t="shared" si="12"/>
        <v>
4.03</v>
      </c>
      <c r="DM6" s="21">
        <f t="shared" si="12"/>
        <v>
7.87</v>
      </c>
      <c r="DN6" s="21" t="str">
        <f t="shared" si="12"/>
        <v>
-</v>
      </c>
      <c r="DO6" s="21" t="str">
        <f t="shared" si="12"/>
        <v>
-</v>
      </c>
      <c r="DP6" s="21" t="str">
        <f t="shared" si="12"/>
        <v>
-</v>
      </c>
      <c r="DQ6" s="21">
        <f t="shared" si="12"/>
        <v>
27.39</v>
      </c>
      <c r="DR6" s="21">
        <f t="shared" si="12"/>
        <v>
30.42</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5.86</v>
      </c>
      <c r="EC6" s="21">
        <f t="shared" si="13"/>
        <v>
6.66</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0.19</v>
      </c>
      <c r="EN6" s="21">
        <f t="shared" si="14"/>
        <v>
0.14000000000000001</v>
      </c>
      <c r="EO6" s="20" t="str">
        <f>
IF(EO7="","",IF(EO7="-","【-】","【"&amp;SUBSTITUTE(TEXT(EO7,"#,##0.00"),"-","△")&amp;"】"))</f>
        <v>
【0.24】</v>
      </c>
    </row>
    <row r="7" spans="1:148" s="22" customFormat="1" x14ac:dyDescent="0.2">
      <c r="A7" s="14"/>
      <c r="B7" s="23">
        <v>
2021</v>
      </c>
      <c r="C7" s="23">
        <v>
132136</v>
      </c>
      <c r="D7" s="23">
        <v>
46</v>
      </c>
      <c r="E7" s="23">
        <v>
17</v>
      </c>
      <c r="F7" s="23">
        <v>
1</v>
      </c>
      <c r="G7" s="23">
        <v>
0</v>
      </c>
      <c r="H7" s="23" t="s">
        <v>
96</v>
      </c>
      <c r="I7" s="23" t="s">
        <v>
97</v>
      </c>
      <c r="J7" s="23" t="s">
        <v>
98</v>
      </c>
      <c r="K7" s="23" t="s">
        <v>
99</v>
      </c>
      <c r="L7" s="23" t="s">
        <v>
100</v>
      </c>
      <c r="M7" s="23" t="s">
        <v>
101</v>
      </c>
      <c r="N7" s="24" t="s">
        <v>
102</v>
      </c>
      <c r="O7" s="24">
        <v>
64.2</v>
      </c>
      <c r="P7" s="24">
        <v>
100</v>
      </c>
      <c r="Q7" s="24">
        <v>
88.74</v>
      </c>
      <c r="R7" s="24">
        <v>
1936</v>
      </c>
      <c r="S7" s="24">
        <v>
151695</v>
      </c>
      <c r="T7" s="24">
        <v>
17.14</v>
      </c>
      <c r="U7" s="24">
        <v>
8850.35</v>
      </c>
      <c r="V7" s="24">
        <v>
151666</v>
      </c>
      <c r="W7" s="24">
        <v>
16.96</v>
      </c>
      <c r="X7" s="24">
        <v>
8942.57</v>
      </c>
      <c r="Y7" s="24" t="s">
        <v>
102</v>
      </c>
      <c r="Z7" s="24" t="s">
        <v>
102</v>
      </c>
      <c r="AA7" s="24" t="s">
        <v>
102</v>
      </c>
      <c r="AB7" s="24">
        <v>
106.98</v>
      </c>
      <c r="AC7" s="24">
        <v>
111.23</v>
      </c>
      <c r="AD7" s="24" t="s">
        <v>
102</v>
      </c>
      <c r="AE7" s="24" t="s">
        <v>
102</v>
      </c>
      <c r="AF7" s="24" t="s">
        <v>
102</v>
      </c>
      <c r="AG7" s="24">
        <v>
107.05</v>
      </c>
      <c r="AH7" s="24">
        <v>
106.43</v>
      </c>
      <c r="AI7" s="24">
        <v>
107.02</v>
      </c>
      <c r="AJ7" s="24" t="s">
        <v>
102</v>
      </c>
      <c r="AK7" s="24" t="s">
        <v>
102</v>
      </c>
      <c r="AL7" s="24" t="s">
        <v>
102</v>
      </c>
      <c r="AM7" s="24">
        <v>
0</v>
      </c>
      <c r="AN7" s="24">
        <v>
0</v>
      </c>
      <c r="AO7" s="24" t="s">
        <v>
102</v>
      </c>
      <c r="AP7" s="24" t="s">
        <v>
102</v>
      </c>
      <c r="AQ7" s="24" t="s">
        <v>
102</v>
      </c>
      <c r="AR7" s="24">
        <v>
0</v>
      </c>
      <c r="AS7" s="24">
        <v>
0</v>
      </c>
      <c r="AT7" s="24">
        <v>
3.09</v>
      </c>
      <c r="AU7" s="24" t="s">
        <v>
102</v>
      </c>
      <c r="AV7" s="24" t="s">
        <v>
102</v>
      </c>
      <c r="AW7" s="24" t="s">
        <v>
102</v>
      </c>
      <c r="AX7" s="24">
        <v>
31.93</v>
      </c>
      <c r="AY7" s="24">
        <v>
36.51</v>
      </c>
      <c r="AZ7" s="24" t="s">
        <v>
102</v>
      </c>
      <c r="BA7" s="24" t="s">
        <v>
102</v>
      </c>
      <c r="BB7" s="24" t="s">
        <v>
102</v>
      </c>
      <c r="BC7" s="24">
        <v>
84.84</v>
      </c>
      <c r="BD7" s="24">
        <v>
88.42</v>
      </c>
      <c r="BE7" s="24">
        <v>
71.39</v>
      </c>
      <c r="BF7" s="24" t="s">
        <v>
102</v>
      </c>
      <c r="BG7" s="24" t="s">
        <v>
102</v>
      </c>
      <c r="BH7" s="24" t="s">
        <v>
102</v>
      </c>
      <c r="BI7" s="24">
        <v>
291.29000000000002</v>
      </c>
      <c r="BJ7" s="24">
        <v>
310.19</v>
      </c>
      <c r="BK7" s="24" t="s">
        <v>
102</v>
      </c>
      <c r="BL7" s="24" t="s">
        <v>
102</v>
      </c>
      <c r="BM7" s="24" t="s">
        <v>
102</v>
      </c>
      <c r="BN7" s="24">
        <v>
565.62</v>
      </c>
      <c r="BO7" s="24">
        <v>
544.61</v>
      </c>
      <c r="BP7" s="24">
        <v>
669.11</v>
      </c>
      <c r="BQ7" s="24" t="s">
        <v>
102</v>
      </c>
      <c r="BR7" s="24" t="s">
        <v>
102</v>
      </c>
      <c r="BS7" s="24" t="s">
        <v>
102</v>
      </c>
      <c r="BT7" s="24">
        <v>
107.94</v>
      </c>
      <c r="BU7" s="24">
        <v>
107.34</v>
      </c>
      <c r="BV7" s="24" t="s">
        <v>
102</v>
      </c>
      <c r="BW7" s="24" t="s">
        <v>
102</v>
      </c>
      <c r="BX7" s="24" t="s">
        <v>
102</v>
      </c>
      <c r="BY7" s="24">
        <v>
102.36</v>
      </c>
      <c r="BZ7" s="24">
        <v>
103.76</v>
      </c>
      <c r="CA7" s="24">
        <v>
99.73</v>
      </c>
      <c r="CB7" s="24" t="s">
        <v>
102</v>
      </c>
      <c r="CC7" s="24" t="s">
        <v>
102</v>
      </c>
      <c r="CD7" s="24" t="s">
        <v>
102</v>
      </c>
      <c r="CE7" s="24">
        <v>
112.21</v>
      </c>
      <c r="CF7" s="24">
        <v>
112.42</v>
      </c>
      <c r="CG7" s="24" t="s">
        <v>
102</v>
      </c>
      <c r="CH7" s="24" t="s">
        <v>
102</v>
      </c>
      <c r="CI7" s="24" t="s">
        <v>
102</v>
      </c>
      <c r="CJ7" s="24">
        <v>
114.01</v>
      </c>
      <c r="CK7" s="24">
        <v>
111.18</v>
      </c>
      <c r="CL7" s="24">
        <v>
134.97999999999999</v>
      </c>
      <c r="CM7" s="24" t="s">
        <v>
102</v>
      </c>
      <c r="CN7" s="24" t="s">
        <v>
102</v>
      </c>
      <c r="CO7" s="24" t="s">
        <v>
102</v>
      </c>
      <c r="CP7" s="24" t="s">
        <v>
102</v>
      </c>
      <c r="CQ7" s="24" t="s">
        <v>
102</v>
      </c>
      <c r="CR7" s="24" t="s">
        <v>
102</v>
      </c>
      <c r="CS7" s="24" t="s">
        <v>
102</v>
      </c>
      <c r="CT7" s="24" t="s">
        <v>
102</v>
      </c>
      <c r="CU7" s="24">
        <v>
67.709999999999994</v>
      </c>
      <c r="CV7" s="24">
        <v>
67.13</v>
      </c>
      <c r="CW7" s="24">
        <v>
59.99</v>
      </c>
      <c r="CX7" s="24" t="s">
        <v>
102</v>
      </c>
      <c r="CY7" s="24" t="s">
        <v>
102</v>
      </c>
      <c r="CZ7" s="24" t="s">
        <v>
102</v>
      </c>
      <c r="DA7" s="24">
        <v>
99.2</v>
      </c>
      <c r="DB7" s="24">
        <v>
99.27</v>
      </c>
      <c r="DC7" s="24" t="s">
        <v>
102</v>
      </c>
      <c r="DD7" s="24" t="s">
        <v>
102</v>
      </c>
      <c r="DE7" s="24" t="s">
        <v>
102</v>
      </c>
      <c r="DF7" s="24">
        <v>
97.24</v>
      </c>
      <c r="DG7" s="24">
        <v>
97.79</v>
      </c>
      <c r="DH7" s="24">
        <v>
95.72</v>
      </c>
      <c r="DI7" s="24" t="s">
        <v>
102</v>
      </c>
      <c r="DJ7" s="24" t="s">
        <v>
102</v>
      </c>
      <c r="DK7" s="24" t="s">
        <v>
102</v>
      </c>
      <c r="DL7" s="24">
        <v>
4.03</v>
      </c>
      <c r="DM7" s="24">
        <v>
7.87</v>
      </c>
      <c r="DN7" s="24" t="s">
        <v>
102</v>
      </c>
      <c r="DO7" s="24" t="s">
        <v>
102</v>
      </c>
      <c r="DP7" s="24" t="s">
        <v>
102</v>
      </c>
      <c r="DQ7" s="24">
        <v>
27.39</v>
      </c>
      <c r="DR7" s="24">
        <v>
30.42</v>
      </c>
      <c r="DS7" s="24">
        <v>
38.17</v>
      </c>
      <c r="DT7" s="24" t="s">
        <v>
102</v>
      </c>
      <c r="DU7" s="24" t="s">
        <v>
102</v>
      </c>
      <c r="DV7" s="24" t="s">
        <v>
102</v>
      </c>
      <c r="DW7" s="24">
        <v>
0</v>
      </c>
      <c r="DX7" s="24">
        <v>
0</v>
      </c>
      <c r="DY7" s="24" t="s">
        <v>
102</v>
      </c>
      <c r="DZ7" s="24" t="s">
        <v>
102</v>
      </c>
      <c r="EA7" s="24" t="s">
        <v>
102</v>
      </c>
      <c r="EB7" s="24">
        <v>
5.86</v>
      </c>
      <c r="EC7" s="24">
        <v>
6.66</v>
      </c>
      <c r="ED7" s="24">
        <v>
6.54</v>
      </c>
      <c r="EE7" s="24" t="s">
        <v>
102</v>
      </c>
      <c r="EF7" s="24" t="s">
        <v>
102</v>
      </c>
      <c r="EG7" s="24" t="s">
        <v>
102</v>
      </c>
      <c r="EH7" s="24">
        <v>
0</v>
      </c>
      <c r="EI7" s="24">
        <v>
0</v>
      </c>
      <c r="EJ7" s="24" t="s">
        <v>
102</v>
      </c>
      <c r="EK7" s="24" t="s">
        <v>
102</v>
      </c>
      <c r="EL7" s="24" t="s">
        <v>
102</v>
      </c>
      <c r="EM7" s="24">
        <v>
0.19</v>
      </c>
      <c r="EN7" s="24">
        <v>
0.14000000000000001</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111</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2023-01-27T04:19:25Z</cp:lastPrinted>
  <dcterms:created xsi:type="dcterms:W3CDTF">2023-01-12T23:29:12Z</dcterms:created>
  <dcterms:modified xsi:type="dcterms:W3CDTF">2023-02-20T10:11:49Z</dcterms:modified>
  <cp:category/>
</cp:coreProperties>
</file>