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N:\1.課共有\3.調査・依頼の回答\庁内調査\★財政課\経営比較分析表\【20230111】公営企業に係る経営比較分析表（令和3年度決算）の分析等について\財政課に回答\"/>
    </mc:Choice>
  </mc:AlternateContent>
  <xr:revisionPtr revIDLastSave="0" documentId="13_ncr:1_{F81D8F73-6876-4E61-B1BF-5D1A4BBEF0C3}" xr6:coauthVersionLast="36" xr6:coauthVersionMax="36" xr10:uidLastSave="{00000000-0000-0000-0000-000000000000}"/>
  <workbookProtection workbookAlgorithmName="SHA-512" workbookHashValue="J9PHTDkLqbmr9qMtv7j13rGZ+UCSQn1VudjwCaQ20LxP94DIw+VDVVwYdBgl4OLtP3YSrv5a21lVGI7c+KyAfA==" workbookSaltValue="kulZLz90yinoCrGvblXn/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<sst xmlns="http://schemas.openxmlformats.org/spreadsheetml/2006/main" count="299" uniqueCount="117">
  <si>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</si>
  <si>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</si>
  <si>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</si>
  <si>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</si>
  <si>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</si>
  <si>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</si>
  <si>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</si>
  <si>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</si>
  <si>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</si>
  <si>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</si>
  <si>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</si>
  <si>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</si>
  <si>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</si>
  <si>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</si>
  <si>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</si>
  <si>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</si>
  <si>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</si>
  <si>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</si>
  <si>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</si>
  <si>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</si>
  <si>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</si>
  <si>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</si>
  <si>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</si>
  <si>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</si>
  <si>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</si>
  <si>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</si>
  <si>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</si>
  <si>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</si>
  <si>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</si>
  <si>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</si>
  <si>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</si>
  <si>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</si>
  <si>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</si>
  <si>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</si>
  <si>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</si>
  <si>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</si>
  <si>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</si>
  <si>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</si>
  <si>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</si>
  <si>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</si>
  <si>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</si>
  <si>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</si>
  <si>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</si>
  <si>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</si>
  <si>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</si>
  <si>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</si>
  <si>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</si>
  <si>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</si>
  <si>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</si>
  <si>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</si>
  <si>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</si>
  <si>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</si>
  <si>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</si>
  <si>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</si>
  <si>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</si>
  <si>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</si>
  <si>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</si>
  <si>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</si>
  <si>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</si>
  <si>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</si>
  <si>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</si>
  <si>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</si>
  <si>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</si>
  <si>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</si>
  <si>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</si>
  <si>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</si>
  <si>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</si>
  <si>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</si>
  <si>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</si>
  <si>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</si>
  <si>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</si>
  <si>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</si>
  <si>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</si>
  <si>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</si>
  <si>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</si>
  <si>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</si>
  <si>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</si>
  <si>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</si>
  <si>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</si>
  <si>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</si>
  <si>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</si>
  <si>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</si>
  <si>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</si>
  <si>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</si>
  <si>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</si>
  <si>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</si>
  <si>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</si>
  <si>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</si>
  <si>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</si>
  <si>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</si>
  <si>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</si>
  <si>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</si>
  <si>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</si>
  <si>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</si>
  <si>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</si>
  <si>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</si>
  <si>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日野市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</si>
  <si>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</si>
  <si>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</si>
  <si>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</si>
  <si>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</si>
  <si>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</si>
  <si>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</si>
  <si>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</si>
  <si>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</si>
  <si>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</si>
  <si>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</si>
  <si>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</si>
  <si>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</si>
  <si>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</si>
  <si>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</si>
  <si>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</si>
  <si>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</si>
  <si>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</si>
  <si>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①経常収支比率については、引き続き、黒字になるよう、経常費用の節減に努めていきます。
　③流動比率が低い数値になっている要因は、償還金の元利年払い額が約17.7億円と前年度に引き続き高いことによりますが、令和3年度は前年度より約9ポイント改善され、今後も元利償還金は減少していく見通しのため、徐々に改善されていくものと想定されます。
　④企業債残高対事業規模比率について、毎年、16～17億円程度を償還しているのに対し、発行額は、残高抑制策として年間10億円を上限としているため、全体の企業債残高は減少していく傾向にあります。
　⑤経費回収率は120%と全国平均値を上回っており、⑥汚水処理原価は全国平均値を下回っていることから、健全な経営状況であると考えられますが、策定した経営戦略の中で、適正な下水道使用料も含め、持続可能な下水道経営のあり方を検討していきます。
　⑧水洗化率については、近年98%以上を継続しており、今後も類似団体平均を上回る状態で推移していくものと考えています。</t>
    <rPh sb="2" eb="8">
      <t>ケイジョウシュウシヒリツ</t>
    </rPh>
    <rPh sb="14" eb="15">
      <t>ヒ</t>
    </rPh>
    <rPh sb="16" eb="17">
      <t>ツヅ</t>
    </rPh>
    <rPh sb="19" eb="21">
      <t>クロジ</t>
    </rPh>
    <rPh sb="27" eb="29">
      <t>ケイジョウ</t>
    </rPh>
    <rPh sb="29" eb="31">
      <t>ヒヨウ</t>
    </rPh>
    <rPh sb="32" eb="34">
      <t>セツゲン</t>
    </rPh>
    <rPh sb="35" eb="36">
      <t>ツト</t>
    </rPh>
    <rPh sb="46" eb="48">
      <t>リュウドウ</t>
    </rPh>
    <rPh sb="48" eb="50">
      <t>ヒリツ</t>
    </rPh>
    <rPh sb="51" eb="52">
      <t>ヒク</t>
    </rPh>
    <rPh sb="53" eb="55">
      <t>スウチ</t>
    </rPh>
    <rPh sb="61" eb="63">
      <t>ヨウイン</t>
    </rPh>
    <rPh sb="65" eb="68">
      <t>ショウカンキン</t>
    </rPh>
    <rPh sb="69" eb="71">
      <t>ガンリ</t>
    </rPh>
    <rPh sb="71" eb="72">
      <t>ネン</t>
    </rPh>
    <rPh sb="72" eb="73">
      <t>バラ</t>
    </rPh>
    <rPh sb="74" eb="75">
      <t>ガク</t>
    </rPh>
    <rPh sb="76" eb="77">
      <t>ヤク</t>
    </rPh>
    <rPh sb="81" eb="83">
      <t>オクエン</t>
    </rPh>
    <rPh sb="92" eb="93">
      <t>タカ</t>
    </rPh>
    <rPh sb="103" eb="105">
      <t>レイワ</t>
    </rPh>
    <rPh sb="106" eb="108">
      <t>ネンド</t>
    </rPh>
    <rPh sb="109" eb="110">
      <t>ゼン</t>
    </rPh>
    <rPh sb="114" eb="115">
      <t>ヤク</t>
    </rPh>
    <rPh sb="120" eb="122">
      <t>カイゼン</t>
    </rPh>
    <rPh sb="125" eb="127">
      <t>コンゴ</t>
    </rPh>
    <rPh sb="128" eb="130">
      <t>ガンリ</t>
    </rPh>
    <rPh sb="130" eb="133">
      <t>ショウカンキン</t>
    </rPh>
    <rPh sb="134" eb="136">
      <t>ゲンショウ</t>
    </rPh>
    <rPh sb="147" eb="149">
      <t>ジョジョ</t>
    </rPh>
    <rPh sb="278" eb="280">
      <t>ゼンコク</t>
    </rPh>
    <rPh sb="280" eb="283">
      <t>ヘイキンチ</t>
    </rPh>
    <rPh sb="284" eb="286">
      <t>ウワマワ</t>
    </rPh>
    <rPh sb="292" eb="294">
      <t>オスイ</t>
    </rPh>
    <rPh sb="294" eb="296">
      <t>ショリ</t>
    </rPh>
    <rPh sb="296" eb="298">
      <t>ゲンカ</t>
    </rPh>
    <rPh sb="299" eb="304">
      <t>ゼンコクヘイキンチ</t>
    </rPh>
    <rPh sb="305" eb="307">
      <t>シタマワ</t>
    </rPh>
    <rPh sb="316" eb="318">
      <t>ケンゼン</t>
    </rPh>
    <rPh sb="319" eb="321">
      <t>ケイエイ</t>
    </rPh>
    <rPh sb="321" eb="323">
      <t>ジョウキョウ</t>
    </rPh>
    <rPh sb="327" eb="328">
      <t>カンガ</t>
    </rPh>
    <rPh sb="335" eb="337">
      <t>サクテイ</t>
    </rPh>
    <phoneticPr fontId="4"/>
  </si>
  <si>
    <t>　現在利用されている下水道施設は、大きく、昭和40年代に整備されたものと、昭和63年頃から平成12年頃に集中的に整備されたものに分かれますが、特に前者について、今後、急速に老朽化することが予想されます。
　平成29年度に下水道施設ストックマネジメント計画を策定したため、これに基づきながら、下水道施設における事故の未然防止及びライフサイクルコストの最小化を図っていきます。</t>
    <rPh sb="138" eb="139">
      <t>モト</t>
    </rPh>
    <phoneticPr fontId="4"/>
  </si>
  <si>
    <t>　策定した日野市公共下水道事業経営戦略に基づいて、将来にわたり安定した事業経営を行っていきます。
特に、将来の大きな負担として、
　・施設老朽化による維持管理コストの増
　・人口減少による使用料収入の減
が見込まれており、今後、この負担を誰がどのように負うのかを議論していく必要があります。
　なお、経営戦略については令和3年度から令和12年度までの10年間とし、計画の中間にあたる令和7年度に中間評価、場合によっては見直しを行い、進捗の管理を行うものとされていますが、見直しを前倒しして実施する可能性もあります。</t>
    <rPh sb="1" eb="3">
      <t>サクテイ</t>
    </rPh>
    <rPh sb="5" eb="8">
      <t>ヒノシ</t>
    </rPh>
    <rPh sb="8" eb="10">
      <t>コウキョウ</t>
    </rPh>
    <rPh sb="10" eb="13">
      <t>ゲスイドウ</t>
    </rPh>
    <rPh sb="13" eb="15">
      <t>ジギョウ</t>
    </rPh>
    <rPh sb="15" eb="17">
      <t>ケイエイ</t>
    </rPh>
    <rPh sb="17" eb="19">
      <t>センリャク</t>
    </rPh>
    <rPh sb="20" eb="21">
      <t>モト</t>
    </rPh>
    <rPh sb="25" eb="27">
      <t>ショウライ</t>
    </rPh>
    <rPh sb="31" eb="33">
      <t>アンテイ</t>
    </rPh>
    <rPh sb="35" eb="37">
      <t>ジギョウ</t>
    </rPh>
    <rPh sb="37" eb="39">
      <t>ケイエイ</t>
    </rPh>
    <rPh sb="40" eb="41">
      <t>オコナ</t>
    </rPh>
    <rPh sb="49" eb="50">
      <t>トク</t>
    </rPh>
    <rPh sb="52" eb="54">
      <t>ショウライ</t>
    </rPh>
    <rPh sb="55" eb="56">
      <t>オオ</t>
    </rPh>
    <rPh sb="58" eb="60">
      <t>フタン</t>
    </rPh>
    <rPh sb="67" eb="69">
      <t>シセツ</t>
    </rPh>
    <rPh sb="69" eb="72">
      <t>ロウキュウカ</t>
    </rPh>
    <rPh sb="75" eb="79">
      <t>イジカンリ</t>
    </rPh>
    <rPh sb="83" eb="84">
      <t>ゾウ</t>
    </rPh>
    <rPh sb="87" eb="91">
      <t>ジンコウゲンショウ</t>
    </rPh>
    <rPh sb="94" eb="97">
      <t>シヨウリョウ</t>
    </rPh>
    <rPh sb="97" eb="99">
      <t>シュウニュウ</t>
    </rPh>
    <rPh sb="100" eb="101">
      <t>ゲン</t>
    </rPh>
    <rPh sb="103" eb="105">
      <t>ミコ</t>
    </rPh>
    <rPh sb="111" eb="113">
      <t>コンゴ</t>
    </rPh>
    <rPh sb="116" eb="118">
      <t>フタン</t>
    </rPh>
    <rPh sb="119" eb="120">
      <t>ダレ</t>
    </rPh>
    <rPh sb="126" eb="127">
      <t>オ</t>
    </rPh>
    <rPh sb="131" eb="133">
      <t>ギロン</t>
    </rPh>
    <rPh sb="137" eb="139">
      <t>ヒツヨウ</t>
    </rPh>
    <rPh sb="150" eb="154">
      <t>ケイエイセンリャク</t>
    </rPh>
    <rPh sb="159" eb="161">
      <t>レイワ</t>
    </rPh>
    <rPh sb="162" eb="164">
      <t>ネンド</t>
    </rPh>
    <rPh sb="166" eb="168">
      <t>レイワ</t>
    </rPh>
    <rPh sb="170" eb="172">
      <t>ネンド</t>
    </rPh>
    <rPh sb="177" eb="179">
      <t>ネンカン</t>
    </rPh>
    <rPh sb="182" eb="184">
      <t>ケイカク</t>
    </rPh>
    <rPh sb="185" eb="187">
      <t>チュウカン</t>
    </rPh>
    <rPh sb="191" eb="193">
      <t>レイワ</t>
    </rPh>
    <rPh sb="194" eb="196">
      <t>ネンド</t>
    </rPh>
    <rPh sb="197" eb="199">
      <t>チュウカン</t>
    </rPh>
    <rPh sb="199" eb="201">
      <t>ヒョウカ</t>
    </rPh>
    <rPh sb="202" eb="204">
      <t>バアイ</t>
    </rPh>
    <rPh sb="209" eb="211">
      <t>ミナオ</t>
    </rPh>
    <rPh sb="213" eb="214">
      <t>オコナ</t>
    </rPh>
    <rPh sb="216" eb="218">
      <t>シンチョク</t>
    </rPh>
    <rPh sb="219" eb="221">
      <t>カンリ</t>
    </rPh>
    <rPh sb="222" eb="223">
      <t>オコナ</t>
    </rPh>
    <rPh sb="235" eb="237">
      <t>ミナオ</t>
    </rPh>
    <rPh sb="239" eb="241">
      <t>マエダオ</t>
    </rPh>
    <rPh sb="244" eb="246">
      <t>ジッシ</t>
    </rPh>
    <rPh sb="248" eb="251">
      <t>カノウセイ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</si>
</sst>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0.11</c:v>
                </c:pt>
                <c:pt idx="4">
                  <c:v>0.1</c:v>
                </c:pt>
              </c:numCache>
            </c:numRef>
          </c:val>
          <c:extLst>
            <c:ext xmlns:c16="http://schemas.microsoft.com/office/drawing/2014/chart" uri="{C3380CC4-5D6E-409C-BE32-E72D297353CC}">
              <c16:uniqueId val="{00000000-5518-49B7-B076-BB4BE5D6F6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0.14000000000000001</c:v>
                </c:pt>
              </c:numCache>
            </c:numRef>
          </c:val>
          <c:smooth val="0"/>
          <c:extLst>
            <c:ext xmlns:c16="http://schemas.microsoft.com/office/drawing/2014/chart" uri="{C3380CC4-5D6E-409C-BE32-E72D297353CC}">
              <c16:uniqueId val="{00000001-5518-49B7-B076-BB4BE5D6F6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36-49BC-A1D5-F594AD1788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67.709999999999994</c:v>
                </c:pt>
                <c:pt idx="4">
                  <c:v>67.13</c:v>
                </c:pt>
              </c:numCache>
            </c:numRef>
          </c:val>
          <c:smooth val="0"/>
          <c:extLst>
            <c:ext xmlns:c16="http://schemas.microsoft.com/office/drawing/2014/chart" uri="{C3380CC4-5D6E-409C-BE32-E72D297353CC}">
              <c16:uniqueId val="{00000001-AD36-49BC-A1D5-F594AD1788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98.25</c:v>
                </c:pt>
                <c:pt idx="4">
                  <c:v>98.13</c:v>
                </c:pt>
              </c:numCache>
            </c:numRef>
          </c:val>
          <c:extLst>
            <c:ext xmlns:c16="http://schemas.microsoft.com/office/drawing/2014/chart" uri="{C3380CC4-5D6E-409C-BE32-E72D297353CC}">
              <c16:uniqueId val="{00000000-AD9A-448C-9FE3-16A84D8D6A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97.24</c:v>
                </c:pt>
                <c:pt idx="4">
                  <c:v>97.79</c:v>
                </c:pt>
              </c:numCache>
            </c:numRef>
          </c:val>
          <c:smooth val="0"/>
          <c:extLst>
            <c:ext xmlns:c16="http://schemas.microsoft.com/office/drawing/2014/chart" uri="{C3380CC4-5D6E-409C-BE32-E72D297353CC}">
              <c16:uniqueId val="{00000001-AD9A-448C-9FE3-16A84D8D6A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105.96</c:v>
                </c:pt>
                <c:pt idx="4">
                  <c:v>110.26</c:v>
                </c:pt>
              </c:numCache>
            </c:numRef>
          </c:val>
          <c:extLst>
            <c:ext xmlns:c16="http://schemas.microsoft.com/office/drawing/2014/chart" uri="{C3380CC4-5D6E-409C-BE32-E72D297353CC}">
              <c16:uniqueId val="{00000000-7C94-4E32-8071-AADB2D817D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107.05</c:v>
                </c:pt>
                <c:pt idx="4">
                  <c:v>106.43</c:v>
                </c:pt>
              </c:numCache>
            </c:numRef>
          </c:val>
          <c:smooth val="0"/>
          <c:extLst>
            <c:ext xmlns:c16="http://schemas.microsoft.com/office/drawing/2014/chart" uri="{C3380CC4-5D6E-409C-BE32-E72D297353CC}">
              <c16:uniqueId val="{00000001-7C94-4E32-8071-AADB2D817D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3.25</c:v>
                </c:pt>
                <c:pt idx="4">
                  <c:v>6.42</c:v>
                </c:pt>
              </c:numCache>
            </c:numRef>
          </c:val>
          <c:extLst>
            <c:ext xmlns:c16="http://schemas.microsoft.com/office/drawing/2014/chart" uri="{C3380CC4-5D6E-409C-BE32-E72D297353CC}">
              <c16:uniqueId val="{00000000-CDD2-4B36-89D0-701A08F1BDC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27.39</c:v>
                </c:pt>
                <c:pt idx="4">
                  <c:v>30.42</c:v>
                </c:pt>
              </c:numCache>
            </c:numRef>
          </c:val>
          <c:smooth val="0"/>
          <c:extLst>
            <c:ext xmlns:c16="http://schemas.microsoft.com/office/drawing/2014/chart" uri="{C3380CC4-5D6E-409C-BE32-E72D297353CC}">
              <c16:uniqueId val="{00000001-CDD2-4B36-89D0-701A08F1BDC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526-4B99-A641-BC523601BB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5.86</c:v>
                </c:pt>
                <c:pt idx="4">
                  <c:v>6.66</c:v>
                </c:pt>
              </c:numCache>
            </c:numRef>
          </c:val>
          <c:smooth val="0"/>
          <c:extLst>
            <c:ext xmlns:c16="http://schemas.microsoft.com/office/drawing/2014/chart" uri="{C3380CC4-5D6E-409C-BE32-E72D297353CC}">
              <c16:uniqueId val="{00000001-E526-4B99-A641-BC523601BB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CF5-4793-AE72-4D1B77AA92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CF5-4793-AE72-4D1B77AA92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15.69</c:v>
                </c:pt>
                <c:pt idx="4">
                  <c:v>24.7</c:v>
                </c:pt>
              </c:numCache>
            </c:numRef>
          </c:val>
          <c:extLst>
            <c:ext xmlns:c16="http://schemas.microsoft.com/office/drawing/2014/chart" uri="{C3380CC4-5D6E-409C-BE32-E72D297353CC}">
              <c16:uniqueId val="{00000000-F968-42FB-8EAC-944E22991B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84.84</c:v>
                </c:pt>
                <c:pt idx="4">
                  <c:v>88.42</c:v>
                </c:pt>
              </c:numCache>
            </c:numRef>
          </c:val>
          <c:smooth val="0"/>
          <c:extLst>
            <c:ext xmlns:c16="http://schemas.microsoft.com/office/drawing/2014/chart" uri="{C3380CC4-5D6E-409C-BE32-E72D297353CC}">
              <c16:uniqueId val="{00000001-F968-42FB-8EAC-944E22991B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360.3</c:v>
                </c:pt>
                <c:pt idx="4">
                  <c:v>338.18</c:v>
                </c:pt>
              </c:numCache>
            </c:numRef>
          </c:val>
          <c:extLst>
            <c:ext xmlns:c16="http://schemas.microsoft.com/office/drawing/2014/chart" uri="{C3380CC4-5D6E-409C-BE32-E72D297353CC}">
              <c16:uniqueId val="{00000000-80EB-4279-8D10-D9AC9A00C1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565.62</c:v>
                </c:pt>
                <c:pt idx="4">
                  <c:v>544.61</c:v>
                </c:pt>
              </c:numCache>
            </c:numRef>
          </c:val>
          <c:smooth val="0"/>
          <c:extLst>
            <c:ext xmlns:c16="http://schemas.microsoft.com/office/drawing/2014/chart" uri="{C3380CC4-5D6E-409C-BE32-E72D297353CC}">
              <c16:uniqueId val="{00000001-80EB-4279-8D10-D9AC9A00C1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111.31</c:v>
                </c:pt>
                <c:pt idx="4">
                  <c:v>120.06</c:v>
                </c:pt>
              </c:numCache>
            </c:numRef>
          </c:val>
          <c:extLst>
            <c:ext xmlns:c16="http://schemas.microsoft.com/office/drawing/2014/chart" uri="{C3380CC4-5D6E-409C-BE32-E72D297353CC}">
              <c16:uniqueId val="{00000000-E10D-4952-A592-9B167AB882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102.36</c:v>
                </c:pt>
                <c:pt idx="4">
                  <c:v>103.76</c:v>
                </c:pt>
              </c:numCache>
            </c:numRef>
          </c:val>
          <c:smooth val="0"/>
          <c:extLst>
            <c:ext xmlns:c16="http://schemas.microsoft.com/office/drawing/2014/chart" uri="{C3380CC4-5D6E-409C-BE32-E72D297353CC}">
              <c16:uniqueId val="{00000001-E10D-4952-A592-9B167AB882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101.69</c:v>
                </c:pt>
                <c:pt idx="4">
                  <c:v>98.02</c:v>
                </c:pt>
              </c:numCache>
            </c:numRef>
          </c:val>
          <c:extLst>
            <c:ext xmlns:c16="http://schemas.microsoft.com/office/drawing/2014/chart" uri="{C3380CC4-5D6E-409C-BE32-E72D297353CC}">
              <c16:uniqueId val="{00000000-B9C7-48CF-B3EA-03299682BA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114.01</c:v>
                </c:pt>
                <c:pt idx="4">
                  <c:v>111.18</c:v>
                </c:pt>
              </c:numCache>
            </c:numRef>
          </c:val>
          <c:smooth val="0"/>
          <c:extLst>
            <c:ext xmlns:c16="http://schemas.microsoft.com/office/drawing/2014/chart" uri="{C3380CC4-5D6E-409C-BE32-E72D297353CC}">
              <c16:uniqueId val="{00000001-B9C7-48CF-B3EA-03299682BA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
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
データ!H6</f>
        <v>
東京都　日野市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
1</v>
      </c>
      <c r="C7" s="59"/>
      <c r="D7" s="59"/>
      <c r="E7" s="59"/>
      <c r="F7" s="59"/>
      <c r="G7" s="59"/>
      <c r="H7" s="59"/>
      <c r="I7" s="59" t="s">
        <v>
2</v>
      </c>
      <c r="J7" s="59"/>
      <c r="K7" s="59"/>
      <c r="L7" s="59"/>
      <c r="M7" s="59"/>
      <c r="N7" s="59"/>
      <c r="O7" s="59"/>
      <c r="P7" s="59" t="s">
        <v>
3</v>
      </c>
      <c r="Q7" s="59"/>
      <c r="R7" s="59"/>
      <c r="S7" s="59"/>
      <c r="T7" s="59"/>
      <c r="U7" s="59"/>
      <c r="V7" s="59"/>
      <c r="W7" s="59" t="s">
        <v>
4</v>
      </c>
      <c r="X7" s="59"/>
      <c r="Y7" s="59"/>
      <c r="Z7" s="59"/>
      <c r="AA7" s="59"/>
      <c r="AB7" s="59"/>
      <c r="AC7" s="59"/>
      <c r="AD7" s="59" t="s">
        <v>
5</v>
      </c>
      <c r="AE7" s="59"/>
      <c r="AF7" s="59"/>
      <c r="AG7" s="59"/>
      <c r="AH7" s="59"/>
      <c r="AI7" s="59"/>
      <c r="AJ7" s="59"/>
      <c r="AK7" s="3"/>
      <c r="AL7" s="59" t="s">
        <v>
6</v>
      </c>
      <c r="AM7" s="59"/>
      <c r="AN7" s="59"/>
      <c r="AO7" s="59"/>
      <c r="AP7" s="59"/>
      <c r="AQ7" s="59"/>
      <c r="AR7" s="59"/>
      <c r="AS7" s="59"/>
      <c r="AT7" s="59" t="s">
        <v>
7</v>
      </c>
      <c r="AU7" s="59"/>
      <c r="AV7" s="59"/>
      <c r="AW7" s="59"/>
      <c r="AX7" s="59"/>
      <c r="AY7" s="59"/>
      <c r="AZ7" s="59"/>
      <c r="BA7" s="59"/>
      <c r="BB7" s="59" t="s">
        <v>
8</v>
      </c>
      <c r="BC7" s="59"/>
      <c r="BD7" s="59"/>
      <c r="BE7" s="59"/>
      <c r="BF7" s="59"/>
      <c r="BG7" s="59"/>
      <c r="BH7" s="59"/>
      <c r="BI7" s="59"/>
      <c r="BJ7" s="3"/>
      <c r="BK7" s="3"/>
      <c r="BL7" s="62" t="s">
        <v>
9</v>
      </c>
      <c r="BM7" s="63"/>
      <c r="BN7" s="63"/>
      <c r="BO7" s="63"/>
      <c r="BP7" s="63"/>
      <c r="BQ7" s="63"/>
      <c r="BR7" s="63"/>
      <c r="BS7" s="63"/>
      <c r="BT7" s="63"/>
      <c r="BU7" s="63"/>
      <c r="BV7" s="63"/>
      <c r="BW7" s="63"/>
      <c r="BX7" s="63"/>
      <c r="BY7" s="64"/>
    </row>
    <row r="8" spans="1:78" ht="18.75" customHeight="1" x14ac:dyDescent="0.15">
      <c r="A8" s="2"/>
      <c r="B8" s="65" t="str">
        <f>
データ!I6</f>
        <v>
法適用</v>
      </c>
      <c r="C8" s="65"/>
      <c r="D8" s="65"/>
      <c r="E8" s="65"/>
      <c r="F8" s="65"/>
      <c r="G8" s="65"/>
      <c r="H8" s="65"/>
      <c r="I8" s="65" t="str">
        <f>
データ!J6</f>
        <v>
下水道事業</v>
      </c>
      <c r="J8" s="65"/>
      <c r="K8" s="65"/>
      <c r="L8" s="65"/>
      <c r="M8" s="65"/>
      <c r="N8" s="65"/>
      <c r="O8" s="65"/>
      <c r="P8" s="65" t="str">
        <f>
データ!K6</f>
        <v>
公共下水道</v>
      </c>
      <c r="Q8" s="65"/>
      <c r="R8" s="65"/>
      <c r="S8" s="65"/>
      <c r="T8" s="65"/>
      <c r="U8" s="65"/>
      <c r="V8" s="65"/>
      <c r="W8" s="65" t="str">
        <f>
データ!L6</f>
        <v>
Ab</v>
      </c>
      <c r="X8" s="65"/>
      <c r="Y8" s="65"/>
      <c r="Z8" s="65"/>
      <c r="AA8" s="65"/>
      <c r="AB8" s="65"/>
      <c r="AC8" s="65"/>
      <c r="AD8" s="66" t="str">
        <f>
データ!$M$6</f>
        <v>
非設置</v>
      </c>
      <c r="AE8" s="66"/>
      <c r="AF8" s="66"/>
      <c r="AG8" s="66"/>
      <c r="AH8" s="66"/>
      <c r="AI8" s="66"/>
      <c r="AJ8" s="66"/>
      <c r="AK8" s="3"/>
      <c r="AL8" s="54">
        <f>
データ!S6</f>
        <v>
187304</v>
      </c>
      <c r="AM8" s="54"/>
      <c r="AN8" s="54"/>
      <c r="AO8" s="54"/>
      <c r="AP8" s="54"/>
      <c r="AQ8" s="54"/>
      <c r="AR8" s="54"/>
      <c r="AS8" s="54"/>
      <c r="AT8" s="53">
        <f>
データ!T6</f>
        <v>
27.55</v>
      </c>
      <c r="AU8" s="53"/>
      <c r="AV8" s="53"/>
      <c r="AW8" s="53"/>
      <c r="AX8" s="53"/>
      <c r="AY8" s="53"/>
      <c r="AZ8" s="53"/>
      <c r="BA8" s="53"/>
      <c r="BB8" s="53">
        <f>
データ!U6</f>
        <v>
6798.69</v>
      </c>
      <c r="BC8" s="53"/>
      <c r="BD8" s="53"/>
      <c r="BE8" s="53"/>
      <c r="BF8" s="53"/>
      <c r="BG8" s="53"/>
      <c r="BH8" s="53"/>
      <c r="BI8" s="53"/>
      <c r="BJ8" s="3"/>
      <c r="BK8" s="3"/>
      <c r="BL8" s="67" t="s">
        <v>
10</v>
      </c>
      <c r="BM8" s="68"/>
      <c r="BN8" s="57" t="s">
        <v>
11</v>
      </c>
      <c r="BO8" s="57"/>
      <c r="BP8" s="57"/>
      <c r="BQ8" s="57"/>
      <c r="BR8" s="57"/>
      <c r="BS8" s="57"/>
      <c r="BT8" s="57"/>
      <c r="BU8" s="57"/>
      <c r="BV8" s="57"/>
      <c r="BW8" s="57"/>
      <c r="BX8" s="57"/>
      <c r="BY8" s="58"/>
    </row>
    <row r="9" spans="1:78" ht="18.75" customHeight="1" x14ac:dyDescent="0.15">
      <c r="A9" s="2"/>
      <c r="B9" s="59" t="s">
        <v>
12</v>
      </c>
      <c r="C9" s="59"/>
      <c r="D9" s="59"/>
      <c r="E9" s="59"/>
      <c r="F9" s="59"/>
      <c r="G9" s="59"/>
      <c r="H9" s="59"/>
      <c r="I9" s="59" t="s">
        <v>
13</v>
      </c>
      <c r="J9" s="59"/>
      <c r="K9" s="59"/>
      <c r="L9" s="59"/>
      <c r="M9" s="59"/>
      <c r="N9" s="59"/>
      <c r="O9" s="59"/>
      <c r="P9" s="59" t="s">
        <v>
14</v>
      </c>
      <c r="Q9" s="59"/>
      <c r="R9" s="59"/>
      <c r="S9" s="59"/>
      <c r="T9" s="59"/>
      <c r="U9" s="59"/>
      <c r="V9" s="59"/>
      <c r="W9" s="59" t="s">
        <v>
15</v>
      </c>
      <c r="X9" s="59"/>
      <c r="Y9" s="59"/>
      <c r="Z9" s="59"/>
      <c r="AA9" s="59"/>
      <c r="AB9" s="59"/>
      <c r="AC9" s="59"/>
      <c r="AD9" s="59" t="s">
        <v>
16</v>
      </c>
      <c r="AE9" s="59"/>
      <c r="AF9" s="59"/>
      <c r="AG9" s="59"/>
      <c r="AH9" s="59"/>
      <c r="AI9" s="59"/>
      <c r="AJ9" s="59"/>
      <c r="AK9" s="3"/>
      <c r="AL9" s="59" t="s">
        <v>
17</v>
      </c>
      <c r="AM9" s="59"/>
      <c r="AN9" s="59"/>
      <c r="AO9" s="59"/>
      <c r="AP9" s="59"/>
      <c r="AQ9" s="59"/>
      <c r="AR9" s="59"/>
      <c r="AS9" s="59"/>
      <c r="AT9" s="59" t="s">
        <v>
18</v>
      </c>
      <c r="AU9" s="59"/>
      <c r="AV9" s="59"/>
      <c r="AW9" s="59"/>
      <c r="AX9" s="59"/>
      <c r="AY9" s="59"/>
      <c r="AZ9" s="59"/>
      <c r="BA9" s="59"/>
      <c r="BB9" s="59" t="s">
        <v>
19</v>
      </c>
      <c r="BC9" s="59"/>
      <c r="BD9" s="59"/>
      <c r="BE9" s="59"/>
      <c r="BF9" s="59"/>
      <c r="BG9" s="59"/>
      <c r="BH9" s="59"/>
      <c r="BI9" s="59"/>
      <c r="BJ9" s="3"/>
      <c r="BK9" s="3"/>
      <c r="BL9" s="60" t="s">
        <v>
20</v>
      </c>
      <c r="BM9" s="61"/>
      <c r="BN9" s="51" t="s">
        <v>
21</v>
      </c>
      <c r="BO9" s="51"/>
      <c r="BP9" s="51"/>
      <c r="BQ9" s="51"/>
      <c r="BR9" s="51"/>
      <c r="BS9" s="51"/>
      <c r="BT9" s="51"/>
      <c r="BU9" s="51"/>
      <c r="BV9" s="51"/>
      <c r="BW9" s="51"/>
      <c r="BX9" s="51"/>
      <c r="BY9" s="52"/>
    </row>
    <row r="10" spans="1:78" ht="18.75" customHeight="1" x14ac:dyDescent="0.15">
      <c r="A10" s="2"/>
      <c r="B10" s="53" t="str">
        <f>
データ!N6</f>
        <v>
-</v>
      </c>
      <c r="C10" s="53"/>
      <c r="D10" s="53"/>
      <c r="E10" s="53"/>
      <c r="F10" s="53"/>
      <c r="G10" s="53"/>
      <c r="H10" s="53"/>
      <c r="I10" s="53">
        <f>
データ!O6</f>
        <v>
74.040000000000006</v>
      </c>
      <c r="J10" s="53"/>
      <c r="K10" s="53"/>
      <c r="L10" s="53"/>
      <c r="M10" s="53"/>
      <c r="N10" s="53"/>
      <c r="O10" s="53"/>
      <c r="P10" s="53">
        <f>
データ!P6</f>
        <v>
96.15</v>
      </c>
      <c r="Q10" s="53"/>
      <c r="R10" s="53"/>
      <c r="S10" s="53"/>
      <c r="T10" s="53"/>
      <c r="U10" s="53"/>
      <c r="V10" s="53"/>
      <c r="W10" s="53">
        <f>
データ!Q6</f>
        <v>
88.77</v>
      </c>
      <c r="X10" s="53"/>
      <c r="Y10" s="53"/>
      <c r="Z10" s="53"/>
      <c r="AA10" s="53"/>
      <c r="AB10" s="53"/>
      <c r="AC10" s="53"/>
      <c r="AD10" s="54">
        <f>
データ!R6</f>
        <v>
2068</v>
      </c>
      <c r="AE10" s="54"/>
      <c r="AF10" s="54"/>
      <c r="AG10" s="54"/>
      <c r="AH10" s="54"/>
      <c r="AI10" s="54"/>
      <c r="AJ10" s="54"/>
      <c r="AK10" s="2"/>
      <c r="AL10" s="54">
        <f>
データ!V6</f>
        <v>
179858</v>
      </c>
      <c r="AM10" s="54"/>
      <c r="AN10" s="54"/>
      <c r="AO10" s="54"/>
      <c r="AP10" s="54"/>
      <c r="AQ10" s="54"/>
      <c r="AR10" s="54"/>
      <c r="AS10" s="54"/>
      <c r="AT10" s="53">
        <f>
データ!W6</f>
        <v>
22.61</v>
      </c>
      <c r="AU10" s="53"/>
      <c r="AV10" s="53"/>
      <c r="AW10" s="53"/>
      <c r="AX10" s="53"/>
      <c r="AY10" s="53"/>
      <c r="AZ10" s="53"/>
      <c r="BA10" s="53"/>
      <c r="BB10" s="53">
        <f>
データ!X6</f>
        <v>
7954.8</v>
      </c>
      <c r="BC10" s="53"/>
      <c r="BD10" s="53"/>
      <c r="BE10" s="53"/>
      <c r="BF10" s="53"/>
      <c r="BG10" s="53"/>
      <c r="BH10" s="53"/>
      <c r="BI10" s="53"/>
      <c r="BJ10" s="2"/>
      <c r="BK10" s="2"/>
      <c r="BL10" s="55" t="s">
        <v>
22</v>
      </c>
      <c r="BM10" s="56"/>
      <c r="BN10" s="44" t="s">
        <v>
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
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
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
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114</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
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115</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
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
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116</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
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G/cYElRoSH09QnXkrbL1But7g8WXFVW8Ri3IUgCtmiPTZkcLkcJXE1HNXJauccxXFpVlPQGj5XuG+maNZNswfg==" saltValue="1rY/4yK62Kc/5NxrTn4Y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132128</v>
      </c>
      <c r="D6" s="19">
        <f t="shared" si="3"/>
        <v>46</v>
      </c>
      <c r="E6" s="19">
        <f t="shared" si="3"/>
        <v>17</v>
      </c>
      <c r="F6" s="19">
        <f t="shared" si="3"/>
        <v>1</v>
      </c>
      <c r="G6" s="19">
        <f t="shared" si="3"/>
        <v>0</v>
      </c>
      <c r="H6" s="19" t="str">
        <f t="shared" si="3"/>
        <v>東京都　日野市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74.040000000000006</v>
      </c>
      <c r="P6" s="20">
        <f t="shared" si="3"/>
        <v>96.15</v>
      </c>
      <c r="Q6" s="20">
        <f t="shared" si="3"/>
        <v>88.77</v>
      </c>
      <c r="R6" s="20">
        <f t="shared" si="3"/>
        <v>2068</v>
      </c>
      <c r="S6" s="20">
        <f t="shared" si="3"/>
        <v>187304</v>
      </c>
      <c r="T6" s="20">
        <f t="shared" si="3"/>
        <v>27.55</v>
      </c>
      <c r="U6" s="20">
        <f t="shared" si="3"/>
        <v>6798.69</v>
      </c>
      <c r="V6" s="20">
        <f t="shared" si="3"/>
        <v>179858</v>
      </c>
      <c r="W6" s="20">
        <f t="shared" si="3"/>
        <v>22.61</v>
      </c>
      <c r="X6" s="20">
        <f t="shared" si="3"/>
        <v>7954.8</v>
      </c>
      <c r="Y6" s="21" t="str">
        <f>IF(Y7="",NA(),Y7)</f>
        <v>-</v>
      </c>
      <c r="Z6" s="21" t="str">
        <f t="shared" ref="Z6:AH6" si="4">IF(Z7="",NA(),Z7)</f>
        <v>-</v>
      </c>
      <c r="AA6" s="21" t="str">
        <f t="shared" si="4"/>
        <v>-</v>
      </c>
      <c r="AB6" s="21">
        <f t="shared" si="4"/>
        <v>105.96</v>
      </c>
      <c r="AC6" s="21">
        <f t="shared" si="4"/>
        <v>110.26</v>
      </c>
      <c r="AD6" s="21" t="str">
        <f t="shared" si="4"/>
        <v>-</v>
      </c>
      <c r="AE6" s="21" t="str">
        <f t="shared" si="4"/>
        <v>-</v>
      </c>
      <c r="AF6" s="21" t="str">
        <f t="shared" si="4"/>
        <v>-</v>
      </c>
      <c r="AG6" s="21">
        <f t="shared" si="4"/>
        <v>107.05</v>
      </c>
      <c r="AH6" s="21">
        <f t="shared" si="4"/>
        <v>106.43</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0">
        <f t="shared" si="5"/>
        <v>0</v>
      </c>
      <c r="AS6" s="20">
        <f t="shared" si="5"/>
        <v>0</v>
      </c>
      <c r="AT6" s="20" t="str">
        <f>IF(AT7="","",IF(AT7="-","【-】","【"&amp;SUBSTITUTE(TEXT(AT7,"#,##0.00"),"-","△")&amp;"】"))</f>
        <v>【3.09】</v>
      </c>
      <c r="AU6" s="21" t="str">
        <f>IF(AU7="",NA(),AU7)</f>
        <v>-</v>
      </c>
      <c r="AV6" s="21" t="str">
        <f t="shared" ref="AV6:BD6" si="6">IF(AV7="",NA(),AV7)</f>
        <v>-</v>
      </c>
      <c r="AW6" s="21" t="str">
        <f t="shared" si="6"/>
        <v>-</v>
      </c>
      <c r="AX6" s="21">
        <f t="shared" si="6"/>
        <v>15.69</v>
      </c>
      <c r="AY6" s="21">
        <f t="shared" si="6"/>
        <v>24.7</v>
      </c>
      <c r="AZ6" s="21" t="str">
        <f t="shared" si="6"/>
        <v>-</v>
      </c>
      <c r="BA6" s="21" t="str">
        <f t="shared" si="6"/>
        <v>-</v>
      </c>
      <c r="BB6" s="21" t="str">
        <f t="shared" si="6"/>
        <v>-</v>
      </c>
      <c r="BC6" s="21">
        <f t="shared" si="6"/>
        <v>84.84</v>
      </c>
      <c r="BD6" s="21">
        <f t="shared" si="6"/>
        <v>88.42</v>
      </c>
      <c r="BE6" s="20" t="str">
        <f>IF(BE7="","",IF(BE7="-","【-】","【"&amp;SUBSTITUTE(TEXT(BE7,"#,##0.00"),"-","△")&amp;"】"))</f>
        <v>【71.39】</v>
      </c>
      <c r="BF6" s="21" t="str">
        <f>IF(BF7="",NA(),BF7)</f>
        <v>-</v>
      </c>
      <c r="BG6" s="21" t="str">
        <f t="shared" ref="BG6:BO6" si="7">IF(BG7="",NA(),BG7)</f>
        <v>-</v>
      </c>
      <c r="BH6" s="21" t="str">
        <f t="shared" si="7"/>
        <v>-</v>
      </c>
      <c r="BI6" s="21">
        <f t="shared" si="7"/>
        <v>360.3</v>
      </c>
      <c r="BJ6" s="21">
        <f t="shared" si="7"/>
        <v>338.18</v>
      </c>
      <c r="BK6" s="21" t="str">
        <f t="shared" si="7"/>
        <v>-</v>
      </c>
      <c r="BL6" s="21" t="str">
        <f t="shared" si="7"/>
        <v>-</v>
      </c>
      <c r="BM6" s="21" t="str">
        <f t="shared" si="7"/>
        <v>-</v>
      </c>
      <c r="BN6" s="21">
        <f t="shared" si="7"/>
        <v>565.62</v>
      </c>
      <c r="BO6" s="21">
        <f t="shared" si="7"/>
        <v>544.61</v>
      </c>
      <c r="BP6" s="20" t="str">
        <f>IF(BP7="","",IF(BP7="-","【-】","【"&amp;SUBSTITUTE(TEXT(BP7,"#,##0.00"),"-","△")&amp;"】"))</f>
        <v>【669.11】</v>
      </c>
      <c r="BQ6" s="21" t="str">
        <f>IF(BQ7="",NA(),BQ7)</f>
        <v>-</v>
      </c>
      <c r="BR6" s="21" t="str">
        <f t="shared" ref="BR6:BZ6" si="8">IF(BR7="",NA(),BR7)</f>
        <v>-</v>
      </c>
      <c r="BS6" s="21" t="str">
        <f t="shared" si="8"/>
        <v>-</v>
      </c>
      <c r="BT6" s="21">
        <f t="shared" si="8"/>
        <v>111.31</v>
      </c>
      <c r="BU6" s="21">
        <f t="shared" si="8"/>
        <v>120.06</v>
      </c>
      <c r="BV6" s="21" t="str">
        <f t="shared" si="8"/>
        <v>-</v>
      </c>
      <c r="BW6" s="21" t="str">
        <f t="shared" si="8"/>
        <v>-</v>
      </c>
      <c r="BX6" s="21" t="str">
        <f t="shared" si="8"/>
        <v>-</v>
      </c>
      <c r="BY6" s="21">
        <f t="shared" si="8"/>
        <v>102.36</v>
      </c>
      <c r="BZ6" s="21">
        <f t="shared" si="8"/>
        <v>103.76</v>
      </c>
      <c r="CA6" s="20" t="str">
        <f>IF(CA7="","",IF(CA7="-","【-】","【"&amp;SUBSTITUTE(TEXT(CA7,"#,##0.00"),"-","△")&amp;"】"))</f>
        <v>【99.73】</v>
      </c>
      <c r="CB6" s="21" t="str">
        <f>IF(CB7="",NA(),CB7)</f>
        <v>-</v>
      </c>
      <c r="CC6" s="21" t="str">
        <f t="shared" ref="CC6:CK6" si="9">IF(CC7="",NA(),CC7)</f>
        <v>-</v>
      </c>
      <c r="CD6" s="21" t="str">
        <f t="shared" si="9"/>
        <v>-</v>
      </c>
      <c r="CE6" s="21">
        <f t="shared" si="9"/>
        <v>101.69</v>
      </c>
      <c r="CF6" s="21">
        <f t="shared" si="9"/>
        <v>98.02</v>
      </c>
      <c r="CG6" s="21" t="str">
        <f t="shared" si="9"/>
        <v>-</v>
      </c>
      <c r="CH6" s="21" t="str">
        <f t="shared" si="9"/>
        <v>-</v>
      </c>
      <c r="CI6" s="21" t="str">
        <f t="shared" si="9"/>
        <v>-</v>
      </c>
      <c r="CJ6" s="21">
        <f t="shared" si="9"/>
        <v>114.01</v>
      </c>
      <c r="CK6" s="21">
        <f t="shared" si="9"/>
        <v>111.18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67.709999999999994</v>
      </c>
      <c r="CV6" s="21">
        <f t="shared" si="10"/>
        <v>67.13</v>
      </c>
      <c r="CW6" s="20" t="str">
        <f>IF(CW7="","",IF(CW7="-","【-】","【"&amp;SUBSTITUTE(TEXT(CW7,"#,##0.00"),"-","△")&amp;"】"))</f>
        <v>【59.99】</v>
      </c>
      <c r="CX6" s="21" t="str">
        <f>IF(CX7="",NA(),CX7)</f>
        <v>-</v>
      </c>
      <c r="CY6" s="21" t="str">
        <f t="shared" ref="CY6:DG6" si="11">IF(CY7="",NA(),CY7)</f>
        <v>-</v>
      </c>
      <c r="CZ6" s="21" t="str">
        <f t="shared" si="11"/>
        <v>-</v>
      </c>
      <c r="DA6" s="21">
        <f t="shared" si="11"/>
        <v>98.25</v>
      </c>
      <c r="DB6" s="21">
        <f t="shared" si="11"/>
        <v>98.13</v>
      </c>
      <c r="DC6" s="21" t="str">
        <f t="shared" si="11"/>
        <v>-</v>
      </c>
      <c r="DD6" s="21" t="str">
        <f t="shared" si="11"/>
        <v>-</v>
      </c>
      <c r="DE6" s="21" t="str">
        <f t="shared" si="11"/>
        <v>-</v>
      </c>
      <c r="DF6" s="21">
        <f t="shared" si="11"/>
        <v>97.24</v>
      </c>
      <c r="DG6" s="21">
        <f t="shared" si="11"/>
        <v>97.79</v>
      </c>
      <c r="DH6" s="20" t="str">
        <f>IF(DH7="","",IF(DH7="-","【-】","【"&amp;SUBSTITUTE(TEXT(DH7,"#,##0.00"),"-","△")&amp;"】"))</f>
        <v>【95.72】</v>
      </c>
      <c r="DI6" s="21" t="str">
        <f>IF(DI7="",NA(),DI7)</f>
        <v>-</v>
      </c>
      <c r="DJ6" s="21" t="str">
        <f t="shared" ref="DJ6:DR6" si="12">IF(DJ7="",NA(),DJ7)</f>
        <v>-</v>
      </c>
      <c r="DK6" s="21" t="str">
        <f t="shared" si="12"/>
        <v>-</v>
      </c>
      <c r="DL6" s="21">
        <f t="shared" si="12"/>
        <v>3.25</v>
      </c>
      <c r="DM6" s="21">
        <f t="shared" si="12"/>
        <v>6.42</v>
      </c>
      <c r="DN6" s="21" t="str">
        <f t="shared" si="12"/>
        <v>-</v>
      </c>
      <c r="DO6" s="21" t="str">
        <f t="shared" si="12"/>
        <v>-</v>
      </c>
      <c r="DP6" s="21" t="str">
        <f t="shared" si="12"/>
        <v>-</v>
      </c>
      <c r="DQ6" s="21">
        <f t="shared" si="12"/>
        <v>27.39</v>
      </c>
      <c r="DR6" s="21">
        <f t="shared" si="12"/>
        <v>30.42</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5.86</v>
      </c>
      <c r="EC6" s="21">
        <f t="shared" si="13"/>
        <v>6.66</v>
      </c>
      <c r="ED6" s="20" t="str">
        <f>IF(ED7="","",IF(ED7="-","【-】","【"&amp;SUBSTITUTE(TEXT(ED7,"#,##0.00"),"-","△")&amp;"】"))</f>
        <v>【6.54】</v>
      </c>
      <c r="EE6" s="21" t="str">
        <f>IF(EE7="",NA(),EE7)</f>
        <v>-</v>
      </c>
      <c r="EF6" s="21" t="str">
        <f t="shared" ref="EF6:EN6" si="14">IF(EF7="",NA(),EF7)</f>
        <v>-</v>
      </c>
      <c r="EG6" s="21" t="str">
        <f t="shared" si="14"/>
        <v>-</v>
      </c>
      <c r="EH6" s="21">
        <f t="shared" si="14"/>
        <v>0.11</v>
      </c>
      <c r="EI6" s="21">
        <f t="shared" si="14"/>
        <v>0.1</v>
      </c>
      <c r="EJ6" s="21" t="str">
        <f t="shared" si="14"/>
        <v>-</v>
      </c>
      <c r="EK6" s="21" t="str">
        <f t="shared" si="14"/>
        <v>-</v>
      </c>
      <c r="EL6" s="21" t="str">
        <f t="shared" si="14"/>
        <v>-</v>
      </c>
      <c r="EM6" s="21">
        <f t="shared" si="14"/>
        <v>0.19</v>
      </c>
      <c r="EN6" s="21">
        <f t="shared" si="14"/>
        <v>0.14000000000000001</v>
      </c>
      <c r="EO6" s="20" t="str">
        <f>IF(EO7="","",IF(EO7="-","【-】","【"&amp;SUBSTITUTE(TEXT(EO7,"#,##0.00"),"-","△")&amp;"】"))</f>
        <v>【0.24】</v>
      </c>
    </row>
    <row r="7" spans="1:148" s="22" customFormat="1" x14ac:dyDescent="0.15">
      <c r="A7" s="14"/>
      <c r="B7" s="23">
        <v>2021</v>
      </c>
      <c r="C7" s="23">
        <v>132128</v>
      </c>
      <c r="D7" s="23">
        <v>46</v>
      </c>
      <c r="E7" s="23">
        <v>17</v>
      </c>
      <c r="F7" s="23">
        <v>1</v>
      </c>
      <c r="G7" s="23">
        <v>0</v>
      </c>
      <c r="H7" s="23" t="s">
        <v>96</v>
      </c>
      <c r="I7" s="23" t="s">
        <v>97</v>
      </c>
      <c r="J7" s="23" t="s">
        <v>98</v>
      </c>
      <c r="K7" s="23" t="s">
        <v>99</v>
      </c>
      <c r="L7" s="23" t="s">
        <v>100</v>
      </c>
      <c r="M7" s="23" t="s">
        <v>101</v>
      </c>
      <c r="N7" s="24" t="s">
        <v>102</v>
      </c>
      <c r="O7" s="24">
        <v>74.040000000000006</v>
      </c>
      <c r="P7" s="24">
        <v>96.15</v>
      </c>
      <c r="Q7" s="24">
        <v>88.77</v>
      </c>
      <c r="R7" s="24">
        <v>2068</v>
      </c>
      <c r="S7" s="24">
        <v>187304</v>
      </c>
      <c r="T7" s="24">
        <v>27.55</v>
      </c>
      <c r="U7" s="24">
        <v>6798.69</v>
      </c>
      <c r="V7" s="24">
        <v>179858</v>
      </c>
      <c r="W7" s="24">
        <v>22.61</v>
      </c>
      <c r="X7" s="24">
        <v>7954.8</v>
      </c>
      <c r="Y7" s="24" t="s">
        <v>102</v>
      </c>
      <c r="Z7" s="24" t="s">
        <v>102</v>
      </c>
      <c r="AA7" s="24" t="s">
        <v>102</v>
      </c>
      <c r="AB7" s="24">
        <v>105.96</v>
      </c>
      <c r="AC7" s="24">
        <v>110.26</v>
      </c>
      <c r="AD7" s="24" t="s">
        <v>102</v>
      </c>
      <c r="AE7" s="24" t="s">
        <v>102</v>
      </c>
      <c r="AF7" s="24" t="s">
        <v>102</v>
      </c>
      <c r="AG7" s="24">
        <v>107.05</v>
      </c>
      <c r="AH7" s="24">
        <v>106.43</v>
      </c>
      <c r="AI7" s="24">
        <v>107.02</v>
      </c>
      <c r="AJ7" s="24" t="s">
        <v>102</v>
      </c>
      <c r="AK7" s="24" t="s">
        <v>102</v>
      </c>
      <c r="AL7" s="24" t="s">
        <v>102</v>
      </c>
      <c r="AM7" s="24">
        <v>0</v>
      </c>
      <c r="AN7" s="24">
        <v>0</v>
      </c>
      <c r="AO7" s="24" t="s">
        <v>102</v>
      </c>
      <c r="AP7" s="24" t="s">
        <v>102</v>
      </c>
      <c r="AQ7" s="24" t="s">
        <v>102</v>
      </c>
      <c r="AR7" s="24">
        <v>0</v>
      </c>
      <c r="AS7" s="24">
        <v>0</v>
      </c>
      <c r="AT7" s="24">
        <v>3.09</v>
      </c>
      <c r="AU7" s="24" t="s">
        <v>102</v>
      </c>
      <c r="AV7" s="24" t="s">
        <v>102</v>
      </c>
      <c r="AW7" s="24" t="s">
        <v>102</v>
      </c>
      <c r="AX7" s="24">
        <v>15.69</v>
      </c>
      <c r="AY7" s="24">
        <v>24.7</v>
      </c>
      <c r="AZ7" s="24" t="s">
        <v>102</v>
      </c>
      <c r="BA7" s="24" t="s">
        <v>102</v>
      </c>
      <c r="BB7" s="24" t="s">
        <v>102</v>
      </c>
      <c r="BC7" s="24">
        <v>84.84</v>
      </c>
      <c r="BD7" s="24">
        <v>88.42</v>
      </c>
      <c r="BE7" s="24">
        <v>71.39</v>
      </c>
      <c r="BF7" s="24" t="s">
        <v>102</v>
      </c>
      <c r="BG7" s="24" t="s">
        <v>102</v>
      </c>
      <c r="BH7" s="24" t="s">
        <v>102</v>
      </c>
      <c r="BI7" s="24">
        <v>360.3</v>
      </c>
      <c r="BJ7" s="24">
        <v>338.18</v>
      </c>
      <c r="BK7" s="24" t="s">
        <v>102</v>
      </c>
      <c r="BL7" s="24" t="s">
        <v>102</v>
      </c>
      <c r="BM7" s="24" t="s">
        <v>102</v>
      </c>
      <c r="BN7" s="24">
        <v>565.62</v>
      </c>
      <c r="BO7" s="24">
        <v>544.61</v>
      </c>
      <c r="BP7" s="24">
        <v>669.11</v>
      </c>
      <c r="BQ7" s="24" t="s">
        <v>102</v>
      </c>
      <c r="BR7" s="24" t="s">
        <v>102</v>
      </c>
      <c r="BS7" s="24" t="s">
        <v>102</v>
      </c>
      <c r="BT7" s="24">
        <v>111.31</v>
      </c>
      <c r="BU7" s="24">
        <v>120.06</v>
      </c>
      <c r="BV7" s="24" t="s">
        <v>102</v>
      </c>
      <c r="BW7" s="24" t="s">
        <v>102</v>
      </c>
      <c r="BX7" s="24" t="s">
        <v>102</v>
      </c>
      <c r="BY7" s="24">
        <v>102.36</v>
      </c>
      <c r="BZ7" s="24">
        <v>103.76</v>
      </c>
      <c r="CA7" s="24">
        <v>99.73</v>
      </c>
      <c r="CB7" s="24" t="s">
        <v>102</v>
      </c>
      <c r="CC7" s="24" t="s">
        <v>102</v>
      </c>
      <c r="CD7" s="24" t="s">
        <v>102</v>
      </c>
      <c r="CE7" s="24">
        <v>101.69</v>
      </c>
      <c r="CF7" s="24">
        <v>98.02</v>
      </c>
      <c r="CG7" s="24" t="s">
        <v>102</v>
      </c>
      <c r="CH7" s="24" t="s">
        <v>102</v>
      </c>
      <c r="CI7" s="24" t="s">
        <v>102</v>
      </c>
      <c r="CJ7" s="24">
        <v>114.01</v>
      </c>
      <c r="CK7" s="24">
        <v>111.18</v>
      </c>
      <c r="CL7" s="24">
        <v>134.97999999999999</v>
      </c>
      <c r="CM7" s="24" t="s">
        <v>102</v>
      </c>
      <c r="CN7" s="24" t="s">
        <v>102</v>
      </c>
      <c r="CO7" s="24" t="s">
        <v>102</v>
      </c>
      <c r="CP7" s="24" t="s">
        <v>102</v>
      </c>
      <c r="CQ7" s="24" t="s">
        <v>102</v>
      </c>
      <c r="CR7" s="24" t="s">
        <v>102</v>
      </c>
      <c r="CS7" s="24" t="s">
        <v>102</v>
      </c>
      <c r="CT7" s="24" t="s">
        <v>102</v>
      </c>
      <c r="CU7" s="24">
        <v>67.709999999999994</v>
      </c>
      <c r="CV7" s="24">
        <v>67.13</v>
      </c>
      <c r="CW7" s="24">
        <v>59.99</v>
      </c>
      <c r="CX7" s="24" t="s">
        <v>102</v>
      </c>
      <c r="CY7" s="24" t="s">
        <v>102</v>
      </c>
      <c r="CZ7" s="24" t="s">
        <v>102</v>
      </c>
      <c r="DA7" s="24">
        <v>98.25</v>
      </c>
      <c r="DB7" s="24">
        <v>98.13</v>
      </c>
      <c r="DC7" s="24" t="s">
        <v>102</v>
      </c>
      <c r="DD7" s="24" t="s">
        <v>102</v>
      </c>
      <c r="DE7" s="24" t="s">
        <v>102</v>
      </c>
      <c r="DF7" s="24">
        <v>97.24</v>
      </c>
      <c r="DG7" s="24">
        <v>97.79</v>
      </c>
      <c r="DH7" s="24">
        <v>95.72</v>
      </c>
      <c r="DI7" s="24" t="s">
        <v>102</v>
      </c>
      <c r="DJ7" s="24" t="s">
        <v>102</v>
      </c>
      <c r="DK7" s="24" t="s">
        <v>102</v>
      </c>
      <c r="DL7" s="24">
        <v>3.25</v>
      </c>
      <c r="DM7" s="24">
        <v>6.42</v>
      </c>
      <c r="DN7" s="24" t="s">
        <v>102</v>
      </c>
      <c r="DO7" s="24" t="s">
        <v>102</v>
      </c>
      <c r="DP7" s="24" t="s">
        <v>102</v>
      </c>
      <c r="DQ7" s="24">
        <v>27.39</v>
      </c>
      <c r="DR7" s="24">
        <v>30.42</v>
      </c>
      <c r="DS7" s="24">
        <v>38.17</v>
      </c>
      <c r="DT7" s="24" t="s">
        <v>102</v>
      </c>
      <c r="DU7" s="24" t="s">
        <v>102</v>
      </c>
      <c r="DV7" s="24" t="s">
        <v>102</v>
      </c>
      <c r="DW7" s="24">
        <v>0</v>
      </c>
      <c r="DX7" s="24">
        <v>0</v>
      </c>
      <c r="DY7" s="24" t="s">
        <v>102</v>
      </c>
      <c r="DZ7" s="24" t="s">
        <v>102</v>
      </c>
      <c r="EA7" s="24" t="s">
        <v>102</v>
      </c>
      <c r="EB7" s="24">
        <v>5.86</v>
      </c>
      <c r="EC7" s="24">
        <v>6.66</v>
      </c>
      <c r="ED7" s="24">
        <v>6.54</v>
      </c>
      <c r="EE7" s="24" t="s">
        <v>102</v>
      </c>
      <c r="EF7" s="24" t="s">
        <v>102</v>
      </c>
      <c r="EG7" s="24" t="s">
        <v>102</v>
      </c>
      <c r="EH7" s="24">
        <v>0.11</v>
      </c>
      <c r="EI7" s="24">
        <v>0.1</v>
      </c>
      <c r="EJ7" s="24" t="s">
        <v>102</v>
      </c>
      <c r="EK7" s="24" t="s">
        <v>102</v>
      </c>
      <c r="EL7" s="24" t="s">
        <v>102</v>
      </c>
      <c r="EM7" s="24">
        <v>0.19</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2023-01-19T01:02:00Z</dcterms:modified>
</cp:coreProperties>
</file>