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駐車場事業\"/>
    </mc:Choice>
  </mc:AlternateContent>
  <workbookProtection workbookAlgorithmName="SHA-512" workbookHashValue="LVT3BBPa4v5x7yGdYBoT/bQ8cuZR0J7zvmzjb5NCPEb0CoHcUXRfYaQEdClqdHT4ObhjyrhIAcHIQrQDqQhW+w==" workbookSaltValue="1Xc35uS6sjSCa1WV9IZs6w=="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GQ53" i="4" s="1"/>
  <c r="BM7" i="5"/>
  <c r="BL7" i="5"/>
  <c r="FE53" i="4" s="1"/>
  <c r="BK7" i="5"/>
  <c r="BJ7" i="5"/>
  <c r="HJ52" i="4" s="1"/>
  <c r="BI7" i="5"/>
  <c r="BH7" i="5"/>
  <c r="FX52" i="4" s="1"/>
  <c r="BG7" i="5"/>
  <c r="BF7" i="5"/>
  <c r="EL52" i="4" s="1"/>
  <c r="BD7" i="5"/>
  <c r="BC7" i="5"/>
  <c r="BB7" i="5"/>
  <c r="BA7" i="5"/>
  <c r="AZ7" i="5"/>
  <c r="AY7" i="5"/>
  <c r="AX7" i="5"/>
  <c r="AW7" i="5"/>
  <c r="AV7" i="5"/>
  <c r="AU7" i="5"/>
  <c r="AS7" i="5"/>
  <c r="AR7" i="5"/>
  <c r="GQ32" i="4" s="1"/>
  <c r="AQ7" i="5"/>
  <c r="AP7" i="5"/>
  <c r="FE32" i="4" s="1"/>
  <c r="AO7" i="5"/>
  <c r="AN7" i="5"/>
  <c r="HJ31" i="4" s="1"/>
  <c r="AM7" i="5"/>
  <c r="AL7" i="5"/>
  <c r="FX31" i="4" s="1"/>
  <c r="AK7" i="5"/>
  <c r="AJ7" i="5"/>
  <c r="EL31" i="4" s="1"/>
  <c r="AH7" i="5"/>
  <c r="AG7" i="5"/>
  <c r="AF7" i="5"/>
  <c r="AE7" i="5"/>
  <c r="AD7" i="5"/>
  <c r="AC7" i="5"/>
  <c r="AB7" i="5"/>
  <c r="AA7" i="5"/>
  <c r="Z7" i="5"/>
  <c r="Y7" i="5"/>
  <c r="X7" i="5"/>
  <c r="W7" i="5"/>
  <c r="V7" i="5"/>
  <c r="U7" i="5"/>
  <c r="LJ8" i="4" s="1"/>
  <c r="T7" i="5"/>
  <c r="S7" i="5"/>
  <c r="HX8" i="4" s="1"/>
  <c r="R7" i="5"/>
  <c r="Q7" i="5"/>
  <c r="CF10" i="4" s="1"/>
  <c r="P7" i="5"/>
  <c r="O7" i="5"/>
  <c r="N7" i="5"/>
  <c r="M7" i="5"/>
  <c r="DU8" i="4" s="1"/>
  <c r="L7" i="5"/>
  <c r="K7" i="5"/>
  <c r="AQ8" i="4" s="1"/>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E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FX53" i="4"/>
  <c r="EL53" i="4"/>
  <c r="CS53" i="4"/>
  <c r="BZ53" i="4"/>
  <c r="BG53" i="4"/>
  <c r="AN53" i="4"/>
  <c r="U53" i="4"/>
  <c r="MA52" i="4"/>
  <c r="LH52" i="4"/>
  <c r="KO52" i="4"/>
  <c r="JV52" i="4"/>
  <c r="JC52" i="4"/>
  <c r="GQ52" i="4"/>
  <c r="FE52" i="4"/>
  <c r="CS52" i="4"/>
  <c r="BZ52" i="4"/>
  <c r="BG52" i="4"/>
  <c r="AN52" i="4"/>
  <c r="U52" i="4"/>
  <c r="MA32" i="4"/>
  <c r="LH32" i="4"/>
  <c r="KO32" i="4"/>
  <c r="JV32" i="4"/>
  <c r="JC32" i="4"/>
  <c r="HJ32" i="4"/>
  <c r="FX32" i="4"/>
  <c r="EL32" i="4"/>
  <c r="CS32" i="4"/>
  <c r="BZ32" i="4"/>
  <c r="BG32" i="4"/>
  <c r="AN32" i="4"/>
  <c r="U32" i="4"/>
  <c r="MA31" i="4"/>
  <c r="LH31" i="4"/>
  <c r="KO31" i="4"/>
  <c r="JV31" i="4"/>
  <c r="JC31" i="4"/>
  <c r="GQ31" i="4"/>
  <c r="FE31" i="4"/>
  <c r="CS31" i="4"/>
  <c r="BZ31" i="4"/>
  <c r="BG31" i="4"/>
  <c r="AN31" i="4"/>
  <c r="U31" i="4"/>
  <c r="LJ10" i="4"/>
  <c r="JQ10" i="4"/>
  <c r="HX10" i="4"/>
  <c r="DU10" i="4"/>
  <c r="B10" i="4"/>
  <c r="JQ8" i="4"/>
  <c r="FJ8" i="4"/>
  <c r="CF8" i="4"/>
  <c r="B8" i="4"/>
  <c r="BZ76" i="4" l="1"/>
  <c r="MA51" i="4"/>
  <c r="MI76" i="4"/>
  <c r="HJ51" i="4"/>
  <c r="MA30" i="4"/>
  <c r="IT76" i="4"/>
  <c r="CS51" i="4"/>
  <c r="HJ30" i="4"/>
  <c r="CS30" i="4"/>
  <c r="C11" i="5"/>
  <c r="D11" i="5"/>
  <c r="E11" i="5"/>
  <c r="B11" i="5"/>
  <c r="BK76" i="4" l="1"/>
  <c r="LH51" i="4"/>
  <c r="BZ30" i="4"/>
  <c r="LT76" i="4"/>
  <c r="GQ51" i="4"/>
  <c r="LH30" i="4"/>
  <c r="IE76" i="4"/>
  <c r="BZ51" i="4"/>
  <c r="GQ30" i="4"/>
  <c r="HP76" i="4"/>
  <c r="BG51" i="4"/>
  <c r="FX30" i="4"/>
  <c r="BG30" i="4"/>
  <c r="AV76" i="4"/>
  <c r="KO51" i="4"/>
  <c r="KO30" i="4"/>
  <c r="LE76" i="4"/>
  <c r="FX51" i="4"/>
  <c r="KP76" i="4"/>
  <c r="HA76" i="4"/>
  <c r="AN51" i="4"/>
  <c r="FE30" i="4"/>
  <c r="AN30" i="4"/>
  <c r="AG76" i="4"/>
  <c r="JV51" i="4"/>
  <c r="JV30" i="4"/>
  <c r="FE51" i="4"/>
  <c r="KA76" i="4"/>
  <c r="EL51" i="4"/>
  <c r="JC30" i="4"/>
  <c r="GL76" i="4"/>
  <c r="U51" i="4"/>
  <c r="EL30" i="4"/>
  <c r="U30" i="4"/>
  <c r="R76" i="4"/>
  <c r="JC51" i="4"/>
</calcChain>
</file>

<file path=xl/sharedStrings.xml><?xml version="1.0" encoding="utf-8"?>
<sst xmlns="http://schemas.openxmlformats.org/spreadsheetml/2006/main" count="278" uniqueCount="134">
  <si>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</si>
  <si>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</si>
  <si>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</si>
  <si>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</si>
  <si>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</si>
  <si>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</si>
  <si>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</si>
  <si>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</si>
  <si>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</si>
  <si>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</si>
  <si>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</si>
  <si>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</si>
  <si>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</si>
  <si>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</si>
  <si>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</si>
  <si>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</si>
  <si>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</si>
  <si>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</si>
  <si>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</si>
  <si>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</si>
  <si>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</si>
  <si>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</si>
  <si>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</si>
  <si>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</si>
  <si>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</si>
  <si>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</si>
  <si>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</si>
  <si>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</si>
  <si>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</si>
  <si>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</si>
  <si>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</si>
  <si>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</si>
  <si>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</si>
  <si>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</si>
  <si>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</si>
  <si>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</si>
  <si>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</si>
  <si>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</si>
  <si>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</si>
  <si>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</si>
  <si>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</si>
  <si>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</si>
  <si>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</si>
  <si>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</si>
  <si>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</si>
  <si>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</si>
  <si>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</si>
  <si>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</si>
  <si>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</si>
  <si>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</si>
  <si>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</si>
  <si>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</si>
  <si>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</si>
  <si>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</si>
  <si>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</si>
  <si>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</si>
  <si>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</si>
  <si>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</si>
  <si>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</si>
  <si>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</si>
  <si>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</si>
  <si>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</si>
  <si>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</si>
  <si>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</si>
  <si>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</si>
  <si>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</si>
  <si>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</si>
  <si>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</si>
  <si>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</si>
  <si>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</si>
  <si>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</si>
  <si>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</si>
  <si>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</si>
  <si>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</si>
  <si>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</si>
  <si>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</si>
  <si>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</si>
  <si>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</si>
  <si>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</si>
  <si>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</si>
  <si>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</si>
  <si>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</si>
  <si>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</si>
  <si>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</si>
  <si>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</si>
  <si>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</si>
  <si>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</si>
  <si>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</si>
  <si>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</si>
  <si>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</si>
  <si>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</si>
  <si>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</si>
  <si>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</si>
  <si>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</si>
  <si>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</si>
  <si>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</si>
  <si>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</si>
  <si>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</si>
  <si>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</si>
  <si>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</si>
  <si>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</si>
  <si>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</si>
  <si>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</si>
  <si>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</si>
  <si>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t>
    <phoneticPr fontId="5"/>
  </si>
  <si>
    <t>当該値(N)</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</si>
  <si>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</si>
  <si>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</si>
  <si>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</si>
  <si>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</si>
  <si>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</si>
  <si>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</si>
  <si>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東京都　町田市</t>
  </si>
  <si>
    <t>原町田一丁目第２駐車場</t>
  </si>
  <si>
    <t>法非適用</t>
  </si>
  <si>
    <t>駐車場整備事業</t>
  </si>
  <si>
    <t>-</t>
  </si>
  <si>
    <t>Ａ３Ｂ１</t>
  </si>
  <si>
    <t>非設置</t>
  </si>
  <si>
    <t>該当数値なし</t>
  </si>
  <si>
    <t>届出駐車場</t>
  </si>
  <si>
    <t>広場式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</si>
  <si>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</si>
  <si>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</si>
  <si>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</si>
  <si>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</si>
  <si>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</si>
  <si>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</si>
  <si>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</si>
  <si>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</si>
  <si>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新型コロナウイルス感染症による外出控え等の影響が少なくなったことにより、⑪稼働率は令和2年度から増加しました。</t>
    <rPh sb="0" eb="2">
      <t>シンガタ</t>
    </rPh>
    <rPh sb="9" eb="12">
      <t>カンセンショウ</t>
    </rPh>
    <rPh sb="15" eb="17">
      <t>ガイシュツ</t>
    </rPh>
    <rPh sb="17" eb="18">
      <t>ヒカ</t>
    </rPh>
    <rPh sb="19" eb="20">
      <t>ナド</t>
    </rPh>
    <rPh sb="21" eb="23">
      <t>エイキョウ</t>
    </rPh>
    <rPh sb="24" eb="25">
      <t>スク</t>
    </rPh>
    <rPh sb="37" eb="39">
      <t>カドウ</t>
    </rPh>
    <rPh sb="39" eb="40">
      <t>リツ</t>
    </rPh>
    <rPh sb="41" eb="43">
      <t>レイワ</t>
    </rPh>
    <rPh sb="45" eb="46">
      <t>ド</t>
    </rPh>
    <rPh sb="48" eb="50">
      <t>ゾウカ</t>
    </rPh>
    <phoneticPr fontId="5"/>
  </si>
  <si>
    <t>令和2年度から指定管理者の利用料金制を導入したことにより、令和元年度と比較して収益等の状況は改善しました。また、令和3年度は新型コロナウイする感染症の影響が少なくなったこと等により、令和2年度よりも収益や稼働率が増加しました。
経費の多くが土地の賃借料であり、経費の削減が難しい施設です。
引き続き稼働率を増加させるために、利用者サービスの向上等に取り組む必要があります。</t>
    <phoneticPr fontId="5"/>
  </si>
  <si>
    <t>令和2年度から指定管理者の利用料金制を導入したこと等により、①収益的収支比率、④売上高ＧＯＰ比率及び⑤ＥＢＩＴＤＡは令和元年度から増加しました。</t>
    <rPh sb="0" eb="2">
      <t>レイワ</t>
    </rPh>
    <rPh sb="3" eb="4">
      <t>ネン</t>
    </rPh>
    <rPh sb="4" eb="5">
      <t>ド</t>
    </rPh>
    <rPh sb="7" eb="9">
      <t>シテイ</t>
    </rPh>
    <rPh sb="9" eb="12">
      <t>カンリシャ</t>
    </rPh>
    <rPh sb="13" eb="15">
      <t>リヨウ</t>
    </rPh>
    <rPh sb="15" eb="17">
      <t>リョウキン</t>
    </rPh>
    <rPh sb="17" eb="18">
      <t>セイ</t>
    </rPh>
    <rPh sb="19" eb="21">
      <t>ドウニュウ</t>
    </rPh>
    <rPh sb="25" eb="26">
      <t>ナド</t>
    </rPh>
    <rPh sb="33" eb="34">
      <t>テキ</t>
    </rPh>
    <rPh sb="40" eb="42">
      <t>ウリアゲ</t>
    </rPh>
    <rPh sb="42" eb="43">
      <t>ダカ</t>
    </rPh>
    <rPh sb="46" eb="48">
      <t>ヒリツ</t>
    </rPh>
    <rPh sb="48" eb="49">
      <t>オヨ</t>
    </rPh>
    <rPh sb="58" eb="60">
      <t>レイワ</t>
    </rPh>
    <rPh sb="60" eb="62">
      <t>ガンネン</t>
    </rPh>
    <rPh sb="62" eb="63">
      <t>ド</t>
    </rPh>
    <rPh sb="65" eb="67">
      <t>ゾウカ</t>
    </rPh>
    <phoneticPr fontId="5"/>
  </si>
  <si>
    <t>施設の安全性を確保する設備投資や修繕を行う必要があります。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</si>
</sst>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74</c:v>
                </c:pt>
                <c:pt idx="1">
                  <c:v>74</c:v>
                </c:pt>
                <c:pt idx="2">
                  <c:v>70.400000000000006</c:v>
                </c:pt>
                <c:pt idx="3">
                  <c:v>75</c:v>
                </c:pt>
                <c:pt idx="4">
                  <c:v>89.2</c:v>
                </c:pt>
              </c:numCache>
            </c:numRef>
          </c:val>
          <c:extLst>
            <c:ext xmlns:c16="http://schemas.microsoft.com/office/drawing/2014/chart" uri="{C3380CC4-5D6E-409C-BE32-E72D297353CC}">
              <c16:uniqueId val="{00000000-3B50-43D0-936A-446E5B5648B4}"/>
            </c:ext>
          </c:extLst>
        </c:ser>
        <c:dLbls>
          <c:showLegendKey val="0"/>
          <c:showVal val="0"/>
          <c:showCatName val="0"/>
          <c:showSerName val="0"/>
          <c:showPercent val="0"/>
          <c:showBubbleSize val="0"/>
        </c:dLbls>
        <c:gapWidth val="150"/>
        <c:axId val="327596376"/>
        <c:axId val="327697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471.5</c:v>
                </c:pt>
                <c:pt idx="1">
                  <c:v>384.2</c:v>
                </c:pt>
                <c:pt idx="2">
                  <c:v>754.2</c:v>
                </c:pt>
                <c:pt idx="3">
                  <c:v>383.4</c:v>
                </c:pt>
                <c:pt idx="4">
                  <c:v>338.4</c:v>
                </c:pt>
              </c:numCache>
            </c:numRef>
          </c:val>
          <c:smooth val="0"/>
          <c:extLst>
            <c:ext xmlns:c16="http://schemas.microsoft.com/office/drawing/2014/chart" uri="{C3380CC4-5D6E-409C-BE32-E72D297353CC}">
              <c16:uniqueId val="{00000001-3B50-43D0-936A-446E5B5648B4}"/>
            </c:ext>
          </c:extLst>
        </c:ser>
        <c:dLbls>
          <c:showLegendKey val="0"/>
          <c:showVal val="0"/>
          <c:showCatName val="0"/>
          <c:showSerName val="0"/>
          <c:showPercent val="0"/>
          <c:showBubbleSize val="0"/>
        </c:dLbls>
        <c:marker val="1"/>
        <c:smooth val="0"/>
        <c:axId val="327596376"/>
        <c:axId val="327697376"/>
      </c:lineChart>
      <c:catAx>
        <c:axId val="327596376"/>
        <c:scaling>
          <c:orientation val="minMax"/>
        </c:scaling>
        <c:delete val="1"/>
        <c:axPos val="b"/>
        <c:numFmt formatCode="General" sourceLinked="1"/>
        <c:majorTickMark val="none"/>
        <c:minorTickMark val="none"/>
        <c:tickLblPos val="none"/>
        <c:crossAx val="327697376"/>
        <c:crosses val="autoZero"/>
        <c:auto val="1"/>
        <c:lblAlgn val="ctr"/>
        <c:lblOffset val="100"/>
        <c:noMultiLvlLbl val="1"/>
      </c:catAx>
      <c:valAx>
        <c:axId val="3276973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75963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3D9E-4229-87CB-CF5471549141}"/>
            </c:ext>
          </c:extLst>
        </c:ser>
        <c:dLbls>
          <c:showLegendKey val="0"/>
          <c:showVal val="0"/>
          <c:showCatName val="0"/>
          <c:showSerName val="0"/>
          <c:showPercent val="0"/>
          <c:showBubbleSize val="0"/>
        </c:dLbls>
        <c:gapWidth val="150"/>
        <c:axId val="327696984"/>
        <c:axId val="327698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58.4</c:v>
                </c:pt>
                <c:pt idx="1">
                  <c:v>83.1</c:v>
                </c:pt>
                <c:pt idx="2">
                  <c:v>54.4</c:v>
                </c:pt>
                <c:pt idx="3">
                  <c:v>70.3</c:v>
                </c:pt>
                <c:pt idx="4">
                  <c:v>70</c:v>
                </c:pt>
              </c:numCache>
            </c:numRef>
          </c:val>
          <c:smooth val="0"/>
          <c:extLst>
            <c:ext xmlns:c16="http://schemas.microsoft.com/office/drawing/2014/chart" uri="{C3380CC4-5D6E-409C-BE32-E72D297353CC}">
              <c16:uniqueId val="{00000001-3D9E-4229-87CB-CF5471549141}"/>
            </c:ext>
          </c:extLst>
        </c:ser>
        <c:dLbls>
          <c:showLegendKey val="0"/>
          <c:showVal val="0"/>
          <c:showCatName val="0"/>
          <c:showSerName val="0"/>
          <c:showPercent val="0"/>
          <c:showBubbleSize val="0"/>
        </c:dLbls>
        <c:marker val="1"/>
        <c:smooth val="0"/>
        <c:axId val="327696984"/>
        <c:axId val="327698160"/>
      </c:lineChart>
      <c:catAx>
        <c:axId val="327696984"/>
        <c:scaling>
          <c:orientation val="minMax"/>
        </c:scaling>
        <c:delete val="1"/>
        <c:axPos val="b"/>
        <c:numFmt formatCode="General" sourceLinked="1"/>
        <c:majorTickMark val="none"/>
        <c:minorTickMark val="none"/>
        <c:tickLblPos val="none"/>
        <c:crossAx val="327698160"/>
        <c:crosses val="autoZero"/>
        <c:auto val="1"/>
        <c:lblAlgn val="ctr"/>
        <c:lblOffset val="100"/>
        <c:noMultiLvlLbl val="1"/>
      </c:catAx>
      <c:valAx>
        <c:axId val="3276981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76969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ED5A-4B3C-B440-7C459FAB3514}"/>
            </c:ext>
          </c:extLst>
        </c:ser>
        <c:dLbls>
          <c:showLegendKey val="0"/>
          <c:showVal val="0"/>
          <c:showCatName val="0"/>
          <c:showSerName val="0"/>
          <c:showPercent val="0"/>
          <c:showBubbleSize val="0"/>
        </c:dLbls>
        <c:gapWidth val="150"/>
        <c:axId val="327696592"/>
        <c:axId val="327697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ED5A-4B3C-B440-7C459FAB3514}"/>
            </c:ext>
          </c:extLst>
        </c:ser>
        <c:dLbls>
          <c:showLegendKey val="0"/>
          <c:showVal val="0"/>
          <c:showCatName val="0"/>
          <c:showSerName val="0"/>
          <c:showPercent val="0"/>
          <c:showBubbleSize val="0"/>
        </c:dLbls>
        <c:marker val="1"/>
        <c:smooth val="0"/>
        <c:axId val="327696592"/>
        <c:axId val="327697768"/>
      </c:lineChart>
      <c:catAx>
        <c:axId val="327696592"/>
        <c:scaling>
          <c:orientation val="minMax"/>
        </c:scaling>
        <c:delete val="1"/>
        <c:axPos val="b"/>
        <c:numFmt formatCode="General" sourceLinked="1"/>
        <c:majorTickMark val="none"/>
        <c:minorTickMark val="none"/>
        <c:tickLblPos val="none"/>
        <c:crossAx val="327697768"/>
        <c:crosses val="autoZero"/>
        <c:auto val="1"/>
        <c:lblAlgn val="ctr"/>
        <c:lblOffset val="100"/>
        <c:noMultiLvlLbl val="1"/>
      </c:catAx>
      <c:valAx>
        <c:axId val="3276977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769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2230-4FDF-9802-B4462E83E33B}"/>
            </c:ext>
          </c:extLst>
        </c:ser>
        <c:dLbls>
          <c:showLegendKey val="0"/>
          <c:showVal val="0"/>
          <c:showCatName val="0"/>
          <c:showSerName val="0"/>
          <c:showPercent val="0"/>
          <c:showBubbleSize val="0"/>
        </c:dLbls>
        <c:gapWidth val="150"/>
        <c:axId val="327695416"/>
        <c:axId val="327696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2230-4FDF-9802-B4462E83E33B}"/>
            </c:ext>
          </c:extLst>
        </c:ser>
        <c:dLbls>
          <c:showLegendKey val="0"/>
          <c:showVal val="0"/>
          <c:showCatName val="0"/>
          <c:showSerName val="0"/>
          <c:showPercent val="0"/>
          <c:showBubbleSize val="0"/>
        </c:dLbls>
        <c:marker val="1"/>
        <c:smooth val="0"/>
        <c:axId val="327695416"/>
        <c:axId val="327696200"/>
      </c:lineChart>
      <c:catAx>
        <c:axId val="327695416"/>
        <c:scaling>
          <c:orientation val="minMax"/>
        </c:scaling>
        <c:delete val="1"/>
        <c:axPos val="b"/>
        <c:numFmt formatCode="General" sourceLinked="1"/>
        <c:majorTickMark val="none"/>
        <c:minorTickMark val="none"/>
        <c:tickLblPos val="none"/>
        <c:crossAx val="327696200"/>
        <c:crosses val="autoZero"/>
        <c:auto val="1"/>
        <c:lblAlgn val="ctr"/>
        <c:lblOffset val="100"/>
        <c:noMultiLvlLbl val="1"/>
      </c:catAx>
      <c:valAx>
        <c:axId val="327696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76954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570-407D-9911-73967DDE7CE4}"/>
            </c:ext>
          </c:extLst>
        </c:ser>
        <c:dLbls>
          <c:showLegendKey val="0"/>
          <c:showVal val="0"/>
          <c:showCatName val="0"/>
          <c:showSerName val="0"/>
          <c:showPercent val="0"/>
          <c:showBubbleSize val="0"/>
        </c:dLbls>
        <c:gapWidth val="150"/>
        <c:axId val="328566888"/>
        <c:axId val="32856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c:v>
                </c:pt>
                <c:pt idx="1">
                  <c:v>3.8</c:v>
                </c:pt>
                <c:pt idx="2">
                  <c:v>2</c:v>
                </c:pt>
                <c:pt idx="3">
                  <c:v>10.199999999999999</c:v>
                </c:pt>
                <c:pt idx="4">
                  <c:v>5.0999999999999996</c:v>
                </c:pt>
              </c:numCache>
            </c:numRef>
          </c:val>
          <c:smooth val="0"/>
          <c:extLst>
            <c:ext xmlns:c16="http://schemas.microsoft.com/office/drawing/2014/chart" uri="{C3380CC4-5D6E-409C-BE32-E72D297353CC}">
              <c16:uniqueId val="{00000001-2570-407D-9911-73967DDE7CE4}"/>
            </c:ext>
          </c:extLst>
        </c:ser>
        <c:dLbls>
          <c:showLegendKey val="0"/>
          <c:showVal val="0"/>
          <c:showCatName val="0"/>
          <c:showSerName val="0"/>
          <c:showPercent val="0"/>
          <c:showBubbleSize val="0"/>
        </c:dLbls>
        <c:marker val="1"/>
        <c:smooth val="0"/>
        <c:axId val="328566888"/>
        <c:axId val="328565712"/>
      </c:lineChart>
      <c:catAx>
        <c:axId val="328566888"/>
        <c:scaling>
          <c:orientation val="minMax"/>
        </c:scaling>
        <c:delete val="1"/>
        <c:axPos val="b"/>
        <c:numFmt formatCode="General" sourceLinked="1"/>
        <c:majorTickMark val="none"/>
        <c:minorTickMark val="none"/>
        <c:tickLblPos val="none"/>
        <c:crossAx val="328565712"/>
        <c:crosses val="autoZero"/>
        <c:auto val="1"/>
        <c:lblAlgn val="ctr"/>
        <c:lblOffset val="100"/>
        <c:noMultiLvlLbl val="1"/>
      </c:catAx>
      <c:valAx>
        <c:axId val="3285657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85668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E53A-44AE-A643-4DC8813AD933}"/>
            </c:ext>
          </c:extLst>
        </c:ser>
        <c:dLbls>
          <c:showLegendKey val="0"/>
          <c:showVal val="0"/>
          <c:showCatName val="0"/>
          <c:showSerName val="0"/>
          <c:showPercent val="0"/>
          <c:showBubbleSize val="0"/>
        </c:dLbls>
        <c:gapWidth val="150"/>
        <c:axId val="328568064"/>
        <c:axId val="328564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21</c:v>
                </c:pt>
                <c:pt idx="1">
                  <c:v>17</c:v>
                </c:pt>
                <c:pt idx="2">
                  <c:v>15</c:v>
                </c:pt>
                <c:pt idx="3">
                  <c:v>407</c:v>
                </c:pt>
                <c:pt idx="4">
                  <c:v>166</c:v>
                </c:pt>
              </c:numCache>
            </c:numRef>
          </c:val>
          <c:smooth val="0"/>
          <c:extLst>
            <c:ext xmlns:c16="http://schemas.microsoft.com/office/drawing/2014/chart" uri="{C3380CC4-5D6E-409C-BE32-E72D297353CC}">
              <c16:uniqueId val="{00000001-E53A-44AE-A643-4DC8813AD933}"/>
            </c:ext>
          </c:extLst>
        </c:ser>
        <c:dLbls>
          <c:showLegendKey val="0"/>
          <c:showVal val="0"/>
          <c:showCatName val="0"/>
          <c:showSerName val="0"/>
          <c:showPercent val="0"/>
          <c:showBubbleSize val="0"/>
        </c:dLbls>
        <c:marker val="1"/>
        <c:smooth val="0"/>
        <c:axId val="328568064"/>
        <c:axId val="328564536"/>
      </c:lineChart>
      <c:catAx>
        <c:axId val="328568064"/>
        <c:scaling>
          <c:orientation val="minMax"/>
        </c:scaling>
        <c:delete val="1"/>
        <c:axPos val="b"/>
        <c:numFmt formatCode="General" sourceLinked="1"/>
        <c:majorTickMark val="none"/>
        <c:minorTickMark val="none"/>
        <c:tickLblPos val="none"/>
        <c:crossAx val="328564536"/>
        <c:crosses val="autoZero"/>
        <c:auto val="1"/>
        <c:lblAlgn val="ctr"/>
        <c:lblOffset val="100"/>
        <c:noMultiLvlLbl val="1"/>
      </c:catAx>
      <c:valAx>
        <c:axId val="3285645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28568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169.4</c:v>
                </c:pt>
                <c:pt idx="1">
                  <c:v>169.4</c:v>
                </c:pt>
                <c:pt idx="2">
                  <c:v>150</c:v>
                </c:pt>
                <c:pt idx="3">
                  <c:v>105.6</c:v>
                </c:pt>
                <c:pt idx="4">
                  <c:v>130.6</c:v>
                </c:pt>
              </c:numCache>
            </c:numRef>
          </c:val>
          <c:extLst>
            <c:ext xmlns:c16="http://schemas.microsoft.com/office/drawing/2014/chart" uri="{C3380CC4-5D6E-409C-BE32-E72D297353CC}">
              <c16:uniqueId val="{00000000-D481-4F7D-868A-1115830EA8F7}"/>
            </c:ext>
          </c:extLst>
        </c:ser>
        <c:dLbls>
          <c:showLegendKey val="0"/>
          <c:showVal val="0"/>
          <c:showCatName val="0"/>
          <c:showSerName val="0"/>
          <c:showPercent val="0"/>
          <c:showBubbleSize val="0"/>
        </c:dLbls>
        <c:gapWidth val="150"/>
        <c:axId val="328568456"/>
        <c:axId val="328563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274.8</c:v>
                </c:pt>
                <c:pt idx="1">
                  <c:v>279.89999999999998</c:v>
                </c:pt>
                <c:pt idx="2">
                  <c:v>295.5</c:v>
                </c:pt>
                <c:pt idx="3">
                  <c:v>224.4</c:v>
                </c:pt>
                <c:pt idx="4">
                  <c:v>251.9</c:v>
                </c:pt>
              </c:numCache>
            </c:numRef>
          </c:val>
          <c:smooth val="0"/>
          <c:extLst>
            <c:ext xmlns:c16="http://schemas.microsoft.com/office/drawing/2014/chart" uri="{C3380CC4-5D6E-409C-BE32-E72D297353CC}">
              <c16:uniqueId val="{00000001-D481-4F7D-868A-1115830EA8F7}"/>
            </c:ext>
          </c:extLst>
        </c:ser>
        <c:dLbls>
          <c:showLegendKey val="0"/>
          <c:showVal val="0"/>
          <c:showCatName val="0"/>
          <c:showSerName val="0"/>
          <c:showPercent val="0"/>
          <c:showBubbleSize val="0"/>
        </c:dLbls>
        <c:marker val="1"/>
        <c:smooth val="0"/>
        <c:axId val="328568456"/>
        <c:axId val="328563752"/>
      </c:lineChart>
      <c:catAx>
        <c:axId val="328568456"/>
        <c:scaling>
          <c:orientation val="minMax"/>
        </c:scaling>
        <c:delete val="1"/>
        <c:axPos val="b"/>
        <c:numFmt formatCode="General" sourceLinked="1"/>
        <c:majorTickMark val="none"/>
        <c:minorTickMark val="none"/>
        <c:tickLblPos val="none"/>
        <c:crossAx val="328563752"/>
        <c:crosses val="autoZero"/>
        <c:auto val="1"/>
        <c:lblAlgn val="ctr"/>
        <c:lblOffset val="100"/>
        <c:noMultiLvlLbl val="1"/>
      </c:catAx>
      <c:valAx>
        <c:axId val="3285637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8568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-35.200000000000003</c:v>
                </c:pt>
                <c:pt idx="1">
                  <c:v>-35</c:v>
                </c:pt>
                <c:pt idx="2">
                  <c:v>-42</c:v>
                </c:pt>
                <c:pt idx="3">
                  <c:v>95.3</c:v>
                </c:pt>
                <c:pt idx="4">
                  <c:v>108.2</c:v>
                </c:pt>
              </c:numCache>
            </c:numRef>
          </c:val>
          <c:extLst>
            <c:ext xmlns:c16="http://schemas.microsoft.com/office/drawing/2014/chart" uri="{C3380CC4-5D6E-409C-BE32-E72D297353CC}">
              <c16:uniqueId val="{00000000-315F-4946-9BD5-21B65194C8A6}"/>
            </c:ext>
          </c:extLst>
        </c:ser>
        <c:dLbls>
          <c:showLegendKey val="0"/>
          <c:showVal val="0"/>
          <c:showCatName val="0"/>
          <c:showSerName val="0"/>
          <c:showPercent val="0"/>
          <c:showBubbleSize val="0"/>
        </c:dLbls>
        <c:gapWidth val="150"/>
        <c:axId val="328567672"/>
        <c:axId val="328563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38.299999999999997</c:v>
                </c:pt>
                <c:pt idx="1">
                  <c:v>30.4</c:v>
                </c:pt>
                <c:pt idx="2">
                  <c:v>33.6</c:v>
                </c:pt>
                <c:pt idx="3">
                  <c:v>-122.5</c:v>
                </c:pt>
                <c:pt idx="4">
                  <c:v>8.5</c:v>
                </c:pt>
              </c:numCache>
            </c:numRef>
          </c:val>
          <c:smooth val="0"/>
          <c:extLst>
            <c:ext xmlns:c16="http://schemas.microsoft.com/office/drawing/2014/chart" uri="{C3380CC4-5D6E-409C-BE32-E72D297353CC}">
              <c16:uniqueId val="{00000001-315F-4946-9BD5-21B65194C8A6}"/>
            </c:ext>
          </c:extLst>
        </c:ser>
        <c:dLbls>
          <c:showLegendKey val="0"/>
          <c:showVal val="0"/>
          <c:showCatName val="0"/>
          <c:showSerName val="0"/>
          <c:showPercent val="0"/>
          <c:showBubbleSize val="0"/>
        </c:dLbls>
        <c:marker val="1"/>
        <c:smooth val="0"/>
        <c:axId val="328567672"/>
        <c:axId val="328563360"/>
      </c:lineChart>
      <c:catAx>
        <c:axId val="328567672"/>
        <c:scaling>
          <c:orientation val="minMax"/>
        </c:scaling>
        <c:delete val="1"/>
        <c:axPos val="b"/>
        <c:numFmt formatCode="General" sourceLinked="1"/>
        <c:majorTickMark val="none"/>
        <c:minorTickMark val="none"/>
        <c:tickLblPos val="none"/>
        <c:crossAx val="328563360"/>
        <c:crosses val="autoZero"/>
        <c:auto val="1"/>
        <c:lblAlgn val="ctr"/>
        <c:lblOffset val="100"/>
        <c:noMultiLvlLbl val="1"/>
      </c:catAx>
      <c:valAx>
        <c:axId val="3285633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85676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4322</c:v>
                </c:pt>
                <c:pt idx="1">
                  <c:v>-5359</c:v>
                </c:pt>
                <c:pt idx="2">
                  <c:v>-6165</c:v>
                </c:pt>
                <c:pt idx="3">
                  <c:v>18230</c:v>
                </c:pt>
                <c:pt idx="4">
                  <c:v>25848</c:v>
                </c:pt>
              </c:numCache>
            </c:numRef>
          </c:val>
          <c:extLst>
            <c:ext xmlns:c16="http://schemas.microsoft.com/office/drawing/2014/chart" uri="{C3380CC4-5D6E-409C-BE32-E72D297353CC}">
              <c16:uniqueId val="{00000000-6DCD-4E21-B594-3CA823F7694A}"/>
            </c:ext>
          </c:extLst>
        </c:ser>
        <c:dLbls>
          <c:showLegendKey val="0"/>
          <c:showVal val="0"/>
          <c:showCatName val="0"/>
          <c:showSerName val="0"/>
          <c:showPercent val="0"/>
          <c:showBubbleSize val="0"/>
        </c:dLbls>
        <c:gapWidth val="150"/>
        <c:axId val="328564144"/>
        <c:axId val="328564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7814</c:v>
                </c:pt>
                <c:pt idx="1">
                  <c:v>8183</c:v>
                </c:pt>
                <c:pt idx="2">
                  <c:v>7940</c:v>
                </c:pt>
                <c:pt idx="3">
                  <c:v>2576</c:v>
                </c:pt>
                <c:pt idx="4">
                  <c:v>4153</c:v>
                </c:pt>
              </c:numCache>
            </c:numRef>
          </c:val>
          <c:smooth val="0"/>
          <c:extLst>
            <c:ext xmlns:c16="http://schemas.microsoft.com/office/drawing/2014/chart" uri="{C3380CC4-5D6E-409C-BE32-E72D297353CC}">
              <c16:uniqueId val="{00000001-6DCD-4E21-B594-3CA823F7694A}"/>
            </c:ext>
          </c:extLst>
        </c:ser>
        <c:dLbls>
          <c:showLegendKey val="0"/>
          <c:showVal val="0"/>
          <c:showCatName val="0"/>
          <c:showSerName val="0"/>
          <c:showPercent val="0"/>
          <c:showBubbleSize val="0"/>
        </c:dLbls>
        <c:marker val="1"/>
        <c:smooth val="0"/>
        <c:axId val="328564144"/>
        <c:axId val="328564928"/>
      </c:lineChart>
      <c:catAx>
        <c:axId val="328564144"/>
        <c:scaling>
          <c:orientation val="minMax"/>
        </c:scaling>
        <c:delete val="1"/>
        <c:axPos val="b"/>
        <c:numFmt formatCode="General" sourceLinked="1"/>
        <c:majorTickMark val="none"/>
        <c:minorTickMark val="none"/>
        <c:tickLblPos val="none"/>
        <c:crossAx val="328564928"/>
        <c:crosses val="autoZero"/>
        <c:auto val="1"/>
        <c:lblAlgn val="ctr"/>
        <c:lblOffset val="100"/>
        <c:noMultiLvlLbl val="1"/>
      </c:catAx>
      <c:valAx>
        <c:axId val="32856492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28564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
データ!H6&amp;"　"&amp;データ!I6</f>
        <v>
東京都町田市　原町田一丁目第２駐車場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2">
      <c r="A8" s="2"/>
      <c r="B8" s="82" t="str">
        <f>
データ!J7</f>
        <v>
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
データ!K7</f>
        <v>
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
データ!L7</f>
        <v>
-</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
データ!M7</f>
        <v>
Ａ３Ｂ１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
データ!N7</f>
        <v>
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
データ!S7</f>
        <v>
駅</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
データ!T7</f>
        <v>
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
データ!U7</f>
        <v>
1170</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
10</v>
      </c>
      <c r="NE8" s="88"/>
      <c r="NF8" s="76" t="s">
        <v>
11</v>
      </c>
      <c r="NG8" s="76"/>
      <c r="NH8" s="76"/>
      <c r="NI8" s="76"/>
      <c r="NJ8" s="76"/>
      <c r="NK8" s="76"/>
      <c r="NL8" s="76"/>
      <c r="NM8" s="76"/>
      <c r="NN8" s="76"/>
      <c r="NO8" s="76"/>
      <c r="NP8" s="76"/>
      <c r="NQ8" s="77"/>
    </row>
    <row r="9" spans="1:382" ht="18.75" customHeight="1" x14ac:dyDescent="0.2">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
19</v>
      </c>
      <c r="NE9" s="79"/>
      <c r="NF9" s="80" t="s">
        <v>
20</v>
      </c>
      <c r="NG9" s="80"/>
      <c r="NH9" s="80"/>
      <c r="NI9" s="80"/>
      <c r="NJ9" s="80"/>
      <c r="NK9" s="80"/>
      <c r="NL9" s="80"/>
      <c r="NM9" s="80"/>
      <c r="NN9" s="80"/>
      <c r="NO9" s="80"/>
      <c r="NP9" s="80"/>
      <c r="NQ9" s="81"/>
    </row>
    <row r="10" spans="1:382" ht="18.75" customHeight="1" x14ac:dyDescent="0.2">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120</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
データ!Q7</f>
        <v>
広場式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
データ!R7</f>
        <v>
13</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
データ!V7</f>
        <v>
36</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
データ!W7</f>
        <v>
300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
データ!X7</f>
        <v>
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
21</v>
      </c>
      <c r="NE10" s="90"/>
      <c r="NF10" s="91" t="s">
        <v>
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132</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3" t="s">
        <v>
27</v>
      </c>
      <c r="K31" s="114"/>
      <c r="L31" s="114"/>
      <c r="M31" s="114"/>
      <c r="N31" s="114"/>
      <c r="O31" s="114"/>
      <c r="P31" s="114"/>
      <c r="Q31" s="114"/>
      <c r="R31" s="114"/>
      <c r="S31" s="114"/>
      <c r="T31" s="115"/>
      <c r="U31" s="116">
        <f>
データ!Y7</f>
        <v>
74</v>
      </c>
      <c r="V31" s="116"/>
      <c r="W31" s="116"/>
      <c r="X31" s="116"/>
      <c r="Y31" s="116"/>
      <c r="Z31" s="116"/>
      <c r="AA31" s="116"/>
      <c r="AB31" s="116"/>
      <c r="AC31" s="116"/>
      <c r="AD31" s="116"/>
      <c r="AE31" s="116"/>
      <c r="AF31" s="116"/>
      <c r="AG31" s="116"/>
      <c r="AH31" s="116"/>
      <c r="AI31" s="116"/>
      <c r="AJ31" s="116"/>
      <c r="AK31" s="116"/>
      <c r="AL31" s="116"/>
      <c r="AM31" s="116"/>
      <c r="AN31" s="116">
        <f>
データ!Z7</f>
        <v>
74</v>
      </c>
      <c r="AO31" s="116"/>
      <c r="AP31" s="116"/>
      <c r="AQ31" s="116"/>
      <c r="AR31" s="116"/>
      <c r="AS31" s="116"/>
      <c r="AT31" s="116"/>
      <c r="AU31" s="116"/>
      <c r="AV31" s="116"/>
      <c r="AW31" s="116"/>
      <c r="AX31" s="116"/>
      <c r="AY31" s="116"/>
      <c r="AZ31" s="116"/>
      <c r="BA31" s="116"/>
      <c r="BB31" s="116"/>
      <c r="BC31" s="116"/>
      <c r="BD31" s="116"/>
      <c r="BE31" s="116"/>
      <c r="BF31" s="116"/>
      <c r="BG31" s="116">
        <f>
データ!AA7</f>
        <v>
70.400000000000006</v>
      </c>
      <c r="BH31" s="116"/>
      <c r="BI31" s="116"/>
      <c r="BJ31" s="116"/>
      <c r="BK31" s="116"/>
      <c r="BL31" s="116"/>
      <c r="BM31" s="116"/>
      <c r="BN31" s="116"/>
      <c r="BO31" s="116"/>
      <c r="BP31" s="116"/>
      <c r="BQ31" s="116"/>
      <c r="BR31" s="116"/>
      <c r="BS31" s="116"/>
      <c r="BT31" s="116"/>
      <c r="BU31" s="116"/>
      <c r="BV31" s="116"/>
      <c r="BW31" s="116"/>
      <c r="BX31" s="116"/>
      <c r="BY31" s="116"/>
      <c r="BZ31" s="116">
        <f>
データ!AB7</f>
        <v>
75</v>
      </c>
      <c r="CA31" s="116"/>
      <c r="CB31" s="116"/>
      <c r="CC31" s="116"/>
      <c r="CD31" s="116"/>
      <c r="CE31" s="116"/>
      <c r="CF31" s="116"/>
      <c r="CG31" s="116"/>
      <c r="CH31" s="116"/>
      <c r="CI31" s="116"/>
      <c r="CJ31" s="116"/>
      <c r="CK31" s="116"/>
      <c r="CL31" s="116"/>
      <c r="CM31" s="116"/>
      <c r="CN31" s="116"/>
      <c r="CO31" s="116"/>
      <c r="CP31" s="116"/>
      <c r="CQ31" s="116"/>
      <c r="CR31" s="116"/>
      <c r="CS31" s="116">
        <f>
データ!AC7</f>
        <v>
89.2</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
27</v>
      </c>
      <c r="EB31" s="114"/>
      <c r="EC31" s="114"/>
      <c r="ED31" s="114"/>
      <c r="EE31" s="114"/>
      <c r="EF31" s="114"/>
      <c r="EG31" s="114"/>
      <c r="EH31" s="114"/>
      <c r="EI31" s="114"/>
      <c r="EJ31" s="114"/>
      <c r="EK31" s="115"/>
      <c r="EL31" s="116">
        <f>
データ!AJ7</f>
        <v>
0</v>
      </c>
      <c r="EM31" s="116"/>
      <c r="EN31" s="116"/>
      <c r="EO31" s="116"/>
      <c r="EP31" s="116"/>
      <c r="EQ31" s="116"/>
      <c r="ER31" s="116"/>
      <c r="ES31" s="116"/>
      <c r="ET31" s="116"/>
      <c r="EU31" s="116"/>
      <c r="EV31" s="116"/>
      <c r="EW31" s="116"/>
      <c r="EX31" s="116"/>
      <c r="EY31" s="116"/>
      <c r="EZ31" s="116"/>
      <c r="FA31" s="116"/>
      <c r="FB31" s="116"/>
      <c r="FC31" s="116"/>
      <c r="FD31" s="116"/>
      <c r="FE31" s="116">
        <f>
データ!AK7</f>
        <v>
0</v>
      </c>
      <c r="FF31" s="116"/>
      <c r="FG31" s="116"/>
      <c r="FH31" s="116"/>
      <c r="FI31" s="116"/>
      <c r="FJ31" s="116"/>
      <c r="FK31" s="116"/>
      <c r="FL31" s="116"/>
      <c r="FM31" s="116"/>
      <c r="FN31" s="116"/>
      <c r="FO31" s="116"/>
      <c r="FP31" s="116"/>
      <c r="FQ31" s="116"/>
      <c r="FR31" s="116"/>
      <c r="FS31" s="116"/>
      <c r="FT31" s="116"/>
      <c r="FU31" s="116"/>
      <c r="FV31" s="116"/>
      <c r="FW31" s="116"/>
      <c r="FX31" s="116">
        <f>
データ!AL7</f>
        <v>
0</v>
      </c>
      <c r="FY31" s="116"/>
      <c r="FZ31" s="116"/>
      <c r="GA31" s="116"/>
      <c r="GB31" s="116"/>
      <c r="GC31" s="116"/>
      <c r="GD31" s="116"/>
      <c r="GE31" s="116"/>
      <c r="GF31" s="116"/>
      <c r="GG31" s="116"/>
      <c r="GH31" s="116"/>
      <c r="GI31" s="116"/>
      <c r="GJ31" s="116"/>
      <c r="GK31" s="116"/>
      <c r="GL31" s="116"/>
      <c r="GM31" s="116"/>
      <c r="GN31" s="116"/>
      <c r="GO31" s="116"/>
      <c r="GP31" s="116"/>
      <c r="GQ31" s="116">
        <f>
データ!AM7</f>
        <v>
0</v>
      </c>
      <c r="GR31" s="116"/>
      <c r="GS31" s="116"/>
      <c r="GT31" s="116"/>
      <c r="GU31" s="116"/>
      <c r="GV31" s="116"/>
      <c r="GW31" s="116"/>
      <c r="GX31" s="116"/>
      <c r="GY31" s="116"/>
      <c r="GZ31" s="116"/>
      <c r="HA31" s="116"/>
      <c r="HB31" s="116"/>
      <c r="HC31" s="116"/>
      <c r="HD31" s="116"/>
      <c r="HE31" s="116"/>
      <c r="HF31" s="116"/>
      <c r="HG31" s="116"/>
      <c r="HH31" s="116"/>
      <c r="HI31" s="116"/>
      <c r="HJ31" s="116">
        <f>
データ!AN7</f>
        <v>
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
27</v>
      </c>
      <c r="IS31" s="114"/>
      <c r="IT31" s="114"/>
      <c r="IU31" s="114"/>
      <c r="IV31" s="114"/>
      <c r="IW31" s="114"/>
      <c r="IX31" s="114"/>
      <c r="IY31" s="114"/>
      <c r="IZ31" s="114"/>
      <c r="JA31" s="114"/>
      <c r="JB31" s="115"/>
      <c r="JC31" s="110">
        <f>
データ!DK7</f>
        <v>
169.4</v>
      </c>
      <c r="JD31" s="111"/>
      <c r="JE31" s="111"/>
      <c r="JF31" s="111"/>
      <c r="JG31" s="111"/>
      <c r="JH31" s="111"/>
      <c r="JI31" s="111"/>
      <c r="JJ31" s="111"/>
      <c r="JK31" s="111"/>
      <c r="JL31" s="111"/>
      <c r="JM31" s="111"/>
      <c r="JN31" s="111"/>
      <c r="JO31" s="111"/>
      <c r="JP31" s="111"/>
      <c r="JQ31" s="111"/>
      <c r="JR31" s="111"/>
      <c r="JS31" s="111"/>
      <c r="JT31" s="111"/>
      <c r="JU31" s="112"/>
      <c r="JV31" s="110">
        <f>
データ!DL7</f>
        <v>
169.4</v>
      </c>
      <c r="JW31" s="111"/>
      <c r="JX31" s="111"/>
      <c r="JY31" s="111"/>
      <c r="JZ31" s="111"/>
      <c r="KA31" s="111"/>
      <c r="KB31" s="111"/>
      <c r="KC31" s="111"/>
      <c r="KD31" s="111"/>
      <c r="KE31" s="111"/>
      <c r="KF31" s="111"/>
      <c r="KG31" s="111"/>
      <c r="KH31" s="111"/>
      <c r="KI31" s="111"/>
      <c r="KJ31" s="111"/>
      <c r="KK31" s="111"/>
      <c r="KL31" s="111"/>
      <c r="KM31" s="111"/>
      <c r="KN31" s="112"/>
      <c r="KO31" s="110">
        <f>
データ!DM7</f>
        <v>
150</v>
      </c>
      <c r="KP31" s="111"/>
      <c r="KQ31" s="111"/>
      <c r="KR31" s="111"/>
      <c r="KS31" s="111"/>
      <c r="KT31" s="111"/>
      <c r="KU31" s="111"/>
      <c r="KV31" s="111"/>
      <c r="KW31" s="111"/>
      <c r="KX31" s="111"/>
      <c r="KY31" s="111"/>
      <c r="KZ31" s="111"/>
      <c r="LA31" s="111"/>
      <c r="LB31" s="111"/>
      <c r="LC31" s="111"/>
      <c r="LD31" s="111"/>
      <c r="LE31" s="111"/>
      <c r="LF31" s="111"/>
      <c r="LG31" s="112"/>
      <c r="LH31" s="110">
        <f>
データ!DN7</f>
        <v>
105.6</v>
      </c>
      <c r="LI31" s="111"/>
      <c r="LJ31" s="111"/>
      <c r="LK31" s="111"/>
      <c r="LL31" s="111"/>
      <c r="LM31" s="111"/>
      <c r="LN31" s="111"/>
      <c r="LO31" s="111"/>
      <c r="LP31" s="111"/>
      <c r="LQ31" s="111"/>
      <c r="LR31" s="111"/>
      <c r="LS31" s="111"/>
      <c r="LT31" s="111"/>
      <c r="LU31" s="111"/>
      <c r="LV31" s="111"/>
      <c r="LW31" s="111"/>
      <c r="LX31" s="111"/>
      <c r="LY31" s="111"/>
      <c r="LZ31" s="112"/>
      <c r="MA31" s="110">
        <f>
データ!DO7</f>
        <v>
130.6</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3" t="s">
        <v>
29</v>
      </c>
      <c r="K32" s="114"/>
      <c r="L32" s="114"/>
      <c r="M32" s="114"/>
      <c r="N32" s="114"/>
      <c r="O32" s="114"/>
      <c r="P32" s="114"/>
      <c r="Q32" s="114"/>
      <c r="R32" s="114"/>
      <c r="S32" s="114"/>
      <c r="T32" s="115"/>
      <c r="U32" s="116">
        <f>
データ!AD7</f>
        <v>
471.5</v>
      </c>
      <c r="V32" s="116"/>
      <c r="W32" s="116"/>
      <c r="X32" s="116"/>
      <c r="Y32" s="116"/>
      <c r="Z32" s="116"/>
      <c r="AA32" s="116"/>
      <c r="AB32" s="116"/>
      <c r="AC32" s="116"/>
      <c r="AD32" s="116"/>
      <c r="AE32" s="116"/>
      <c r="AF32" s="116"/>
      <c r="AG32" s="116"/>
      <c r="AH32" s="116"/>
      <c r="AI32" s="116"/>
      <c r="AJ32" s="116"/>
      <c r="AK32" s="116"/>
      <c r="AL32" s="116"/>
      <c r="AM32" s="116"/>
      <c r="AN32" s="116">
        <f>
データ!AE7</f>
        <v>
384.2</v>
      </c>
      <c r="AO32" s="116"/>
      <c r="AP32" s="116"/>
      <c r="AQ32" s="116"/>
      <c r="AR32" s="116"/>
      <c r="AS32" s="116"/>
      <c r="AT32" s="116"/>
      <c r="AU32" s="116"/>
      <c r="AV32" s="116"/>
      <c r="AW32" s="116"/>
      <c r="AX32" s="116"/>
      <c r="AY32" s="116"/>
      <c r="AZ32" s="116"/>
      <c r="BA32" s="116"/>
      <c r="BB32" s="116"/>
      <c r="BC32" s="116"/>
      <c r="BD32" s="116"/>
      <c r="BE32" s="116"/>
      <c r="BF32" s="116"/>
      <c r="BG32" s="116">
        <f>
データ!AF7</f>
        <v>
754.2</v>
      </c>
      <c r="BH32" s="116"/>
      <c r="BI32" s="116"/>
      <c r="BJ32" s="116"/>
      <c r="BK32" s="116"/>
      <c r="BL32" s="116"/>
      <c r="BM32" s="116"/>
      <c r="BN32" s="116"/>
      <c r="BO32" s="116"/>
      <c r="BP32" s="116"/>
      <c r="BQ32" s="116"/>
      <c r="BR32" s="116"/>
      <c r="BS32" s="116"/>
      <c r="BT32" s="116"/>
      <c r="BU32" s="116"/>
      <c r="BV32" s="116"/>
      <c r="BW32" s="116"/>
      <c r="BX32" s="116"/>
      <c r="BY32" s="116"/>
      <c r="BZ32" s="116">
        <f>
データ!AG7</f>
        <v>
383.4</v>
      </c>
      <c r="CA32" s="116"/>
      <c r="CB32" s="116"/>
      <c r="CC32" s="116"/>
      <c r="CD32" s="116"/>
      <c r="CE32" s="116"/>
      <c r="CF32" s="116"/>
      <c r="CG32" s="116"/>
      <c r="CH32" s="116"/>
      <c r="CI32" s="116"/>
      <c r="CJ32" s="116"/>
      <c r="CK32" s="116"/>
      <c r="CL32" s="116"/>
      <c r="CM32" s="116"/>
      <c r="CN32" s="116"/>
      <c r="CO32" s="116"/>
      <c r="CP32" s="116"/>
      <c r="CQ32" s="116"/>
      <c r="CR32" s="116"/>
      <c r="CS32" s="116">
        <f>
データ!AH7</f>
        <v>
338.4</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
29</v>
      </c>
      <c r="EB32" s="114"/>
      <c r="EC32" s="114"/>
      <c r="ED32" s="114"/>
      <c r="EE32" s="114"/>
      <c r="EF32" s="114"/>
      <c r="EG32" s="114"/>
      <c r="EH32" s="114"/>
      <c r="EI32" s="114"/>
      <c r="EJ32" s="114"/>
      <c r="EK32" s="115"/>
      <c r="EL32" s="116">
        <f>
データ!AO7</f>
        <v>
6</v>
      </c>
      <c r="EM32" s="116"/>
      <c r="EN32" s="116"/>
      <c r="EO32" s="116"/>
      <c r="EP32" s="116"/>
      <c r="EQ32" s="116"/>
      <c r="ER32" s="116"/>
      <c r="ES32" s="116"/>
      <c r="ET32" s="116"/>
      <c r="EU32" s="116"/>
      <c r="EV32" s="116"/>
      <c r="EW32" s="116"/>
      <c r="EX32" s="116"/>
      <c r="EY32" s="116"/>
      <c r="EZ32" s="116"/>
      <c r="FA32" s="116"/>
      <c r="FB32" s="116"/>
      <c r="FC32" s="116"/>
      <c r="FD32" s="116"/>
      <c r="FE32" s="116">
        <f>
データ!AP7</f>
        <v>
3.8</v>
      </c>
      <c r="FF32" s="116"/>
      <c r="FG32" s="116"/>
      <c r="FH32" s="116"/>
      <c r="FI32" s="116"/>
      <c r="FJ32" s="116"/>
      <c r="FK32" s="116"/>
      <c r="FL32" s="116"/>
      <c r="FM32" s="116"/>
      <c r="FN32" s="116"/>
      <c r="FO32" s="116"/>
      <c r="FP32" s="116"/>
      <c r="FQ32" s="116"/>
      <c r="FR32" s="116"/>
      <c r="FS32" s="116"/>
      <c r="FT32" s="116"/>
      <c r="FU32" s="116"/>
      <c r="FV32" s="116"/>
      <c r="FW32" s="116"/>
      <c r="FX32" s="116">
        <f>
データ!AQ7</f>
        <v>
2</v>
      </c>
      <c r="FY32" s="116"/>
      <c r="FZ32" s="116"/>
      <c r="GA32" s="116"/>
      <c r="GB32" s="116"/>
      <c r="GC32" s="116"/>
      <c r="GD32" s="116"/>
      <c r="GE32" s="116"/>
      <c r="GF32" s="116"/>
      <c r="GG32" s="116"/>
      <c r="GH32" s="116"/>
      <c r="GI32" s="116"/>
      <c r="GJ32" s="116"/>
      <c r="GK32" s="116"/>
      <c r="GL32" s="116"/>
      <c r="GM32" s="116"/>
      <c r="GN32" s="116"/>
      <c r="GO32" s="116"/>
      <c r="GP32" s="116"/>
      <c r="GQ32" s="116">
        <f>
データ!AR7</f>
        <v>
10.199999999999999</v>
      </c>
      <c r="GR32" s="116"/>
      <c r="GS32" s="116"/>
      <c r="GT32" s="116"/>
      <c r="GU32" s="116"/>
      <c r="GV32" s="116"/>
      <c r="GW32" s="116"/>
      <c r="GX32" s="116"/>
      <c r="GY32" s="116"/>
      <c r="GZ32" s="116"/>
      <c r="HA32" s="116"/>
      <c r="HB32" s="116"/>
      <c r="HC32" s="116"/>
      <c r="HD32" s="116"/>
      <c r="HE32" s="116"/>
      <c r="HF32" s="116"/>
      <c r="HG32" s="116"/>
      <c r="HH32" s="116"/>
      <c r="HI32" s="116"/>
      <c r="HJ32" s="116">
        <f>
データ!AS7</f>
        <v>
5.0999999999999996</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
29</v>
      </c>
      <c r="IS32" s="114"/>
      <c r="IT32" s="114"/>
      <c r="IU32" s="114"/>
      <c r="IV32" s="114"/>
      <c r="IW32" s="114"/>
      <c r="IX32" s="114"/>
      <c r="IY32" s="114"/>
      <c r="IZ32" s="114"/>
      <c r="JA32" s="114"/>
      <c r="JB32" s="115"/>
      <c r="JC32" s="110">
        <f>
データ!DP7</f>
        <v>
274.8</v>
      </c>
      <c r="JD32" s="111"/>
      <c r="JE32" s="111"/>
      <c r="JF32" s="111"/>
      <c r="JG32" s="111"/>
      <c r="JH32" s="111"/>
      <c r="JI32" s="111"/>
      <c r="JJ32" s="111"/>
      <c r="JK32" s="111"/>
      <c r="JL32" s="111"/>
      <c r="JM32" s="111"/>
      <c r="JN32" s="111"/>
      <c r="JO32" s="111"/>
      <c r="JP32" s="111"/>
      <c r="JQ32" s="111"/>
      <c r="JR32" s="111"/>
      <c r="JS32" s="111"/>
      <c r="JT32" s="111"/>
      <c r="JU32" s="112"/>
      <c r="JV32" s="110">
        <f>
データ!DQ7</f>
        <v>
279.89999999999998</v>
      </c>
      <c r="JW32" s="111"/>
      <c r="JX32" s="111"/>
      <c r="JY32" s="111"/>
      <c r="JZ32" s="111"/>
      <c r="KA32" s="111"/>
      <c r="KB32" s="111"/>
      <c r="KC32" s="111"/>
      <c r="KD32" s="111"/>
      <c r="KE32" s="111"/>
      <c r="KF32" s="111"/>
      <c r="KG32" s="111"/>
      <c r="KH32" s="111"/>
      <c r="KI32" s="111"/>
      <c r="KJ32" s="111"/>
      <c r="KK32" s="111"/>
      <c r="KL32" s="111"/>
      <c r="KM32" s="111"/>
      <c r="KN32" s="112"/>
      <c r="KO32" s="110">
        <f>
データ!DR7</f>
        <v>
295.5</v>
      </c>
      <c r="KP32" s="111"/>
      <c r="KQ32" s="111"/>
      <c r="KR32" s="111"/>
      <c r="KS32" s="111"/>
      <c r="KT32" s="111"/>
      <c r="KU32" s="111"/>
      <c r="KV32" s="111"/>
      <c r="KW32" s="111"/>
      <c r="KX32" s="111"/>
      <c r="KY32" s="111"/>
      <c r="KZ32" s="111"/>
      <c r="LA32" s="111"/>
      <c r="LB32" s="111"/>
      <c r="LC32" s="111"/>
      <c r="LD32" s="111"/>
      <c r="LE32" s="111"/>
      <c r="LF32" s="111"/>
      <c r="LG32" s="112"/>
      <c r="LH32" s="110">
        <f>
データ!DS7</f>
        <v>
224.4</v>
      </c>
      <c r="LI32" s="111"/>
      <c r="LJ32" s="111"/>
      <c r="LK32" s="111"/>
      <c r="LL32" s="111"/>
      <c r="LM32" s="111"/>
      <c r="LN32" s="111"/>
      <c r="LO32" s="111"/>
      <c r="LP32" s="111"/>
      <c r="LQ32" s="111"/>
      <c r="LR32" s="111"/>
      <c r="LS32" s="111"/>
      <c r="LT32" s="111"/>
      <c r="LU32" s="111"/>
      <c r="LV32" s="111"/>
      <c r="LW32" s="111"/>
      <c r="LX32" s="111"/>
      <c r="LY32" s="111"/>
      <c r="LZ32" s="112"/>
      <c r="MA32" s="110">
        <f>
データ!DT7</f>
        <v>
251.9</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
133</v>
      </c>
      <c r="NE32" s="117"/>
      <c r="NF32" s="117"/>
      <c r="NG32" s="117"/>
      <c r="NH32" s="117"/>
      <c r="NI32" s="117"/>
      <c r="NJ32" s="117"/>
      <c r="NK32" s="117"/>
      <c r="NL32" s="117"/>
      <c r="NM32" s="117"/>
      <c r="NN32" s="117"/>
      <c r="NO32" s="117"/>
      <c r="NP32" s="117"/>
      <c r="NQ32" s="117"/>
      <c r="NR32" s="11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19"/>
      <c r="NE33" s="117"/>
      <c r="NF33" s="117"/>
      <c r="NG33" s="117"/>
      <c r="NH33" s="117"/>
      <c r="NI33" s="117"/>
      <c r="NJ33" s="117"/>
      <c r="NK33" s="117"/>
      <c r="NL33" s="117"/>
      <c r="NM33" s="117"/>
      <c r="NN33" s="117"/>
      <c r="NO33" s="117"/>
      <c r="NP33" s="117"/>
      <c r="NQ33" s="117"/>
      <c r="NR33" s="11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19"/>
      <c r="NE34" s="117"/>
      <c r="NF34" s="117"/>
      <c r="NG34" s="117"/>
      <c r="NH34" s="117"/>
      <c r="NI34" s="117"/>
      <c r="NJ34" s="117"/>
      <c r="NK34" s="117"/>
      <c r="NL34" s="117"/>
      <c r="NM34" s="117"/>
      <c r="NN34" s="117"/>
      <c r="NO34" s="117"/>
      <c r="NP34" s="117"/>
      <c r="NQ34" s="117"/>
      <c r="NR34" s="11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19"/>
      <c r="NE35" s="117"/>
      <c r="NF35" s="117"/>
      <c r="NG35" s="117"/>
      <c r="NH35" s="117"/>
      <c r="NI35" s="117"/>
      <c r="NJ35" s="117"/>
      <c r="NK35" s="117"/>
      <c r="NL35" s="117"/>
      <c r="NM35" s="117"/>
      <c r="NN35" s="117"/>
      <c r="NO35" s="117"/>
      <c r="NP35" s="117"/>
      <c r="NQ35" s="117"/>
      <c r="NR35" s="11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19"/>
      <c r="NE36" s="117"/>
      <c r="NF36" s="117"/>
      <c r="NG36" s="117"/>
      <c r="NH36" s="117"/>
      <c r="NI36" s="117"/>
      <c r="NJ36" s="117"/>
      <c r="NK36" s="117"/>
      <c r="NL36" s="117"/>
      <c r="NM36" s="117"/>
      <c r="NN36" s="117"/>
      <c r="NO36" s="117"/>
      <c r="NP36" s="117"/>
      <c r="NQ36" s="117"/>
      <c r="NR36" s="11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19"/>
      <c r="NE37" s="117"/>
      <c r="NF37" s="117"/>
      <c r="NG37" s="117"/>
      <c r="NH37" s="117"/>
      <c r="NI37" s="117"/>
      <c r="NJ37" s="117"/>
      <c r="NK37" s="117"/>
      <c r="NL37" s="117"/>
      <c r="NM37" s="117"/>
      <c r="NN37" s="117"/>
      <c r="NO37" s="117"/>
      <c r="NP37" s="117"/>
      <c r="NQ37" s="117"/>
      <c r="NR37" s="11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19"/>
      <c r="NE38" s="117"/>
      <c r="NF38" s="117"/>
      <c r="NG38" s="117"/>
      <c r="NH38" s="117"/>
      <c r="NI38" s="117"/>
      <c r="NJ38" s="117"/>
      <c r="NK38" s="117"/>
      <c r="NL38" s="117"/>
      <c r="NM38" s="117"/>
      <c r="NN38" s="117"/>
      <c r="NO38" s="117"/>
      <c r="NP38" s="117"/>
      <c r="NQ38" s="117"/>
      <c r="NR38" s="11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19"/>
      <c r="NE39" s="117"/>
      <c r="NF39" s="117"/>
      <c r="NG39" s="117"/>
      <c r="NH39" s="117"/>
      <c r="NI39" s="117"/>
      <c r="NJ39" s="117"/>
      <c r="NK39" s="117"/>
      <c r="NL39" s="117"/>
      <c r="NM39" s="117"/>
      <c r="NN39" s="117"/>
      <c r="NO39" s="117"/>
      <c r="NP39" s="117"/>
      <c r="NQ39" s="117"/>
      <c r="NR39" s="11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19"/>
      <c r="NE40" s="117"/>
      <c r="NF40" s="117"/>
      <c r="NG40" s="117"/>
      <c r="NH40" s="117"/>
      <c r="NI40" s="117"/>
      <c r="NJ40" s="117"/>
      <c r="NK40" s="117"/>
      <c r="NL40" s="117"/>
      <c r="NM40" s="117"/>
      <c r="NN40" s="117"/>
      <c r="NO40" s="117"/>
      <c r="NP40" s="117"/>
      <c r="NQ40" s="117"/>
      <c r="NR40" s="11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19"/>
      <c r="NE41" s="117"/>
      <c r="NF41" s="117"/>
      <c r="NG41" s="117"/>
      <c r="NH41" s="117"/>
      <c r="NI41" s="117"/>
      <c r="NJ41" s="117"/>
      <c r="NK41" s="117"/>
      <c r="NL41" s="117"/>
      <c r="NM41" s="117"/>
      <c r="NN41" s="117"/>
      <c r="NO41" s="117"/>
      <c r="NP41" s="117"/>
      <c r="NQ41" s="117"/>
      <c r="NR41" s="11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19"/>
      <c r="NE42" s="117"/>
      <c r="NF42" s="117"/>
      <c r="NG42" s="117"/>
      <c r="NH42" s="117"/>
      <c r="NI42" s="117"/>
      <c r="NJ42" s="117"/>
      <c r="NK42" s="117"/>
      <c r="NL42" s="117"/>
      <c r="NM42" s="117"/>
      <c r="NN42" s="117"/>
      <c r="NO42" s="117"/>
      <c r="NP42" s="117"/>
      <c r="NQ42" s="117"/>
      <c r="NR42" s="11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19"/>
      <c r="NE43" s="117"/>
      <c r="NF43" s="117"/>
      <c r="NG43" s="117"/>
      <c r="NH43" s="117"/>
      <c r="NI43" s="117"/>
      <c r="NJ43" s="117"/>
      <c r="NK43" s="117"/>
      <c r="NL43" s="117"/>
      <c r="NM43" s="117"/>
      <c r="NN43" s="117"/>
      <c r="NO43" s="117"/>
      <c r="NP43" s="117"/>
      <c r="NQ43" s="117"/>
      <c r="NR43" s="11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19"/>
      <c r="NE44" s="117"/>
      <c r="NF44" s="117"/>
      <c r="NG44" s="117"/>
      <c r="NH44" s="117"/>
      <c r="NI44" s="117"/>
      <c r="NJ44" s="117"/>
      <c r="NK44" s="117"/>
      <c r="NL44" s="117"/>
      <c r="NM44" s="117"/>
      <c r="NN44" s="117"/>
      <c r="NO44" s="117"/>
      <c r="NP44" s="117"/>
      <c r="NQ44" s="117"/>
      <c r="NR44" s="11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19"/>
      <c r="NE45" s="117"/>
      <c r="NF45" s="117"/>
      <c r="NG45" s="117"/>
      <c r="NH45" s="117"/>
      <c r="NI45" s="117"/>
      <c r="NJ45" s="117"/>
      <c r="NK45" s="117"/>
      <c r="NL45" s="117"/>
      <c r="NM45" s="117"/>
      <c r="NN45" s="117"/>
      <c r="NO45" s="117"/>
      <c r="NP45" s="117"/>
      <c r="NQ45" s="117"/>
      <c r="NR45" s="11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19"/>
      <c r="NE46" s="117"/>
      <c r="NF46" s="117"/>
      <c r="NG46" s="117"/>
      <c r="NH46" s="117"/>
      <c r="NI46" s="117"/>
      <c r="NJ46" s="117"/>
      <c r="NK46" s="117"/>
      <c r="NL46" s="117"/>
      <c r="NM46" s="117"/>
      <c r="NN46" s="117"/>
      <c r="NO46" s="117"/>
      <c r="NP46" s="117"/>
      <c r="NQ46" s="117"/>
      <c r="NR46" s="11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19"/>
      <c r="NE47" s="117"/>
      <c r="NF47" s="117"/>
      <c r="NG47" s="117"/>
      <c r="NH47" s="117"/>
      <c r="NI47" s="117"/>
      <c r="NJ47" s="117"/>
      <c r="NK47" s="117"/>
      <c r="NL47" s="117"/>
      <c r="NM47" s="117"/>
      <c r="NN47" s="117"/>
      <c r="NO47" s="117"/>
      <c r="NP47" s="117"/>
      <c r="NQ47" s="117"/>
      <c r="NR47" s="11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130</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3" t="s">
        <v>
27</v>
      </c>
      <c r="K52" s="114"/>
      <c r="L52" s="114"/>
      <c r="M52" s="114"/>
      <c r="N52" s="114"/>
      <c r="O52" s="114"/>
      <c r="P52" s="114"/>
      <c r="Q52" s="114"/>
      <c r="R52" s="114"/>
      <c r="S52" s="114"/>
      <c r="T52" s="115"/>
      <c r="U52" s="123">
        <f>
データ!AU7</f>
        <v>
0</v>
      </c>
      <c r="V52" s="123"/>
      <c r="W52" s="123"/>
      <c r="X52" s="123"/>
      <c r="Y52" s="123"/>
      <c r="Z52" s="123"/>
      <c r="AA52" s="123"/>
      <c r="AB52" s="123"/>
      <c r="AC52" s="123"/>
      <c r="AD52" s="123"/>
      <c r="AE52" s="123"/>
      <c r="AF52" s="123"/>
      <c r="AG52" s="123"/>
      <c r="AH52" s="123"/>
      <c r="AI52" s="123"/>
      <c r="AJ52" s="123"/>
      <c r="AK52" s="123"/>
      <c r="AL52" s="123"/>
      <c r="AM52" s="123"/>
      <c r="AN52" s="123">
        <f>
データ!AV7</f>
        <v>
0</v>
      </c>
      <c r="AO52" s="123"/>
      <c r="AP52" s="123"/>
      <c r="AQ52" s="123"/>
      <c r="AR52" s="123"/>
      <c r="AS52" s="123"/>
      <c r="AT52" s="123"/>
      <c r="AU52" s="123"/>
      <c r="AV52" s="123"/>
      <c r="AW52" s="123"/>
      <c r="AX52" s="123"/>
      <c r="AY52" s="123"/>
      <c r="AZ52" s="123"/>
      <c r="BA52" s="123"/>
      <c r="BB52" s="123"/>
      <c r="BC52" s="123"/>
      <c r="BD52" s="123"/>
      <c r="BE52" s="123"/>
      <c r="BF52" s="123"/>
      <c r="BG52" s="123">
        <f>
データ!AW7</f>
        <v>
0</v>
      </c>
      <c r="BH52" s="123"/>
      <c r="BI52" s="123"/>
      <c r="BJ52" s="123"/>
      <c r="BK52" s="123"/>
      <c r="BL52" s="123"/>
      <c r="BM52" s="123"/>
      <c r="BN52" s="123"/>
      <c r="BO52" s="123"/>
      <c r="BP52" s="123"/>
      <c r="BQ52" s="123"/>
      <c r="BR52" s="123"/>
      <c r="BS52" s="123"/>
      <c r="BT52" s="123"/>
      <c r="BU52" s="123"/>
      <c r="BV52" s="123"/>
      <c r="BW52" s="123"/>
      <c r="BX52" s="123"/>
      <c r="BY52" s="123"/>
      <c r="BZ52" s="123">
        <f>
データ!AX7</f>
        <v>
0</v>
      </c>
      <c r="CA52" s="123"/>
      <c r="CB52" s="123"/>
      <c r="CC52" s="123"/>
      <c r="CD52" s="123"/>
      <c r="CE52" s="123"/>
      <c r="CF52" s="123"/>
      <c r="CG52" s="123"/>
      <c r="CH52" s="123"/>
      <c r="CI52" s="123"/>
      <c r="CJ52" s="123"/>
      <c r="CK52" s="123"/>
      <c r="CL52" s="123"/>
      <c r="CM52" s="123"/>
      <c r="CN52" s="123"/>
      <c r="CO52" s="123"/>
      <c r="CP52" s="123"/>
      <c r="CQ52" s="123"/>
      <c r="CR52" s="123"/>
      <c r="CS52" s="123">
        <f>
データ!AY7</f>
        <v>
0</v>
      </c>
      <c r="CT52" s="123"/>
      <c r="CU52" s="123"/>
      <c r="CV52" s="123"/>
      <c r="CW52" s="123"/>
      <c r="CX52" s="123"/>
      <c r="CY52" s="123"/>
      <c r="CZ52" s="123"/>
      <c r="DA52" s="123"/>
      <c r="DB52" s="123"/>
      <c r="DC52" s="123"/>
      <c r="DD52" s="123"/>
      <c r="DE52" s="123"/>
      <c r="DF52" s="123"/>
      <c r="DG52" s="123"/>
      <c r="DH52" s="123"/>
      <c r="DI52" s="123"/>
      <c r="DJ52" s="123"/>
      <c r="DK52" s="123"/>
      <c r="DL52" s="17"/>
      <c r="DM52" s="17"/>
      <c r="DN52" s="17"/>
      <c r="DO52" s="17"/>
      <c r="DP52" s="17"/>
      <c r="DQ52" s="17"/>
      <c r="DR52" s="17"/>
      <c r="DS52" s="17"/>
      <c r="DT52" s="17"/>
      <c r="DU52" s="17"/>
      <c r="DV52" s="17"/>
      <c r="DW52" s="17"/>
      <c r="DX52" s="17"/>
      <c r="DY52" s="17"/>
      <c r="DZ52" s="17"/>
      <c r="EA52" s="113" t="s">
        <v>
27</v>
      </c>
      <c r="EB52" s="114"/>
      <c r="EC52" s="114"/>
      <c r="ED52" s="114"/>
      <c r="EE52" s="114"/>
      <c r="EF52" s="114"/>
      <c r="EG52" s="114"/>
      <c r="EH52" s="114"/>
      <c r="EI52" s="114"/>
      <c r="EJ52" s="114"/>
      <c r="EK52" s="115"/>
      <c r="EL52" s="116">
        <f>
データ!BF7</f>
        <v>
-35.200000000000003</v>
      </c>
      <c r="EM52" s="116"/>
      <c r="EN52" s="116"/>
      <c r="EO52" s="116"/>
      <c r="EP52" s="116"/>
      <c r="EQ52" s="116"/>
      <c r="ER52" s="116"/>
      <c r="ES52" s="116"/>
      <c r="ET52" s="116"/>
      <c r="EU52" s="116"/>
      <c r="EV52" s="116"/>
      <c r="EW52" s="116"/>
      <c r="EX52" s="116"/>
      <c r="EY52" s="116"/>
      <c r="EZ52" s="116"/>
      <c r="FA52" s="116"/>
      <c r="FB52" s="116"/>
      <c r="FC52" s="116"/>
      <c r="FD52" s="116"/>
      <c r="FE52" s="116">
        <f>
データ!BG7</f>
        <v>
-35</v>
      </c>
      <c r="FF52" s="116"/>
      <c r="FG52" s="116"/>
      <c r="FH52" s="116"/>
      <c r="FI52" s="116"/>
      <c r="FJ52" s="116"/>
      <c r="FK52" s="116"/>
      <c r="FL52" s="116"/>
      <c r="FM52" s="116"/>
      <c r="FN52" s="116"/>
      <c r="FO52" s="116"/>
      <c r="FP52" s="116"/>
      <c r="FQ52" s="116"/>
      <c r="FR52" s="116"/>
      <c r="FS52" s="116"/>
      <c r="FT52" s="116"/>
      <c r="FU52" s="116"/>
      <c r="FV52" s="116"/>
      <c r="FW52" s="116"/>
      <c r="FX52" s="116">
        <f>
データ!BH7</f>
        <v>
-42</v>
      </c>
      <c r="FY52" s="116"/>
      <c r="FZ52" s="116"/>
      <c r="GA52" s="116"/>
      <c r="GB52" s="116"/>
      <c r="GC52" s="116"/>
      <c r="GD52" s="116"/>
      <c r="GE52" s="116"/>
      <c r="GF52" s="116"/>
      <c r="GG52" s="116"/>
      <c r="GH52" s="116"/>
      <c r="GI52" s="116"/>
      <c r="GJ52" s="116"/>
      <c r="GK52" s="116"/>
      <c r="GL52" s="116"/>
      <c r="GM52" s="116"/>
      <c r="GN52" s="116"/>
      <c r="GO52" s="116"/>
      <c r="GP52" s="116"/>
      <c r="GQ52" s="116">
        <f>
データ!BI7</f>
        <v>
95.3</v>
      </c>
      <c r="GR52" s="116"/>
      <c r="GS52" s="116"/>
      <c r="GT52" s="116"/>
      <c r="GU52" s="116"/>
      <c r="GV52" s="116"/>
      <c r="GW52" s="116"/>
      <c r="GX52" s="116"/>
      <c r="GY52" s="116"/>
      <c r="GZ52" s="116"/>
      <c r="HA52" s="116"/>
      <c r="HB52" s="116"/>
      <c r="HC52" s="116"/>
      <c r="HD52" s="116"/>
      <c r="HE52" s="116"/>
      <c r="HF52" s="116"/>
      <c r="HG52" s="116"/>
      <c r="HH52" s="116"/>
      <c r="HI52" s="116"/>
      <c r="HJ52" s="116">
        <f>
データ!BJ7</f>
        <v>
108.2</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
27</v>
      </c>
      <c r="IS52" s="114"/>
      <c r="IT52" s="114"/>
      <c r="IU52" s="114"/>
      <c r="IV52" s="114"/>
      <c r="IW52" s="114"/>
      <c r="IX52" s="114"/>
      <c r="IY52" s="114"/>
      <c r="IZ52" s="114"/>
      <c r="JA52" s="114"/>
      <c r="JB52" s="115"/>
      <c r="JC52" s="123">
        <f>
データ!BQ7</f>
        <v>
4322</v>
      </c>
      <c r="JD52" s="123"/>
      <c r="JE52" s="123"/>
      <c r="JF52" s="123"/>
      <c r="JG52" s="123"/>
      <c r="JH52" s="123"/>
      <c r="JI52" s="123"/>
      <c r="JJ52" s="123"/>
      <c r="JK52" s="123"/>
      <c r="JL52" s="123"/>
      <c r="JM52" s="123"/>
      <c r="JN52" s="123"/>
      <c r="JO52" s="123"/>
      <c r="JP52" s="123"/>
      <c r="JQ52" s="123"/>
      <c r="JR52" s="123"/>
      <c r="JS52" s="123"/>
      <c r="JT52" s="123"/>
      <c r="JU52" s="123"/>
      <c r="JV52" s="123">
        <f>
データ!BR7</f>
        <v>
-5359</v>
      </c>
      <c r="JW52" s="123"/>
      <c r="JX52" s="123"/>
      <c r="JY52" s="123"/>
      <c r="JZ52" s="123"/>
      <c r="KA52" s="123"/>
      <c r="KB52" s="123"/>
      <c r="KC52" s="123"/>
      <c r="KD52" s="123"/>
      <c r="KE52" s="123"/>
      <c r="KF52" s="123"/>
      <c r="KG52" s="123"/>
      <c r="KH52" s="123"/>
      <c r="KI52" s="123"/>
      <c r="KJ52" s="123"/>
      <c r="KK52" s="123"/>
      <c r="KL52" s="123"/>
      <c r="KM52" s="123"/>
      <c r="KN52" s="123"/>
      <c r="KO52" s="123">
        <f>
データ!BS7</f>
        <v>
-6165</v>
      </c>
      <c r="KP52" s="123"/>
      <c r="KQ52" s="123"/>
      <c r="KR52" s="123"/>
      <c r="KS52" s="123"/>
      <c r="KT52" s="123"/>
      <c r="KU52" s="123"/>
      <c r="KV52" s="123"/>
      <c r="KW52" s="123"/>
      <c r="KX52" s="123"/>
      <c r="KY52" s="123"/>
      <c r="KZ52" s="123"/>
      <c r="LA52" s="123"/>
      <c r="LB52" s="123"/>
      <c r="LC52" s="123"/>
      <c r="LD52" s="123"/>
      <c r="LE52" s="123"/>
      <c r="LF52" s="123"/>
      <c r="LG52" s="123"/>
      <c r="LH52" s="123">
        <f>
データ!BT7</f>
        <v>
18230</v>
      </c>
      <c r="LI52" s="123"/>
      <c r="LJ52" s="123"/>
      <c r="LK52" s="123"/>
      <c r="LL52" s="123"/>
      <c r="LM52" s="123"/>
      <c r="LN52" s="123"/>
      <c r="LO52" s="123"/>
      <c r="LP52" s="123"/>
      <c r="LQ52" s="123"/>
      <c r="LR52" s="123"/>
      <c r="LS52" s="123"/>
      <c r="LT52" s="123"/>
      <c r="LU52" s="123"/>
      <c r="LV52" s="123"/>
      <c r="LW52" s="123"/>
      <c r="LX52" s="123"/>
      <c r="LY52" s="123"/>
      <c r="LZ52" s="123"/>
      <c r="MA52" s="123">
        <f>
データ!BU7</f>
        <v>
25848</v>
      </c>
      <c r="MB52" s="123"/>
      <c r="MC52" s="123"/>
      <c r="MD52" s="123"/>
      <c r="ME52" s="123"/>
      <c r="MF52" s="123"/>
      <c r="MG52" s="123"/>
      <c r="MH52" s="123"/>
      <c r="MI52" s="123"/>
      <c r="MJ52" s="123"/>
      <c r="MK52" s="123"/>
      <c r="ML52" s="123"/>
      <c r="MM52" s="123"/>
      <c r="MN52" s="123"/>
      <c r="MO52" s="123"/>
      <c r="MP52" s="123"/>
      <c r="MQ52" s="123"/>
      <c r="MR52" s="123"/>
      <c r="MS52" s="123"/>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3" t="s">
        <v>
29</v>
      </c>
      <c r="K53" s="114"/>
      <c r="L53" s="114"/>
      <c r="M53" s="114"/>
      <c r="N53" s="114"/>
      <c r="O53" s="114"/>
      <c r="P53" s="114"/>
      <c r="Q53" s="114"/>
      <c r="R53" s="114"/>
      <c r="S53" s="114"/>
      <c r="T53" s="115"/>
      <c r="U53" s="123">
        <f>
データ!AZ7</f>
        <v>
21</v>
      </c>
      <c r="V53" s="123"/>
      <c r="W53" s="123"/>
      <c r="X53" s="123"/>
      <c r="Y53" s="123"/>
      <c r="Z53" s="123"/>
      <c r="AA53" s="123"/>
      <c r="AB53" s="123"/>
      <c r="AC53" s="123"/>
      <c r="AD53" s="123"/>
      <c r="AE53" s="123"/>
      <c r="AF53" s="123"/>
      <c r="AG53" s="123"/>
      <c r="AH53" s="123"/>
      <c r="AI53" s="123"/>
      <c r="AJ53" s="123"/>
      <c r="AK53" s="123"/>
      <c r="AL53" s="123"/>
      <c r="AM53" s="123"/>
      <c r="AN53" s="123">
        <f>
データ!BA7</f>
        <v>
17</v>
      </c>
      <c r="AO53" s="123"/>
      <c r="AP53" s="123"/>
      <c r="AQ53" s="123"/>
      <c r="AR53" s="123"/>
      <c r="AS53" s="123"/>
      <c r="AT53" s="123"/>
      <c r="AU53" s="123"/>
      <c r="AV53" s="123"/>
      <c r="AW53" s="123"/>
      <c r="AX53" s="123"/>
      <c r="AY53" s="123"/>
      <c r="AZ53" s="123"/>
      <c r="BA53" s="123"/>
      <c r="BB53" s="123"/>
      <c r="BC53" s="123"/>
      <c r="BD53" s="123"/>
      <c r="BE53" s="123"/>
      <c r="BF53" s="123"/>
      <c r="BG53" s="123">
        <f>
データ!BB7</f>
        <v>
15</v>
      </c>
      <c r="BH53" s="123"/>
      <c r="BI53" s="123"/>
      <c r="BJ53" s="123"/>
      <c r="BK53" s="123"/>
      <c r="BL53" s="123"/>
      <c r="BM53" s="123"/>
      <c r="BN53" s="123"/>
      <c r="BO53" s="123"/>
      <c r="BP53" s="123"/>
      <c r="BQ53" s="123"/>
      <c r="BR53" s="123"/>
      <c r="BS53" s="123"/>
      <c r="BT53" s="123"/>
      <c r="BU53" s="123"/>
      <c r="BV53" s="123"/>
      <c r="BW53" s="123"/>
      <c r="BX53" s="123"/>
      <c r="BY53" s="123"/>
      <c r="BZ53" s="123">
        <f>
データ!BC7</f>
        <v>
407</v>
      </c>
      <c r="CA53" s="123"/>
      <c r="CB53" s="123"/>
      <c r="CC53" s="123"/>
      <c r="CD53" s="123"/>
      <c r="CE53" s="123"/>
      <c r="CF53" s="123"/>
      <c r="CG53" s="123"/>
      <c r="CH53" s="123"/>
      <c r="CI53" s="123"/>
      <c r="CJ53" s="123"/>
      <c r="CK53" s="123"/>
      <c r="CL53" s="123"/>
      <c r="CM53" s="123"/>
      <c r="CN53" s="123"/>
      <c r="CO53" s="123"/>
      <c r="CP53" s="123"/>
      <c r="CQ53" s="123"/>
      <c r="CR53" s="123"/>
      <c r="CS53" s="123">
        <f>
データ!BD7</f>
        <v>
166</v>
      </c>
      <c r="CT53" s="123"/>
      <c r="CU53" s="123"/>
      <c r="CV53" s="123"/>
      <c r="CW53" s="123"/>
      <c r="CX53" s="123"/>
      <c r="CY53" s="123"/>
      <c r="CZ53" s="123"/>
      <c r="DA53" s="123"/>
      <c r="DB53" s="123"/>
      <c r="DC53" s="123"/>
      <c r="DD53" s="123"/>
      <c r="DE53" s="123"/>
      <c r="DF53" s="123"/>
      <c r="DG53" s="123"/>
      <c r="DH53" s="123"/>
      <c r="DI53" s="123"/>
      <c r="DJ53" s="123"/>
      <c r="DK53" s="123"/>
      <c r="DL53" s="17"/>
      <c r="DM53" s="17"/>
      <c r="DN53" s="17"/>
      <c r="DO53" s="17"/>
      <c r="DP53" s="17"/>
      <c r="DQ53" s="17"/>
      <c r="DR53" s="17"/>
      <c r="DS53" s="17"/>
      <c r="DT53" s="17"/>
      <c r="DU53" s="17"/>
      <c r="DV53" s="17"/>
      <c r="DW53" s="17"/>
      <c r="DX53" s="17"/>
      <c r="DY53" s="17"/>
      <c r="DZ53" s="17"/>
      <c r="EA53" s="113" t="s">
        <v>
29</v>
      </c>
      <c r="EB53" s="114"/>
      <c r="EC53" s="114"/>
      <c r="ED53" s="114"/>
      <c r="EE53" s="114"/>
      <c r="EF53" s="114"/>
      <c r="EG53" s="114"/>
      <c r="EH53" s="114"/>
      <c r="EI53" s="114"/>
      <c r="EJ53" s="114"/>
      <c r="EK53" s="115"/>
      <c r="EL53" s="116">
        <f>
データ!BK7</f>
        <v>
38.299999999999997</v>
      </c>
      <c r="EM53" s="116"/>
      <c r="EN53" s="116"/>
      <c r="EO53" s="116"/>
      <c r="EP53" s="116"/>
      <c r="EQ53" s="116"/>
      <c r="ER53" s="116"/>
      <c r="ES53" s="116"/>
      <c r="ET53" s="116"/>
      <c r="EU53" s="116"/>
      <c r="EV53" s="116"/>
      <c r="EW53" s="116"/>
      <c r="EX53" s="116"/>
      <c r="EY53" s="116"/>
      <c r="EZ53" s="116"/>
      <c r="FA53" s="116"/>
      <c r="FB53" s="116"/>
      <c r="FC53" s="116"/>
      <c r="FD53" s="116"/>
      <c r="FE53" s="116">
        <f>
データ!BL7</f>
        <v>
30.4</v>
      </c>
      <c r="FF53" s="116"/>
      <c r="FG53" s="116"/>
      <c r="FH53" s="116"/>
      <c r="FI53" s="116"/>
      <c r="FJ53" s="116"/>
      <c r="FK53" s="116"/>
      <c r="FL53" s="116"/>
      <c r="FM53" s="116"/>
      <c r="FN53" s="116"/>
      <c r="FO53" s="116"/>
      <c r="FP53" s="116"/>
      <c r="FQ53" s="116"/>
      <c r="FR53" s="116"/>
      <c r="FS53" s="116"/>
      <c r="FT53" s="116"/>
      <c r="FU53" s="116"/>
      <c r="FV53" s="116"/>
      <c r="FW53" s="116"/>
      <c r="FX53" s="116">
        <f>
データ!BM7</f>
        <v>
33.6</v>
      </c>
      <c r="FY53" s="116"/>
      <c r="FZ53" s="116"/>
      <c r="GA53" s="116"/>
      <c r="GB53" s="116"/>
      <c r="GC53" s="116"/>
      <c r="GD53" s="116"/>
      <c r="GE53" s="116"/>
      <c r="GF53" s="116"/>
      <c r="GG53" s="116"/>
      <c r="GH53" s="116"/>
      <c r="GI53" s="116"/>
      <c r="GJ53" s="116"/>
      <c r="GK53" s="116"/>
      <c r="GL53" s="116"/>
      <c r="GM53" s="116"/>
      <c r="GN53" s="116"/>
      <c r="GO53" s="116"/>
      <c r="GP53" s="116"/>
      <c r="GQ53" s="116">
        <f>
データ!BN7</f>
        <v>
-122.5</v>
      </c>
      <c r="GR53" s="116"/>
      <c r="GS53" s="116"/>
      <c r="GT53" s="116"/>
      <c r="GU53" s="116"/>
      <c r="GV53" s="116"/>
      <c r="GW53" s="116"/>
      <c r="GX53" s="116"/>
      <c r="GY53" s="116"/>
      <c r="GZ53" s="116"/>
      <c r="HA53" s="116"/>
      <c r="HB53" s="116"/>
      <c r="HC53" s="116"/>
      <c r="HD53" s="116"/>
      <c r="HE53" s="116"/>
      <c r="HF53" s="116"/>
      <c r="HG53" s="116"/>
      <c r="HH53" s="116"/>
      <c r="HI53" s="116"/>
      <c r="HJ53" s="116">
        <f>
データ!BO7</f>
        <v>
8.5</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
29</v>
      </c>
      <c r="IS53" s="114"/>
      <c r="IT53" s="114"/>
      <c r="IU53" s="114"/>
      <c r="IV53" s="114"/>
      <c r="IW53" s="114"/>
      <c r="IX53" s="114"/>
      <c r="IY53" s="114"/>
      <c r="IZ53" s="114"/>
      <c r="JA53" s="114"/>
      <c r="JB53" s="115"/>
      <c r="JC53" s="123">
        <f>
データ!BV7</f>
        <v>
7814</v>
      </c>
      <c r="JD53" s="123"/>
      <c r="JE53" s="123"/>
      <c r="JF53" s="123"/>
      <c r="JG53" s="123"/>
      <c r="JH53" s="123"/>
      <c r="JI53" s="123"/>
      <c r="JJ53" s="123"/>
      <c r="JK53" s="123"/>
      <c r="JL53" s="123"/>
      <c r="JM53" s="123"/>
      <c r="JN53" s="123"/>
      <c r="JO53" s="123"/>
      <c r="JP53" s="123"/>
      <c r="JQ53" s="123"/>
      <c r="JR53" s="123"/>
      <c r="JS53" s="123"/>
      <c r="JT53" s="123"/>
      <c r="JU53" s="123"/>
      <c r="JV53" s="123">
        <f>
データ!BW7</f>
        <v>
8183</v>
      </c>
      <c r="JW53" s="123"/>
      <c r="JX53" s="123"/>
      <c r="JY53" s="123"/>
      <c r="JZ53" s="123"/>
      <c r="KA53" s="123"/>
      <c r="KB53" s="123"/>
      <c r="KC53" s="123"/>
      <c r="KD53" s="123"/>
      <c r="KE53" s="123"/>
      <c r="KF53" s="123"/>
      <c r="KG53" s="123"/>
      <c r="KH53" s="123"/>
      <c r="KI53" s="123"/>
      <c r="KJ53" s="123"/>
      <c r="KK53" s="123"/>
      <c r="KL53" s="123"/>
      <c r="KM53" s="123"/>
      <c r="KN53" s="123"/>
      <c r="KO53" s="123">
        <f>
データ!BX7</f>
        <v>
7940</v>
      </c>
      <c r="KP53" s="123"/>
      <c r="KQ53" s="123"/>
      <c r="KR53" s="123"/>
      <c r="KS53" s="123"/>
      <c r="KT53" s="123"/>
      <c r="KU53" s="123"/>
      <c r="KV53" s="123"/>
      <c r="KW53" s="123"/>
      <c r="KX53" s="123"/>
      <c r="KY53" s="123"/>
      <c r="KZ53" s="123"/>
      <c r="LA53" s="123"/>
      <c r="LB53" s="123"/>
      <c r="LC53" s="123"/>
      <c r="LD53" s="123"/>
      <c r="LE53" s="123"/>
      <c r="LF53" s="123"/>
      <c r="LG53" s="123"/>
      <c r="LH53" s="123">
        <f>
データ!BY7</f>
        <v>
2576</v>
      </c>
      <c r="LI53" s="123"/>
      <c r="LJ53" s="123"/>
      <c r="LK53" s="123"/>
      <c r="LL53" s="123"/>
      <c r="LM53" s="123"/>
      <c r="LN53" s="123"/>
      <c r="LO53" s="123"/>
      <c r="LP53" s="123"/>
      <c r="LQ53" s="123"/>
      <c r="LR53" s="123"/>
      <c r="LS53" s="123"/>
      <c r="LT53" s="123"/>
      <c r="LU53" s="123"/>
      <c r="LV53" s="123"/>
      <c r="LW53" s="123"/>
      <c r="LX53" s="123"/>
      <c r="LY53" s="123"/>
      <c r="LZ53" s="123"/>
      <c r="MA53" s="123">
        <f>
データ!BZ7</f>
        <v>
4153</v>
      </c>
      <c r="MB53" s="123"/>
      <c r="MC53" s="123"/>
      <c r="MD53" s="123"/>
      <c r="ME53" s="123"/>
      <c r="MF53" s="123"/>
      <c r="MG53" s="123"/>
      <c r="MH53" s="123"/>
      <c r="MI53" s="123"/>
      <c r="MJ53" s="123"/>
      <c r="MK53" s="123"/>
      <c r="ML53" s="123"/>
      <c r="MM53" s="123"/>
      <c r="MN53" s="123"/>
      <c r="MO53" s="123"/>
      <c r="MP53" s="123"/>
      <c r="MQ53" s="123"/>
      <c r="MR53" s="123"/>
      <c r="MS53" s="123"/>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4" t="s">
        <v>
32</v>
      </c>
      <c r="CW63" s="124"/>
      <c r="CX63" s="124"/>
      <c r="CY63" s="124"/>
      <c r="CZ63" s="124"/>
      <c r="DA63" s="124"/>
      <c r="DB63" s="124"/>
      <c r="DC63" s="124"/>
      <c r="DD63" s="124"/>
      <c r="DE63" s="124"/>
      <c r="DF63" s="124"/>
      <c r="DG63" s="124"/>
      <c r="DH63" s="124"/>
      <c r="DI63" s="124"/>
      <c r="DJ63" s="124"/>
      <c r="DK63" s="124"/>
      <c r="DL63" s="124"/>
      <c r="DM63" s="124"/>
      <c r="DN63" s="124"/>
      <c r="DO63" s="124"/>
      <c r="DP63" s="124"/>
      <c r="DQ63" s="124"/>
      <c r="DR63" s="124"/>
      <c r="DS63" s="124"/>
      <c r="DT63" s="124"/>
      <c r="DU63" s="124"/>
      <c r="DV63" s="124"/>
      <c r="DW63" s="124"/>
      <c r="DX63" s="124"/>
      <c r="DY63" s="124"/>
      <c r="DZ63" s="124"/>
      <c r="EA63" s="124"/>
      <c r="EB63" s="124"/>
      <c r="EC63" s="124"/>
      <c r="ED63" s="124"/>
      <c r="EE63" s="124"/>
      <c r="EF63" s="124"/>
      <c r="EG63" s="124"/>
      <c r="EH63" s="124"/>
      <c r="EI63" s="124"/>
      <c r="EJ63" s="124"/>
      <c r="EK63" s="124"/>
      <c r="EL63" s="124"/>
      <c r="EM63" s="124"/>
      <c r="EN63" s="124"/>
      <c r="EO63" s="124"/>
      <c r="EP63" s="124"/>
      <c r="EQ63" s="124"/>
      <c r="ER63" s="124"/>
      <c r="ES63" s="124"/>
      <c r="ET63" s="124"/>
      <c r="EU63" s="124"/>
      <c r="EV63" s="124"/>
      <c r="EW63" s="124"/>
      <c r="EX63" s="124"/>
      <c r="EY63" s="124"/>
      <c r="EZ63" s="124"/>
      <c r="FA63" s="124"/>
      <c r="FB63" s="124"/>
      <c r="FC63" s="124"/>
      <c r="FD63" s="124"/>
      <c r="FE63" s="124"/>
      <c r="FF63" s="124"/>
      <c r="FG63" s="124"/>
      <c r="FH63" s="124"/>
      <c r="FI63" s="124"/>
      <c r="FJ63" s="124"/>
      <c r="FK63" s="124"/>
      <c r="FL63" s="124"/>
      <c r="FM63" s="124"/>
      <c r="FN63" s="124"/>
      <c r="FO63" s="124"/>
      <c r="FP63" s="124"/>
      <c r="FQ63" s="124"/>
      <c r="FR63" s="124"/>
      <c r="FS63" s="124"/>
      <c r="FT63" s="124"/>
      <c r="FU63" s="124"/>
      <c r="FV63" s="124"/>
      <c r="FW63" s="124"/>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4"/>
      <c r="CW64" s="124"/>
      <c r="CX64" s="124"/>
      <c r="CY64" s="124"/>
      <c r="CZ64" s="124"/>
      <c r="DA64" s="124"/>
      <c r="DB64" s="124"/>
      <c r="DC64" s="124"/>
      <c r="DD64" s="124"/>
      <c r="DE64" s="124"/>
      <c r="DF64" s="124"/>
      <c r="DG64" s="124"/>
      <c r="DH64" s="124"/>
      <c r="DI64" s="124"/>
      <c r="DJ64" s="124"/>
      <c r="DK64" s="124"/>
      <c r="DL64" s="124"/>
      <c r="DM64" s="124"/>
      <c r="DN64" s="124"/>
      <c r="DO64" s="124"/>
      <c r="DP64" s="124"/>
      <c r="DQ64" s="124"/>
      <c r="DR64" s="124"/>
      <c r="DS64" s="124"/>
      <c r="DT64" s="124"/>
      <c r="DU64" s="124"/>
      <c r="DV64" s="124"/>
      <c r="DW64" s="124"/>
      <c r="DX64" s="124"/>
      <c r="DY64" s="124"/>
      <c r="DZ64" s="124"/>
      <c r="EA64" s="124"/>
      <c r="EB64" s="124"/>
      <c r="EC64" s="124"/>
      <c r="ED64" s="124"/>
      <c r="EE64" s="124"/>
      <c r="EF64" s="124"/>
      <c r="EG64" s="124"/>
      <c r="EH64" s="124"/>
      <c r="EI64" s="124"/>
      <c r="EJ64" s="124"/>
      <c r="EK64" s="124"/>
      <c r="EL64" s="124"/>
      <c r="EM64" s="124"/>
      <c r="EN64" s="124"/>
      <c r="EO64" s="124"/>
      <c r="EP64" s="124"/>
      <c r="EQ64" s="124"/>
      <c r="ER64" s="124"/>
      <c r="ES64" s="124"/>
      <c r="ET64" s="124"/>
      <c r="EU64" s="124"/>
      <c r="EV64" s="124"/>
      <c r="EW64" s="124"/>
      <c r="EX64" s="124"/>
      <c r="EY64" s="124"/>
      <c r="EZ64" s="124"/>
      <c r="FA64" s="124"/>
      <c r="FB64" s="124"/>
      <c r="FC64" s="124"/>
      <c r="FD64" s="124"/>
      <c r="FE64" s="124"/>
      <c r="FF64" s="124"/>
      <c r="FG64" s="124"/>
      <c r="FH64" s="124"/>
      <c r="FI64" s="124"/>
      <c r="FJ64" s="124"/>
      <c r="FK64" s="124"/>
      <c r="FL64" s="124"/>
      <c r="FM64" s="124"/>
      <c r="FN64" s="124"/>
      <c r="FO64" s="124"/>
      <c r="FP64" s="124"/>
      <c r="FQ64" s="124"/>
      <c r="FR64" s="124"/>
      <c r="FS64" s="124"/>
      <c r="FT64" s="124"/>
      <c r="FU64" s="124"/>
      <c r="FV64" s="124"/>
      <c r="FW64" s="124"/>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20"/>
      <c r="NE64" s="121"/>
      <c r="NF64" s="121"/>
      <c r="NG64" s="121"/>
      <c r="NH64" s="121"/>
      <c r="NI64" s="121"/>
      <c r="NJ64" s="121"/>
      <c r="NK64" s="121"/>
      <c r="NL64" s="121"/>
      <c r="NM64" s="121"/>
      <c r="NN64" s="121"/>
      <c r="NO64" s="121"/>
      <c r="NP64" s="121"/>
      <c r="NQ64" s="121"/>
      <c r="NR64" s="122"/>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4"/>
      <c r="CW65" s="124"/>
      <c r="CX65" s="124"/>
      <c r="CY65" s="124"/>
      <c r="CZ65" s="124"/>
      <c r="DA65" s="124"/>
      <c r="DB65" s="124"/>
      <c r="DC65" s="124"/>
      <c r="DD65" s="124"/>
      <c r="DE65" s="124"/>
      <c r="DF65" s="124"/>
      <c r="DG65" s="124"/>
      <c r="DH65" s="124"/>
      <c r="DI65" s="124"/>
      <c r="DJ65" s="124"/>
      <c r="DK65" s="124"/>
      <c r="DL65" s="124"/>
      <c r="DM65" s="124"/>
      <c r="DN65" s="124"/>
      <c r="DO65" s="124"/>
      <c r="DP65" s="124"/>
      <c r="DQ65" s="124"/>
      <c r="DR65" s="124"/>
      <c r="DS65" s="124"/>
      <c r="DT65" s="124"/>
      <c r="DU65" s="124"/>
      <c r="DV65" s="124"/>
      <c r="DW65" s="124"/>
      <c r="DX65" s="124"/>
      <c r="DY65" s="124"/>
      <c r="DZ65" s="124"/>
      <c r="EA65" s="124"/>
      <c r="EB65" s="124"/>
      <c r="EC65" s="124"/>
      <c r="ED65" s="124"/>
      <c r="EE65" s="124"/>
      <c r="EF65" s="124"/>
      <c r="EG65" s="124"/>
      <c r="EH65" s="124"/>
      <c r="EI65" s="124"/>
      <c r="EJ65" s="124"/>
      <c r="EK65" s="124"/>
      <c r="EL65" s="124"/>
      <c r="EM65" s="124"/>
      <c r="EN65" s="124"/>
      <c r="EO65" s="124"/>
      <c r="EP65" s="124"/>
      <c r="EQ65" s="124"/>
      <c r="ER65" s="124"/>
      <c r="ES65" s="124"/>
      <c r="ET65" s="124"/>
      <c r="EU65" s="124"/>
      <c r="EV65" s="124"/>
      <c r="EW65" s="124"/>
      <c r="EX65" s="124"/>
      <c r="EY65" s="124"/>
      <c r="EZ65" s="124"/>
      <c r="FA65" s="124"/>
      <c r="FB65" s="124"/>
      <c r="FC65" s="124"/>
      <c r="FD65" s="124"/>
      <c r="FE65" s="124"/>
      <c r="FF65" s="124"/>
      <c r="FG65" s="124"/>
      <c r="FH65" s="124"/>
      <c r="FI65" s="124"/>
      <c r="FJ65" s="124"/>
      <c r="FK65" s="124"/>
      <c r="FL65" s="124"/>
      <c r="FM65" s="124"/>
      <c r="FN65" s="124"/>
      <c r="FO65" s="124"/>
      <c r="FP65" s="124"/>
      <c r="FQ65" s="124"/>
      <c r="FR65" s="124"/>
      <c r="FS65" s="124"/>
      <c r="FT65" s="124"/>
      <c r="FU65" s="124"/>
      <c r="FV65" s="124"/>
      <c r="FW65" s="124"/>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4"/>
      <c r="CW66" s="124"/>
      <c r="CX66" s="124"/>
      <c r="CY66" s="124"/>
      <c r="CZ66" s="124"/>
      <c r="DA66" s="124"/>
      <c r="DB66" s="124"/>
      <c r="DC66" s="124"/>
      <c r="DD66" s="124"/>
      <c r="DE66" s="124"/>
      <c r="DF66" s="124"/>
      <c r="DG66" s="124"/>
      <c r="DH66" s="124"/>
      <c r="DI66" s="124"/>
      <c r="DJ66" s="124"/>
      <c r="DK66" s="124"/>
      <c r="DL66" s="124"/>
      <c r="DM66" s="124"/>
      <c r="DN66" s="124"/>
      <c r="DO66" s="124"/>
      <c r="DP66" s="124"/>
      <c r="DQ66" s="124"/>
      <c r="DR66" s="124"/>
      <c r="DS66" s="124"/>
      <c r="DT66" s="124"/>
      <c r="DU66" s="124"/>
      <c r="DV66" s="124"/>
      <c r="DW66" s="124"/>
      <c r="DX66" s="124"/>
      <c r="DY66" s="124"/>
      <c r="DZ66" s="124"/>
      <c r="EA66" s="124"/>
      <c r="EB66" s="124"/>
      <c r="EC66" s="124"/>
      <c r="ED66" s="124"/>
      <c r="EE66" s="124"/>
      <c r="EF66" s="124"/>
      <c r="EG66" s="124"/>
      <c r="EH66" s="124"/>
      <c r="EI66" s="124"/>
      <c r="EJ66" s="124"/>
      <c r="EK66" s="124"/>
      <c r="EL66" s="124"/>
      <c r="EM66" s="124"/>
      <c r="EN66" s="124"/>
      <c r="EO66" s="124"/>
      <c r="EP66" s="124"/>
      <c r="EQ66" s="124"/>
      <c r="ER66" s="124"/>
      <c r="ES66" s="124"/>
      <c r="ET66" s="124"/>
      <c r="EU66" s="124"/>
      <c r="EV66" s="124"/>
      <c r="EW66" s="124"/>
      <c r="EX66" s="124"/>
      <c r="EY66" s="124"/>
      <c r="EZ66" s="124"/>
      <c r="FA66" s="124"/>
      <c r="FB66" s="124"/>
      <c r="FC66" s="124"/>
      <c r="FD66" s="124"/>
      <c r="FE66" s="124"/>
      <c r="FF66" s="124"/>
      <c r="FG66" s="124"/>
      <c r="FH66" s="124"/>
      <c r="FI66" s="124"/>
      <c r="FJ66" s="124"/>
      <c r="FK66" s="124"/>
      <c r="FL66" s="124"/>
      <c r="FM66" s="124"/>
      <c r="FN66" s="124"/>
      <c r="FO66" s="124"/>
      <c r="FP66" s="124"/>
      <c r="FQ66" s="124"/>
      <c r="FR66" s="124"/>
      <c r="FS66" s="124"/>
      <c r="FT66" s="124"/>
      <c r="FU66" s="124"/>
      <c r="FV66" s="124"/>
      <c r="FW66" s="124"/>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131</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5">
        <f>
データ!CM7</f>
        <v>
0</v>
      </c>
      <c r="CW67" s="126"/>
      <c r="CX67" s="126"/>
      <c r="CY67" s="126"/>
      <c r="CZ67" s="126"/>
      <c r="DA67" s="126"/>
      <c r="DB67" s="126"/>
      <c r="DC67" s="126"/>
      <c r="DD67" s="126"/>
      <c r="DE67" s="126"/>
      <c r="DF67" s="126"/>
      <c r="DG67" s="126"/>
      <c r="DH67" s="126"/>
      <c r="DI67" s="126"/>
      <c r="DJ67" s="126"/>
      <c r="DK67" s="126"/>
      <c r="DL67" s="126"/>
      <c r="DM67" s="126"/>
      <c r="DN67" s="126"/>
      <c r="DO67" s="126"/>
      <c r="DP67" s="126"/>
      <c r="DQ67" s="126"/>
      <c r="DR67" s="126"/>
      <c r="DS67" s="126"/>
      <c r="DT67" s="126"/>
      <c r="DU67" s="126"/>
      <c r="DV67" s="126"/>
      <c r="DW67" s="126"/>
      <c r="DX67" s="126"/>
      <c r="DY67" s="126"/>
      <c r="DZ67" s="126"/>
      <c r="EA67" s="126"/>
      <c r="EB67" s="126"/>
      <c r="EC67" s="126"/>
      <c r="ED67" s="126"/>
      <c r="EE67" s="126"/>
      <c r="EF67" s="126"/>
      <c r="EG67" s="126"/>
      <c r="EH67" s="126"/>
      <c r="EI67" s="126"/>
      <c r="EJ67" s="126"/>
      <c r="EK67" s="126"/>
      <c r="EL67" s="126"/>
      <c r="EM67" s="126"/>
      <c r="EN67" s="126"/>
      <c r="EO67" s="126"/>
      <c r="EP67" s="126"/>
      <c r="EQ67" s="126"/>
      <c r="ER67" s="126"/>
      <c r="ES67" s="126"/>
      <c r="ET67" s="126"/>
      <c r="EU67" s="126"/>
      <c r="EV67" s="126"/>
      <c r="EW67" s="126"/>
      <c r="EX67" s="126"/>
      <c r="EY67" s="126"/>
      <c r="EZ67" s="126"/>
      <c r="FA67" s="126"/>
      <c r="FB67" s="126"/>
      <c r="FC67" s="126"/>
      <c r="FD67" s="126"/>
      <c r="FE67" s="126"/>
      <c r="FF67" s="126"/>
      <c r="FG67" s="126"/>
      <c r="FH67" s="126"/>
      <c r="FI67" s="126"/>
      <c r="FJ67" s="126"/>
      <c r="FK67" s="126"/>
      <c r="FL67" s="126"/>
      <c r="FM67" s="126"/>
      <c r="FN67" s="126"/>
      <c r="FO67" s="126"/>
      <c r="FP67" s="126"/>
      <c r="FQ67" s="126"/>
      <c r="FR67" s="126"/>
      <c r="FS67" s="126"/>
      <c r="FT67" s="126"/>
      <c r="FU67" s="126"/>
      <c r="FV67" s="126"/>
      <c r="FW67" s="127"/>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8"/>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30"/>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8"/>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30"/>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31"/>
      <c r="CW70" s="132"/>
      <c r="CX70" s="132"/>
      <c r="CY70" s="132"/>
      <c r="CZ70" s="132"/>
      <c r="DA70" s="132"/>
      <c r="DB70" s="132"/>
      <c r="DC70" s="132"/>
      <c r="DD70" s="132"/>
      <c r="DE70" s="132"/>
      <c r="DF70" s="132"/>
      <c r="DG70" s="132"/>
      <c r="DH70" s="132"/>
      <c r="DI70" s="132"/>
      <c r="DJ70" s="132"/>
      <c r="DK70" s="132"/>
      <c r="DL70" s="132"/>
      <c r="DM70" s="132"/>
      <c r="DN70" s="132"/>
      <c r="DO70" s="132"/>
      <c r="DP70" s="132"/>
      <c r="DQ70" s="132"/>
      <c r="DR70" s="132"/>
      <c r="DS70" s="132"/>
      <c r="DT70" s="132"/>
      <c r="DU70" s="132"/>
      <c r="DV70" s="132"/>
      <c r="DW70" s="132"/>
      <c r="DX70" s="132"/>
      <c r="DY70" s="132"/>
      <c r="DZ70" s="132"/>
      <c r="EA70" s="132"/>
      <c r="EB70" s="132"/>
      <c r="EC70" s="132"/>
      <c r="ED70" s="132"/>
      <c r="EE70" s="132"/>
      <c r="EF70" s="132"/>
      <c r="EG70" s="132"/>
      <c r="EH70" s="132"/>
      <c r="EI70" s="132"/>
      <c r="EJ70" s="132"/>
      <c r="EK70" s="132"/>
      <c r="EL70" s="132"/>
      <c r="EM70" s="132"/>
      <c r="EN70" s="132"/>
      <c r="EO70" s="132"/>
      <c r="EP70" s="132"/>
      <c r="EQ70" s="132"/>
      <c r="ER70" s="132"/>
      <c r="ES70" s="132"/>
      <c r="ET70" s="132"/>
      <c r="EU70" s="132"/>
      <c r="EV70" s="132"/>
      <c r="EW70" s="132"/>
      <c r="EX70" s="132"/>
      <c r="EY70" s="132"/>
      <c r="EZ70" s="132"/>
      <c r="FA70" s="132"/>
      <c r="FB70" s="132"/>
      <c r="FC70" s="132"/>
      <c r="FD70" s="132"/>
      <c r="FE70" s="132"/>
      <c r="FF70" s="132"/>
      <c r="FG70" s="132"/>
      <c r="FH70" s="132"/>
      <c r="FI70" s="132"/>
      <c r="FJ70" s="132"/>
      <c r="FK70" s="132"/>
      <c r="FL70" s="132"/>
      <c r="FM70" s="132"/>
      <c r="FN70" s="132"/>
      <c r="FO70" s="132"/>
      <c r="FP70" s="132"/>
      <c r="FQ70" s="132"/>
      <c r="FR70" s="132"/>
      <c r="FS70" s="132"/>
      <c r="FT70" s="132"/>
      <c r="FU70" s="132"/>
      <c r="FV70" s="132"/>
      <c r="FW70" s="133"/>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4" t="s">
        <v>
34</v>
      </c>
      <c r="CW72" s="124"/>
      <c r="CX72" s="124"/>
      <c r="CY72" s="124"/>
      <c r="CZ72" s="124"/>
      <c r="DA72" s="124"/>
      <c r="DB72" s="124"/>
      <c r="DC72" s="124"/>
      <c r="DD72" s="124"/>
      <c r="DE72" s="124"/>
      <c r="DF72" s="124"/>
      <c r="DG72" s="124"/>
      <c r="DH72" s="124"/>
      <c r="DI72" s="124"/>
      <c r="DJ72" s="124"/>
      <c r="DK72" s="124"/>
      <c r="DL72" s="124"/>
      <c r="DM72" s="124"/>
      <c r="DN72" s="124"/>
      <c r="DO72" s="124"/>
      <c r="DP72" s="124"/>
      <c r="DQ72" s="124"/>
      <c r="DR72" s="124"/>
      <c r="DS72" s="124"/>
      <c r="DT72" s="124"/>
      <c r="DU72" s="124"/>
      <c r="DV72" s="124"/>
      <c r="DW72" s="124"/>
      <c r="DX72" s="124"/>
      <c r="DY72" s="124"/>
      <c r="DZ72" s="124"/>
      <c r="EA72" s="124"/>
      <c r="EB72" s="124"/>
      <c r="EC72" s="124"/>
      <c r="ED72" s="124"/>
      <c r="EE72" s="124"/>
      <c r="EF72" s="124"/>
      <c r="EG72" s="124"/>
      <c r="EH72" s="124"/>
      <c r="EI72" s="124"/>
      <c r="EJ72" s="124"/>
      <c r="EK72" s="124"/>
      <c r="EL72" s="124"/>
      <c r="EM72" s="124"/>
      <c r="EN72" s="124"/>
      <c r="EO72" s="124"/>
      <c r="EP72" s="124"/>
      <c r="EQ72" s="124"/>
      <c r="ER72" s="124"/>
      <c r="ES72" s="124"/>
      <c r="ET72" s="124"/>
      <c r="EU72" s="124"/>
      <c r="EV72" s="124"/>
      <c r="EW72" s="124"/>
      <c r="EX72" s="124"/>
      <c r="EY72" s="124"/>
      <c r="EZ72" s="124"/>
      <c r="FA72" s="124"/>
      <c r="FB72" s="124"/>
      <c r="FC72" s="124"/>
      <c r="FD72" s="124"/>
      <c r="FE72" s="124"/>
      <c r="FF72" s="124"/>
      <c r="FG72" s="124"/>
      <c r="FH72" s="124"/>
      <c r="FI72" s="124"/>
      <c r="FJ72" s="124"/>
      <c r="FK72" s="124"/>
      <c r="FL72" s="124"/>
      <c r="FM72" s="124"/>
      <c r="FN72" s="124"/>
      <c r="FO72" s="124"/>
      <c r="FP72" s="124"/>
      <c r="FQ72" s="124"/>
      <c r="FR72" s="124"/>
      <c r="FS72" s="124"/>
      <c r="FT72" s="124"/>
      <c r="FU72" s="124"/>
      <c r="FV72" s="124"/>
      <c r="FW72" s="124"/>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4"/>
      <c r="CW73" s="124"/>
      <c r="CX73" s="124"/>
      <c r="CY73" s="124"/>
      <c r="CZ73" s="124"/>
      <c r="DA73" s="124"/>
      <c r="DB73" s="124"/>
      <c r="DC73" s="124"/>
      <c r="DD73" s="124"/>
      <c r="DE73" s="124"/>
      <c r="DF73" s="124"/>
      <c r="DG73" s="124"/>
      <c r="DH73" s="124"/>
      <c r="DI73" s="124"/>
      <c r="DJ73" s="124"/>
      <c r="DK73" s="124"/>
      <c r="DL73" s="124"/>
      <c r="DM73" s="124"/>
      <c r="DN73" s="124"/>
      <c r="DO73" s="124"/>
      <c r="DP73" s="124"/>
      <c r="DQ73" s="124"/>
      <c r="DR73" s="124"/>
      <c r="DS73" s="124"/>
      <c r="DT73" s="124"/>
      <c r="DU73" s="124"/>
      <c r="DV73" s="124"/>
      <c r="DW73" s="124"/>
      <c r="DX73" s="124"/>
      <c r="DY73" s="124"/>
      <c r="DZ73" s="124"/>
      <c r="EA73" s="124"/>
      <c r="EB73" s="124"/>
      <c r="EC73" s="124"/>
      <c r="ED73" s="124"/>
      <c r="EE73" s="124"/>
      <c r="EF73" s="124"/>
      <c r="EG73" s="124"/>
      <c r="EH73" s="124"/>
      <c r="EI73" s="124"/>
      <c r="EJ73" s="124"/>
      <c r="EK73" s="124"/>
      <c r="EL73" s="124"/>
      <c r="EM73" s="124"/>
      <c r="EN73" s="124"/>
      <c r="EO73" s="124"/>
      <c r="EP73" s="124"/>
      <c r="EQ73" s="124"/>
      <c r="ER73" s="124"/>
      <c r="ES73" s="124"/>
      <c r="ET73" s="124"/>
      <c r="EU73" s="124"/>
      <c r="EV73" s="124"/>
      <c r="EW73" s="124"/>
      <c r="EX73" s="124"/>
      <c r="EY73" s="124"/>
      <c r="EZ73" s="124"/>
      <c r="FA73" s="124"/>
      <c r="FB73" s="124"/>
      <c r="FC73" s="124"/>
      <c r="FD73" s="124"/>
      <c r="FE73" s="124"/>
      <c r="FF73" s="124"/>
      <c r="FG73" s="124"/>
      <c r="FH73" s="124"/>
      <c r="FI73" s="124"/>
      <c r="FJ73" s="124"/>
      <c r="FK73" s="124"/>
      <c r="FL73" s="124"/>
      <c r="FM73" s="124"/>
      <c r="FN73" s="124"/>
      <c r="FO73" s="124"/>
      <c r="FP73" s="124"/>
      <c r="FQ73" s="124"/>
      <c r="FR73" s="124"/>
      <c r="FS73" s="124"/>
      <c r="FT73" s="124"/>
      <c r="FU73" s="124"/>
      <c r="FV73" s="124"/>
      <c r="FW73" s="124"/>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4"/>
      <c r="CW74" s="124"/>
      <c r="CX74" s="124"/>
      <c r="CY74" s="124"/>
      <c r="CZ74" s="124"/>
      <c r="DA74" s="124"/>
      <c r="DB74" s="124"/>
      <c r="DC74" s="124"/>
      <c r="DD74" s="124"/>
      <c r="DE74" s="124"/>
      <c r="DF74" s="124"/>
      <c r="DG74" s="124"/>
      <c r="DH74" s="124"/>
      <c r="DI74" s="124"/>
      <c r="DJ74" s="124"/>
      <c r="DK74" s="124"/>
      <c r="DL74" s="124"/>
      <c r="DM74" s="124"/>
      <c r="DN74" s="124"/>
      <c r="DO74" s="124"/>
      <c r="DP74" s="124"/>
      <c r="DQ74" s="124"/>
      <c r="DR74" s="124"/>
      <c r="DS74" s="124"/>
      <c r="DT74" s="124"/>
      <c r="DU74" s="124"/>
      <c r="DV74" s="124"/>
      <c r="DW74" s="124"/>
      <c r="DX74" s="124"/>
      <c r="DY74" s="124"/>
      <c r="DZ74" s="124"/>
      <c r="EA74" s="124"/>
      <c r="EB74" s="124"/>
      <c r="EC74" s="124"/>
      <c r="ED74" s="124"/>
      <c r="EE74" s="124"/>
      <c r="EF74" s="124"/>
      <c r="EG74" s="124"/>
      <c r="EH74" s="124"/>
      <c r="EI74" s="124"/>
      <c r="EJ74" s="124"/>
      <c r="EK74" s="124"/>
      <c r="EL74" s="124"/>
      <c r="EM74" s="124"/>
      <c r="EN74" s="124"/>
      <c r="EO74" s="124"/>
      <c r="EP74" s="124"/>
      <c r="EQ74" s="124"/>
      <c r="ER74" s="124"/>
      <c r="ES74" s="124"/>
      <c r="ET74" s="124"/>
      <c r="EU74" s="124"/>
      <c r="EV74" s="124"/>
      <c r="EW74" s="124"/>
      <c r="EX74" s="124"/>
      <c r="EY74" s="124"/>
      <c r="EZ74" s="124"/>
      <c r="FA74" s="124"/>
      <c r="FB74" s="124"/>
      <c r="FC74" s="124"/>
      <c r="FD74" s="124"/>
      <c r="FE74" s="124"/>
      <c r="FF74" s="124"/>
      <c r="FG74" s="124"/>
      <c r="FH74" s="124"/>
      <c r="FI74" s="124"/>
      <c r="FJ74" s="124"/>
      <c r="FK74" s="124"/>
      <c r="FL74" s="124"/>
      <c r="FM74" s="124"/>
      <c r="FN74" s="124"/>
      <c r="FO74" s="124"/>
      <c r="FP74" s="124"/>
      <c r="FQ74" s="124"/>
      <c r="FR74" s="124"/>
      <c r="FS74" s="124"/>
      <c r="FT74" s="124"/>
      <c r="FU74" s="124"/>
      <c r="FV74" s="124"/>
      <c r="FW74" s="124"/>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4"/>
      <c r="CW75" s="124"/>
      <c r="CX75" s="124"/>
      <c r="CY75" s="124"/>
      <c r="CZ75" s="124"/>
      <c r="DA75" s="124"/>
      <c r="DB75" s="124"/>
      <c r="DC75" s="124"/>
      <c r="DD75" s="124"/>
      <c r="DE75" s="124"/>
      <c r="DF75" s="124"/>
      <c r="DG75" s="124"/>
      <c r="DH75" s="124"/>
      <c r="DI75" s="124"/>
      <c r="DJ75" s="124"/>
      <c r="DK75" s="124"/>
      <c r="DL75" s="124"/>
      <c r="DM75" s="124"/>
      <c r="DN75" s="124"/>
      <c r="DO75" s="124"/>
      <c r="DP75" s="124"/>
      <c r="DQ75" s="124"/>
      <c r="DR75" s="124"/>
      <c r="DS75" s="124"/>
      <c r="DT75" s="124"/>
      <c r="DU75" s="124"/>
      <c r="DV75" s="124"/>
      <c r="DW75" s="124"/>
      <c r="DX75" s="124"/>
      <c r="DY75" s="124"/>
      <c r="DZ75" s="124"/>
      <c r="EA75" s="124"/>
      <c r="EB75" s="124"/>
      <c r="EC75" s="124"/>
      <c r="ED75" s="124"/>
      <c r="EE75" s="124"/>
      <c r="EF75" s="124"/>
      <c r="EG75" s="124"/>
      <c r="EH75" s="124"/>
      <c r="EI75" s="124"/>
      <c r="EJ75" s="124"/>
      <c r="EK75" s="124"/>
      <c r="EL75" s="124"/>
      <c r="EM75" s="124"/>
      <c r="EN75" s="124"/>
      <c r="EO75" s="124"/>
      <c r="EP75" s="124"/>
      <c r="EQ75" s="124"/>
      <c r="ER75" s="124"/>
      <c r="ES75" s="124"/>
      <c r="ET75" s="124"/>
      <c r="EU75" s="124"/>
      <c r="EV75" s="124"/>
      <c r="EW75" s="124"/>
      <c r="EX75" s="124"/>
      <c r="EY75" s="124"/>
      <c r="EZ75" s="124"/>
      <c r="FA75" s="124"/>
      <c r="FB75" s="124"/>
      <c r="FC75" s="124"/>
      <c r="FD75" s="124"/>
      <c r="FE75" s="124"/>
      <c r="FF75" s="124"/>
      <c r="FG75" s="124"/>
      <c r="FH75" s="124"/>
      <c r="FI75" s="124"/>
      <c r="FJ75" s="124"/>
      <c r="FK75" s="124"/>
      <c r="FL75" s="124"/>
      <c r="FM75" s="124"/>
      <c r="FN75" s="124"/>
      <c r="FO75" s="124"/>
      <c r="FP75" s="124"/>
      <c r="FQ75" s="124"/>
      <c r="FR75" s="124"/>
      <c r="FS75" s="124"/>
      <c r="FT75" s="124"/>
      <c r="FU75" s="124"/>
      <c r="FV75" s="124"/>
      <c r="FW75" s="124"/>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4" t="str">
        <f>
データ!$B$11</f>
        <v>
H29</v>
      </c>
      <c r="S76" s="135"/>
      <c r="T76" s="135"/>
      <c r="U76" s="135"/>
      <c r="V76" s="135"/>
      <c r="W76" s="135"/>
      <c r="X76" s="135"/>
      <c r="Y76" s="135"/>
      <c r="Z76" s="135"/>
      <c r="AA76" s="135"/>
      <c r="AB76" s="135"/>
      <c r="AC76" s="135"/>
      <c r="AD76" s="135"/>
      <c r="AE76" s="135"/>
      <c r="AF76" s="136"/>
      <c r="AG76" s="134" t="str">
        <f>
データ!$C$11</f>
        <v>
H30</v>
      </c>
      <c r="AH76" s="135"/>
      <c r="AI76" s="135"/>
      <c r="AJ76" s="135"/>
      <c r="AK76" s="135"/>
      <c r="AL76" s="135"/>
      <c r="AM76" s="135"/>
      <c r="AN76" s="135"/>
      <c r="AO76" s="135"/>
      <c r="AP76" s="135"/>
      <c r="AQ76" s="135"/>
      <c r="AR76" s="135"/>
      <c r="AS76" s="135"/>
      <c r="AT76" s="135"/>
      <c r="AU76" s="136"/>
      <c r="AV76" s="134" t="str">
        <f>
データ!$D$11</f>
        <v>
R01</v>
      </c>
      <c r="AW76" s="135"/>
      <c r="AX76" s="135"/>
      <c r="AY76" s="135"/>
      <c r="AZ76" s="135"/>
      <c r="BA76" s="135"/>
      <c r="BB76" s="135"/>
      <c r="BC76" s="135"/>
      <c r="BD76" s="135"/>
      <c r="BE76" s="135"/>
      <c r="BF76" s="135"/>
      <c r="BG76" s="135"/>
      <c r="BH76" s="135"/>
      <c r="BI76" s="135"/>
      <c r="BJ76" s="136"/>
      <c r="BK76" s="134" t="str">
        <f>
データ!$E$11</f>
        <v>
R02</v>
      </c>
      <c r="BL76" s="135"/>
      <c r="BM76" s="135"/>
      <c r="BN76" s="135"/>
      <c r="BO76" s="135"/>
      <c r="BP76" s="135"/>
      <c r="BQ76" s="135"/>
      <c r="BR76" s="135"/>
      <c r="BS76" s="135"/>
      <c r="BT76" s="135"/>
      <c r="BU76" s="135"/>
      <c r="BV76" s="135"/>
      <c r="BW76" s="135"/>
      <c r="BX76" s="135"/>
      <c r="BY76" s="136"/>
      <c r="BZ76" s="134" t="str">
        <f>
データ!$F$11</f>
        <v>
R03</v>
      </c>
      <c r="CA76" s="135"/>
      <c r="CB76" s="135"/>
      <c r="CC76" s="135"/>
      <c r="CD76" s="135"/>
      <c r="CE76" s="135"/>
      <c r="CF76" s="135"/>
      <c r="CG76" s="135"/>
      <c r="CH76" s="135"/>
      <c r="CI76" s="135"/>
      <c r="CJ76" s="135"/>
      <c r="CK76" s="135"/>
      <c r="CL76" s="135"/>
      <c r="CM76" s="135"/>
      <c r="CN76" s="136"/>
      <c r="CO76" s="2"/>
      <c r="CP76" s="2"/>
      <c r="CQ76" s="2"/>
      <c r="CR76" s="2"/>
      <c r="CS76" s="2"/>
      <c r="CT76" s="2"/>
      <c r="CU76" s="2"/>
      <c r="CV76" s="125">
        <f>
データ!CN7</f>
        <v>
8608</v>
      </c>
      <c r="CW76" s="126"/>
      <c r="CX76" s="126"/>
      <c r="CY76" s="126"/>
      <c r="CZ76" s="126"/>
      <c r="DA76" s="126"/>
      <c r="DB76" s="126"/>
      <c r="DC76" s="126"/>
      <c r="DD76" s="126"/>
      <c r="DE76" s="126"/>
      <c r="DF76" s="126"/>
      <c r="DG76" s="126"/>
      <c r="DH76" s="126"/>
      <c r="DI76" s="126"/>
      <c r="DJ76" s="126"/>
      <c r="DK76" s="126"/>
      <c r="DL76" s="126"/>
      <c r="DM76" s="126"/>
      <c r="DN76" s="126"/>
      <c r="DO76" s="126"/>
      <c r="DP76" s="126"/>
      <c r="DQ76" s="126"/>
      <c r="DR76" s="126"/>
      <c r="DS76" s="126"/>
      <c r="DT76" s="126"/>
      <c r="DU76" s="126"/>
      <c r="DV76" s="126"/>
      <c r="DW76" s="126"/>
      <c r="DX76" s="126"/>
      <c r="DY76" s="126"/>
      <c r="DZ76" s="126"/>
      <c r="EA76" s="126"/>
      <c r="EB76" s="126"/>
      <c r="EC76" s="126"/>
      <c r="ED76" s="126"/>
      <c r="EE76" s="126"/>
      <c r="EF76" s="126"/>
      <c r="EG76" s="126"/>
      <c r="EH76" s="126"/>
      <c r="EI76" s="126"/>
      <c r="EJ76" s="126"/>
      <c r="EK76" s="126"/>
      <c r="EL76" s="126"/>
      <c r="EM76" s="126"/>
      <c r="EN76" s="126"/>
      <c r="EO76" s="126"/>
      <c r="EP76" s="126"/>
      <c r="EQ76" s="126"/>
      <c r="ER76" s="126"/>
      <c r="ES76" s="126"/>
      <c r="ET76" s="126"/>
      <c r="EU76" s="126"/>
      <c r="EV76" s="126"/>
      <c r="EW76" s="126"/>
      <c r="EX76" s="126"/>
      <c r="EY76" s="126"/>
      <c r="EZ76" s="126"/>
      <c r="FA76" s="126"/>
      <c r="FB76" s="126"/>
      <c r="FC76" s="126"/>
      <c r="FD76" s="126"/>
      <c r="FE76" s="126"/>
      <c r="FF76" s="126"/>
      <c r="FG76" s="126"/>
      <c r="FH76" s="126"/>
      <c r="FI76" s="126"/>
      <c r="FJ76" s="126"/>
      <c r="FK76" s="126"/>
      <c r="FL76" s="126"/>
      <c r="FM76" s="126"/>
      <c r="FN76" s="126"/>
      <c r="FO76" s="126"/>
      <c r="FP76" s="126"/>
      <c r="FQ76" s="126"/>
      <c r="FR76" s="126"/>
      <c r="FS76" s="126"/>
      <c r="FT76" s="126"/>
      <c r="FU76" s="126"/>
      <c r="FV76" s="126"/>
      <c r="FW76" s="127"/>
      <c r="FY76" s="2"/>
      <c r="FZ76" s="2"/>
      <c r="GA76" s="2"/>
      <c r="GB76" s="2"/>
      <c r="GC76" s="2"/>
      <c r="GD76" s="2"/>
      <c r="GE76" s="2"/>
      <c r="GF76" s="2"/>
      <c r="GG76" s="2"/>
      <c r="GH76" s="2"/>
      <c r="GI76" s="2"/>
      <c r="GJ76" s="2"/>
      <c r="GK76" s="2"/>
      <c r="GL76" s="134" t="str">
        <f>
データ!$B$11</f>
        <v>
H29</v>
      </c>
      <c r="GM76" s="135"/>
      <c r="GN76" s="135"/>
      <c r="GO76" s="135"/>
      <c r="GP76" s="135"/>
      <c r="GQ76" s="135"/>
      <c r="GR76" s="135"/>
      <c r="GS76" s="135"/>
      <c r="GT76" s="135"/>
      <c r="GU76" s="135"/>
      <c r="GV76" s="135"/>
      <c r="GW76" s="135"/>
      <c r="GX76" s="135"/>
      <c r="GY76" s="135"/>
      <c r="GZ76" s="136"/>
      <c r="HA76" s="134" t="str">
        <f>
データ!$C$11</f>
        <v>
H30</v>
      </c>
      <c r="HB76" s="135"/>
      <c r="HC76" s="135"/>
      <c r="HD76" s="135"/>
      <c r="HE76" s="135"/>
      <c r="HF76" s="135"/>
      <c r="HG76" s="135"/>
      <c r="HH76" s="135"/>
      <c r="HI76" s="135"/>
      <c r="HJ76" s="135"/>
      <c r="HK76" s="135"/>
      <c r="HL76" s="135"/>
      <c r="HM76" s="135"/>
      <c r="HN76" s="135"/>
      <c r="HO76" s="136"/>
      <c r="HP76" s="134" t="str">
        <f>
データ!$D$11</f>
        <v>
R01</v>
      </c>
      <c r="HQ76" s="135"/>
      <c r="HR76" s="135"/>
      <c r="HS76" s="135"/>
      <c r="HT76" s="135"/>
      <c r="HU76" s="135"/>
      <c r="HV76" s="135"/>
      <c r="HW76" s="135"/>
      <c r="HX76" s="135"/>
      <c r="HY76" s="135"/>
      <c r="HZ76" s="135"/>
      <c r="IA76" s="135"/>
      <c r="IB76" s="135"/>
      <c r="IC76" s="135"/>
      <c r="ID76" s="136"/>
      <c r="IE76" s="134" t="str">
        <f>
データ!$E$11</f>
        <v>
R02</v>
      </c>
      <c r="IF76" s="135"/>
      <c r="IG76" s="135"/>
      <c r="IH76" s="135"/>
      <c r="II76" s="135"/>
      <c r="IJ76" s="135"/>
      <c r="IK76" s="135"/>
      <c r="IL76" s="135"/>
      <c r="IM76" s="135"/>
      <c r="IN76" s="135"/>
      <c r="IO76" s="135"/>
      <c r="IP76" s="135"/>
      <c r="IQ76" s="135"/>
      <c r="IR76" s="135"/>
      <c r="IS76" s="136"/>
      <c r="IT76" s="134" t="str">
        <f>
データ!$F$11</f>
        <v>
R03</v>
      </c>
      <c r="IU76" s="135"/>
      <c r="IV76" s="135"/>
      <c r="IW76" s="135"/>
      <c r="IX76" s="135"/>
      <c r="IY76" s="135"/>
      <c r="IZ76" s="135"/>
      <c r="JA76" s="135"/>
      <c r="JB76" s="135"/>
      <c r="JC76" s="135"/>
      <c r="JD76" s="135"/>
      <c r="JE76" s="135"/>
      <c r="JF76" s="135"/>
      <c r="JG76" s="135"/>
      <c r="JH76" s="136"/>
      <c r="JL76" s="2"/>
      <c r="JM76" s="2"/>
      <c r="JN76" s="2"/>
      <c r="JO76" s="2"/>
      <c r="JP76" s="2"/>
      <c r="JQ76" s="2"/>
      <c r="JR76" s="2"/>
      <c r="JS76" s="2"/>
      <c r="JT76" s="2"/>
      <c r="JU76" s="2"/>
      <c r="JV76" s="2"/>
      <c r="JW76" s="2"/>
      <c r="JX76" s="2"/>
      <c r="JY76" s="2"/>
      <c r="JZ76" s="2"/>
      <c r="KA76" s="134" t="str">
        <f>
データ!$B$11</f>
        <v>
H29</v>
      </c>
      <c r="KB76" s="135"/>
      <c r="KC76" s="135"/>
      <c r="KD76" s="135"/>
      <c r="KE76" s="135"/>
      <c r="KF76" s="135"/>
      <c r="KG76" s="135"/>
      <c r="KH76" s="135"/>
      <c r="KI76" s="135"/>
      <c r="KJ76" s="135"/>
      <c r="KK76" s="135"/>
      <c r="KL76" s="135"/>
      <c r="KM76" s="135"/>
      <c r="KN76" s="135"/>
      <c r="KO76" s="136"/>
      <c r="KP76" s="134" t="str">
        <f>
データ!$C$11</f>
        <v>
H30</v>
      </c>
      <c r="KQ76" s="135"/>
      <c r="KR76" s="135"/>
      <c r="KS76" s="135"/>
      <c r="KT76" s="135"/>
      <c r="KU76" s="135"/>
      <c r="KV76" s="135"/>
      <c r="KW76" s="135"/>
      <c r="KX76" s="135"/>
      <c r="KY76" s="135"/>
      <c r="KZ76" s="135"/>
      <c r="LA76" s="135"/>
      <c r="LB76" s="135"/>
      <c r="LC76" s="135"/>
      <c r="LD76" s="136"/>
      <c r="LE76" s="134" t="str">
        <f>
データ!$D$11</f>
        <v>
R01</v>
      </c>
      <c r="LF76" s="135"/>
      <c r="LG76" s="135"/>
      <c r="LH76" s="135"/>
      <c r="LI76" s="135"/>
      <c r="LJ76" s="135"/>
      <c r="LK76" s="135"/>
      <c r="LL76" s="135"/>
      <c r="LM76" s="135"/>
      <c r="LN76" s="135"/>
      <c r="LO76" s="135"/>
      <c r="LP76" s="135"/>
      <c r="LQ76" s="135"/>
      <c r="LR76" s="135"/>
      <c r="LS76" s="136"/>
      <c r="LT76" s="134" t="str">
        <f>
データ!$E$11</f>
        <v>
R02</v>
      </c>
      <c r="LU76" s="135"/>
      <c r="LV76" s="135"/>
      <c r="LW76" s="135"/>
      <c r="LX76" s="135"/>
      <c r="LY76" s="135"/>
      <c r="LZ76" s="135"/>
      <c r="MA76" s="135"/>
      <c r="MB76" s="135"/>
      <c r="MC76" s="135"/>
      <c r="MD76" s="135"/>
      <c r="ME76" s="135"/>
      <c r="MF76" s="135"/>
      <c r="MG76" s="135"/>
      <c r="MH76" s="136"/>
      <c r="MI76" s="134" t="str">
        <f>
データ!$F$11</f>
        <v>
R03</v>
      </c>
      <c r="MJ76" s="135"/>
      <c r="MK76" s="135"/>
      <c r="ML76" s="135"/>
      <c r="MM76" s="135"/>
      <c r="MN76" s="135"/>
      <c r="MO76" s="135"/>
      <c r="MP76" s="135"/>
      <c r="MQ76" s="135"/>
      <c r="MR76" s="135"/>
      <c r="MS76" s="135"/>
      <c r="MT76" s="135"/>
      <c r="MU76" s="135"/>
      <c r="MV76" s="135"/>
      <c r="MW76" s="136"/>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7" t="s">
        <v>
27</v>
      </c>
      <c r="J77" s="137"/>
      <c r="K77" s="137"/>
      <c r="L77" s="137"/>
      <c r="M77" s="137"/>
      <c r="N77" s="137"/>
      <c r="O77" s="137"/>
      <c r="P77" s="137"/>
      <c r="Q77" s="137"/>
      <c r="R77" s="110" t="str">
        <f>
データ!CB7</f>
        <v xml:space="preserve">
 </v>
      </c>
      <c r="S77" s="111"/>
      <c r="T77" s="111"/>
      <c r="U77" s="111"/>
      <c r="V77" s="111"/>
      <c r="W77" s="111"/>
      <c r="X77" s="111"/>
      <c r="Y77" s="111"/>
      <c r="Z77" s="111"/>
      <c r="AA77" s="111"/>
      <c r="AB77" s="111"/>
      <c r="AC77" s="111"/>
      <c r="AD77" s="111"/>
      <c r="AE77" s="111"/>
      <c r="AF77" s="112"/>
      <c r="AG77" s="110" t="str">
        <f>
データ!CC7</f>
        <v xml:space="preserve">
 </v>
      </c>
      <c r="AH77" s="111"/>
      <c r="AI77" s="111"/>
      <c r="AJ77" s="111"/>
      <c r="AK77" s="111"/>
      <c r="AL77" s="111"/>
      <c r="AM77" s="111"/>
      <c r="AN77" s="111"/>
      <c r="AO77" s="111"/>
      <c r="AP77" s="111"/>
      <c r="AQ77" s="111"/>
      <c r="AR77" s="111"/>
      <c r="AS77" s="111"/>
      <c r="AT77" s="111"/>
      <c r="AU77" s="112"/>
      <c r="AV77" s="110" t="str">
        <f>
データ!CD7</f>
        <v xml:space="preserve">
 </v>
      </c>
      <c r="AW77" s="111"/>
      <c r="AX77" s="111"/>
      <c r="AY77" s="111"/>
      <c r="AZ77" s="111"/>
      <c r="BA77" s="111"/>
      <c r="BB77" s="111"/>
      <c r="BC77" s="111"/>
      <c r="BD77" s="111"/>
      <c r="BE77" s="111"/>
      <c r="BF77" s="111"/>
      <c r="BG77" s="111"/>
      <c r="BH77" s="111"/>
      <c r="BI77" s="111"/>
      <c r="BJ77" s="112"/>
      <c r="BK77" s="110" t="str">
        <f>
データ!CE7</f>
        <v xml:space="preserve">
 </v>
      </c>
      <c r="BL77" s="111"/>
      <c r="BM77" s="111"/>
      <c r="BN77" s="111"/>
      <c r="BO77" s="111"/>
      <c r="BP77" s="111"/>
      <c r="BQ77" s="111"/>
      <c r="BR77" s="111"/>
      <c r="BS77" s="111"/>
      <c r="BT77" s="111"/>
      <c r="BU77" s="111"/>
      <c r="BV77" s="111"/>
      <c r="BW77" s="111"/>
      <c r="BX77" s="111"/>
      <c r="BY77" s="112"/>
      <c r="BZ77" s="110" t="str">
        <f>
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8"/>
      <c r="CW77" s="129"/>
      <c r="CX77" s="129"/>
      <c r="CY77" s="129"/>
      <c r="CZ77" s="129"/>
      <c r="DA77" s="129"/>
      <c r="DB77" s="129"/>
      <c r="DC77" s="129"/>
      <c r="DD77" s="129"/>
      <c r="DE77" s="129"/>
      <c r="DF77" s="129"/>
      <c r="DG77" s="129"/>
      <c r="DH77" s="129"/>
      <c r="DI77" s="129"/>
      <c r="DJ77" s="129"/>
      <c r="DK77" s="129"/>
      <c r="DL77" s="129"/>
      <c r="DM77" s="129"/>
      <c r="DN77" s="129"/>
      <c r="DO77" s="129"/>
      <c r="DP77" s="129"/>
      <c r="DQ77" s="129"/>
      <c r="DR77" s="129"/>
      <c r="DS77" s="129"/>
      <c r="DT77" s="129"/>
      <c r="DU77" s="129"/>
      <c r="DV77" s="129"/>
      <c r="DW77" s="129"/>
      <c r="DX77" s="129"/>
      <c r="DY77" s="129"/>
      <c r="DZ77" s="129"/>
      <c r="EA77" s="129"/>
      <c r="EB77" s="129"/>
      <c r="EC77" s="129"/>
      <c r="ED77" s="129"/>
      <c r="EE77" s="129"/>
      <c r="EF77" s="129"/>
      <c r="EG77" s="129"/>
      <c r="EH77" s="129"/>
      <c r="EI77" s="129"/>
      <c r="EJ77" s="129"/>
      <c r="EK77" s="129"/>
      <c r="EL77" s="129"/>
      <c r="EM77" s="129"/>
      <c r="EN77" s="129"/>
      <c r="EO77" s="129"/>
      <c r="EP77" s="129"/>
      <c r="EQ77" s="129"/>
      <c r="ER77" s="129"/>
      <c r="ES77" s="129"/>
      <c r="ET77" s="129"/>
      <c r="EU77" s="129"/>
      <c r="EV77" s="129"/>
      <c r="EW77" s="129"/>
      <c r="EX77" s="129"/>
      <c r="EY77" s="129"/>
      <c r="EZ77" s="129"/>
      <c r="FA77" s="129"/>
      <c r="FB77" s="129"/>
      <c r="FC77" s="129"/>
      <c r="FD77" s="129"/>
      <c r="FE77" s="129"/>
      <c r="FF77" s="129"/>
      <c r="FG77" s="129"/>
      <c r="FH77" s="129"/>
      <c r="FI77" s="129"/>
      <c r="FJ77" s="129"/>
      <c r="FK77" s="129"/>
      <c r="FL77" s="129"/>
      <c r="FM77" s="129"/>
      <c r="FN77" s="129"/>
      <c r="FO77" s="129"/>
      <c r="FP77" s="129"/>
      <c r="FQ77" s="129"/>
      <c r="FR77" s="129"/>
      <c r="FS77" s="129"/>
      <c r="FT77" s="129"/>
      <c r="FU77" s="129"/>
      <c r="FV77" s="129"/>
      <c r="FW77" s="130"/>
      <c r="FY77" s="2"/>
      <c r="FZ77" s="2"/>
      <c r="GA77" s="2"/>
      <c r="GB77" s="2"/>
      <c r="GC77" s="137" t="s">
        <v>
27</v>
      </c>
      <c r="GD77" s="137"/>
      <c r="GE77" s="137"/>
      <c r="GF77" s="137"/>
      <c r="GG77" s="137"/>
      <c r="GH77" s="137"/>
      <c r="GI77" s="137"/>
      <c r="GJ77" s="137"/>
      <c r="GK77" s="137"/>
      <c r="GL77" s="110" t="str">
        <f>
データ!CO7</f>
        <v xml:space="preserve">
 </v>
      </c>
      <c r="GM77" s="111"/>
      <c r="GN77" s="111"/>
      <c r="GO77" s="111"/>
      <c r="GP77" s="111"/>
      <c r="GQ77" s="111"/>
      <c r="GR77" s="111"/>
      <c r="GS77" s="111"/>
      <c r="GT77" s="111"/>
      <c r="GU77" s="111"/>
      <c r="GV77" s="111"/>
      <c r="GW77" s="111"/>
      <c r="GX77" s="111"/>
      <c r="GY77" s="111"/>
      <c r="GZ77" s="112"/>
      <c r="HA77" s="110" t="str">
        <f>
データ!CP7</f>
        <v xml:space="preserve">
 </v>
      </c>
      <c r="HB77" s="111"/>
      <c r="HC77" s="111"/>
      <c r="HD77" s="111"/>
      <c r="HE77" s="111"/>
      <c r="HF77" s="111"/>
      <c r="HG77" s="111"/>
      <c r="HH77" s="111"/>
      <c r="HI77" s="111"/>
      <c r="HJ77" s="111"/>
      <c r="HK77" s="111"/>
      <c r="HL77" s="111"/>
      <c r="HM77" s="111"/>
      <c r="HN77" s="111"/>
      <c r="HO77" s="112"/>
      <c r="HP77" s="110" t="str">
        <f>
データ!CQ7</f>
        <v xml:space="preserve">
 </v>
      </c>
      <c r="HQ77" s="111"/>
      <c r="HR77" s="111"/>
      <c r="HS77" s="111"/>
      <c r="HT77" s="111"/>
      <c r="HU77" s="111"/>
      <c r="HV77" s="111"/>
      <c r="HW77" s="111"/>
      <c r="HX77" s="111"/>
      <c r="HY77" s="111"/>
      <c r="HZ77" s="111"/>
      <c r="IA77" s="111"/>
      <c r="IB77" s="111"/>
      <c r="IC77" s="111"/>
      <c r="ID77" s="112"/>
      <c r="IE77" s="110" t="str">
        <f>
データ!CR7</f>
        <v xml:space="preserve">
 </v>
      </c>
      <c r="IF77" s="111"/>
      <c r="IG77" s="111"/>
      <c r="IH77" s="111"/>
      <c r="II77" s="111"/>
      <c r="IJ77" s="111"/>
      <c r="IK77" s="111"/>
      <c r="IL77" s="111"/>
      <c r="IM77" s="111"/>
      <c r="IN77" s="111"/>
      <c r="IO77" s="111"/>
      <c r="IP77" s="111"/>
      <c r="IQ77" s="111"/>
      <c r="IR77" s="111"/>
      <c r="IS77" s="112"/>
      <c r="IT77" s="110" t="str">
        <f>
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7" t="s">
        <v>
27</v>
      </c>
      <c r="JS77" s="137"/>
      <c r="JT77" s="137"/>
      <c r="JU77" s="137"/>
      <c r="JV77" s="137"/>
      <c r="JW77" s="137"/>
      <c r="JX77" s="137"/>
      <c r="JY77" s="137"/>
      <c r="JZ77" s="137"/>
      <c r="KA77" s="110">
        <f>
データ!CZ7</f>
        <v>
0</v>
      </c>
      <c r="KB77" s="111"/>
      <c r="KC77" s="111"/>
      <c r="KD77" s="111"/>
      <c r="KE77" s="111"/>
      <c r="KF77" s="111"/>
      <c r="KG77" s="111"/>
      <c r="KH77" s="111"/>
      <c r="KI77" s="111"/>
      <c r="KJ77" s="111"/>
      <c r="KK77" s="111"/>
      <c r="KL77" s="111"/>
      <c r="KM77" s="111"/>
      <c r="KN77" s="111"/>
      <c r="KO77" s="112"/>
      <c r="KP77" s="110">
        <f>
データ!DA7</f>
        <v>
0</v>
      </c>
      <c r="KQ77" s="111"/>
      <c r="KR77" s="111"/>
      <c r="KS77" s="111"/>
      <c r="KT77" s="111"/>
      <c r="KU77" s="111"/>
      <c r="KV77" s="111"/>
      <c r="KW77" s="111"/>
      <c r="KX77" s="111"/>
      <c r="KY77" s="111"/>
      <c r="KZ77" s="111"/>
      <c r="LA77" s="111"/>
      <c r="LB77" s="111"/>
      <c r="LC77" s="111"/>
      <c r="LD77" s="112"/>
      <c r="LE77" s="110">
        <f>
データ!DB7</f>
        <v>
0</v>
      </c>
      <c r="LF77" s="111"/>
      <c r="LG77" s="111"/>
      <c r="LH77" s="111"/>
      <c r="LI77" s="111"/>
      <c r="LJ77" s="111"/>
      <c r="LK77" s="111"/>
      <c r="LL77" s="111"/>
      <c r="LM77" s="111"/>
      <c r="LN77" s="111"/>
      <c r="LO77" s="111"/>
      <c r="LP77" s="111"/>
      <c r="LQ77" s="111"/>
      <c r="LR77" s="111"/>
      <c r="LS77" s="112"/>
      <c r="LT77" s="110">
        <f>
データ!DC7</f>
        <v>
0</v>
      </c>
      <c r="LU77" s="111"/>
      <c r="LV77" s="111"/>
      <c r="LW77" s="111"/>
      <c r="LX77" s="111"/>
      <c r="LY77" s="111"/>
      <c r="LZ77" s="111"/>
      <c r="MA77" s="111"/>
      <c r="MB77" s="111"/>
      <c r="MC77" s="111"/>
      <c r="MD77" s="111"/>
      <c r="ME77" s="111"/>
      <c r="MF77" s="111"/>
      <c r="MG77" s="111"/>
      <c r="MH77" s="112"/>
      <c r="MI77" s="110">
        <f>
データ!DD7</f>
        <v>
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7" t="s">
        <v>
29</v>
      </c>
      <c r="J78" s="137"/>
      <c r="K78" s="137"/>
      <c r="L78" s="137"/>
      <c r="M78" s="137"/>
      <c r="N78" s="137"/>
      <c r="O78" s="137"/>
      <c r="P78" s="137"/>
      <c r="Q78" s="137"/>
      <c r="R78" s="110" t="str">
        <f>
データ!CG7</f>
        <v xml:space="preserve">
 </v>
      </c>
      <c r="S78" s="111"/>
      <c r="T78" s="111"/>
      <c r="U78" s="111"/>
      <c r="V78" s="111"/>
      <c r="W78" s="111"/>
      <c r="X78" s="111"/>
      <c r="Y78" s="111"/>
      <c r="Z78" s="111"/>
      <c r="AA78" s="111"/>
      <c r="AB78" s="111"/>
      <c r="AC78" s="111"/>
      <c r="AD78" s="111"/>
      <c r="AE78" s="111"/>
      <c r="AF78" s="112"/>
      <c r="AG78" s="110" t="str">
        <f>
データ!CH7</f>
        <v xml:space="preserve">
 </v>
      </c>
      <c r="AH78" s="111"/>
      <c r="AI78" s="111"/>
      <c r="AJ78" s="111"/>
      <c r="AK78" s="111"/>
      <c r="AL78" s="111"/>
      <c r="AM78" s="111"/>
      <c r="AN78" s="111"/>
      <c r="AO78" s="111"/>
      <c r="AP78" s="111"/>
      <c r="AQ78" s="111"/>
      <c r="AR78" s="111"/>
      <c r="AS78" s="111"/>
      <c r="AT78" s="111"/>
      <c r="AU78" s="112"/>
      <c r="AV78" s="110" t="str">
        <f>
データ!CI7</f>
        <v xml:space="preserve">
 </v>
      </c>
      <c r="AW78" s="111"/>
      <c r="AX78" s="111"/>
      <c r="AY78" s="111"/>
      <c r="AZ78" s="111"/>
      <c r="BA78" s="111"/>
      <c r="BB78" s="111"/>
      <c r="BC78" s="111"/>
      <c r="BD78" s="111"/>
      <c r="BE78" s="111"/>
      <c r="BF78" s="111"/>
      <c r="BG78" s="111"/>
      <c r="BH78" s="111"/>
      <c r="BI78" s="111"/>
      <c r="BJ78" s="112"/>
      <c r="BK78" s="110" t="str">
        <f>
データ!CJ7</f>
        <v xml:space="preserve">
 </v>
      </c>
      <c r="BL78" s="111"/>
      <c r="BM78" s="111"/>
      <c r="BN78" s="111"/>
      <c r="BO78" s="111"/>
      <c r="BP78" s="111"/>
      <c r="BQ78" s="111"/>
      <c r="BR78" s="111"/>
      <c r="BS78" s="111"/>
      <c r="BT78" s="111"/>
      <c r="BU78" s="111"/>
      <c r="BV78" s="111"/>
      <c r="BW78" s="111"/>
      <c r="BX78" s="111"/>
      <c r="BY78" s="112"/>
      <c r="BZ78" s="110" t="str">
        <f>
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8"/>
      <c r="CW78" s="129"/>
      <c r="CX78" s="129"/>
      <c r="CY78" s="129"/>
      <c r="CZ78" s="129"/>
      <c r="DA78" s="129"/>
      <c r="DB78" s="129"/>
      <c r="DC78" s="129"/>
      <c r="DD78" s="129"/>
      <c r="DE78" s="129"/>
      <c r="DF78" s="129"/>
      <c r="DG78" s="129"/>
      <c r="DH78" s="129"/>
      <c r="DI78" s="129"/>
      <c r="DJ78" s="129"/>
      <c r="DK78" s="129"/>
      <c r="DL78" s="129"/>
      <c r="DM78" s="129"/>
      <c r="DN78" s="129"/>
      <c r="DO78" s="129"/>
      <c r="DP78" s="129"/>
      <c r="DQ78" s="129"/>
      <c r="DR78" s="129"/>
      <c r="DS78" s="129"/>
      <c r="DT78" s="129"/>
      <c r="DU78" s="129"/>
      <c r="DV78" s="129"/>
      <c r="DW78" s="129"/>
      <c r="DX78" s="129"/>
      <c r="DY78" s="129"/>
      <c r="DZ78" s="129"/>
      <c r="EA78" s="129"/>
      <c r="EB78" s="129"/>
      <c r="EC78" s="129"/>
      <c r="ED78" s="129"/>
      <c r="EE78" s="129"/>
      <c r="EF78" s="129"/>
      <c r="EG78" s="129"/>
      <c r="EH78" s="129"/>
      <c r="EI78" s="129"/>
      <c r="EJ78" s="129"/>
      <c r="EK78" s="129"/>
      <c r="EL78" s="129"/>
      <c r="EM78" s="129"/>
      <c r="EN78" s="129"/>
      <c r="EO78" s="129"/>
      <c r="EP78" s="129"/>
      <c r="EQ78" s="129"/>
      <c r="ER78" s="129"/>
      <c r="ES78" s="129"/>
      <c r="ET78" s="129"/>
      <c r="EU78" s="129"/>
      <c r="EV78" s="129"/>
      <c r="EW78" s="129"/>
      <c r="EX78" s="129"/>
      <c r="EY78" s="129"/>
      <c r="EZ78" s="129"/>
      <c r="FA78" s="129"/>
      <c r="FB78" s="129"/>
      <c r="FC78" s="129"/>
      <c r="FD78" s="129"/>
      <c r="FE78" s="129"/>
      <c r="FF78" s="129"/>
      <c r="FG78" s="129"/>
      <c r="FH78" s="129"/>
      <c r="FI78" s="129"/>
      <c r="FJ78" s="129"/>
      <c r="FK78" s="129"/>
      <c r="FL78" s="129"/>
      <c r="FM78" s="129"/>
      <c r="FN78" s="129"/>
      <c r="FO78" s="129"/>
      <c r="FP78" s="129"/>
      <c r="FQ78" s="129"/>
      <c r="FR78" s="129"/>
      <c r="FS78" s="129"/>
      <c r="FT78" s="129"/>
      <c r="FU78" s="129"/>
      <c r="FV78" s="129"/>
      <c r="FW78" s="130"/>
      <c r="FY78" s="2"/>
      <c r="FZ78" s="2"/>
      <c r="GA78" s="2"/>
      <c r="GB78" s="2"/>
      <c r="GC78" s="137" t="s">
        <v>
29</v>
      </c>
      <c r="GD78" s="137"/>
      <c r="GE78" s="137"/>
      <c r="GF78" s="137"/>
      <c r="GG78" s="137"/>
      <c r="GH78" s="137"/>
      <c r="GI78" s="137"/>
      <c r="GJ78" s="137"/>
      <c r="GK78" s="137"/>
      <c r="GL78" s="110" t="str">
        <f>
データ!CT7</f>
        <v xml:space="preserve">
 </v>
      </c>
      <c r="GM78" s="111"/>
      <c r="GN78" s="111"/>
      <c r="GO78" s="111"/>
      <c r="GP78" s="111"/>
      <c r="GQ78" s="111"/>
      <c r="GR78" s="111"/>
      <c r="GS78" s="111"/>
      <c r="GT78" s="111"/>
      <c r="GU78" s="111"/>
      <c r="GV78" s="111"/>
      <c r="GW78" s="111"/>
      <c r="GX78" s="111"/>
      <c r="GY78" s="111"/>
      <c r="GZ78" s="112"/>
      <c r="HA78" s="110" t="str">
        <f>
データ!CU7</f>
        <v xml:space="preserve">
 </v>
      </c>
      <c r="HB78" s="111"/>
      <c r="HC78" s="111"/>
      <c r="HD78" s="111"/>
      <c r="HE78" s="111"/>
      <c r="HF78" s="111"/>
      <c r="HG78" s="111"/>
      <c r="HH78" s="111"/>
      <c r="HI78" s="111"/>
      <c r="HJ78" s="111"/>
      <c r="HK78" s="111"/>
      <c r="HL78" s="111"/>
      <c r="HM78" s="111"/>
      <c r="HN78" s="111"/>
      <c r="HO78" s="112"/>
      <c r="HP78" s="110" t="str">
        <f>
データ!CV7</f>
        <v xml:space="preserve">
 </v>
      </c>
      <c r="HQ78" s="111"/>
      <c r="HR78" s="111"/>
      <c r="HS78" s="111"/>
      <c r="HT78" s="111"/>
      <c r="HU78" s="111"/>
      <c r="HV78" s="111"/>
      <c r="HW78" s="111"/>
      <c r="HX78" s="111"/>
      <c r="HY78" s="111"/>
      <c r="HZ78" s="111"/>
      <c r="IA78" s="111"/>
      <c r="IB78" s="111"/>
      <c r="IC78" s="111"/>
      <c r="ID78" s="112"/>
      <c r="IE78" s="110" t="str">
        <f>
データ!CW7</f>
        <v xml:space="preserve">
 </v>
      </c>
      <c r="IF78" s="111"/>
      <c r="IG78" s="111"/>
      <c r="IH78" s="111"/>
      <c r="II78" s="111"/>
      <c r="IJ78" s="111"/>
      <c r="IK78" s="111"/>
      <c r="IL78" s="111"/>
      <c r="IM78" s="111"/>
      <c r="IN78" s="111"/>
      <c r="IO78" s="111"/>
      <c r="IP78" s="111"/>
      <c r="IQ78" s="111"/>
      <c r="IR78" s="111"/>
      <c r="IS78" s="112"/>
      <c r="IT78" s="110" t="str">
        <f>
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7" t="s">
        <v>
29</v>
      </c>
      <c r="JS78" s="137"/>
      <c r="JT78" s="137"/>
      <c r="JU78" s="137"/>
      <c r="JV78" s="137"/>
      <c r="JW78" s="137"/>
      <c r="JX78" s="137"/>
      <c r="JY78" s="137"/>
      <c r="JZ78" s="137"/>
      <c r="KA78" s="110">
        <f>
データ!DE7</f>
        <v>
58.4</v>
      </c>
      <c r="KB78" s="111"/>
      <c r="KC78" s="111"/>
      <c r="KD78" s="111"/>
      <c r="KE78" s="111"/>
      <c r="KF78" s="111"/>
      <c r="KG78" s="111"/>
      <c r="KH78" s="111"/>
      <c r="KI78" s="111"/>
      <c r="KJ78" s="111"/>
      <c r="KK78" s="111"/>
      <c r="KL78" s="111"/>
      <c r="KM78" s="111"/>
      <c r="KN78" s="111"/>
      <c r="KO78" s="112"/>
      <c r="KP78" s="110">
        <f>
データ!DF7</f>
        <v>
83.1</v>
      </c>
      <c r="KQ78" s="111"/>
      <c r="KR78" s="111"/>
      <c r="KS78" s="111"/>
      <c r="KT78" s="111"/>
      <c r="KU78" s="111"/>
      <c r="KV78" s="111"/>
      <c r="KW78" s="111"/>
      <c r="KX78" s="111"/>
      <c r="KY78" s="111"/>
      <c r="KZ78" s="111"/>
      <c r="LA78" s="111"/>
      <c r="LB78" s="111"/>
      <c r="LC78" s="111"/>
      <c r="LD78" s="112"/>
      <c r="LE78" s="110">
        <f>
データ!DG7</f>
        <v>
54.4</v>
      </c>
      <c r="LF78" s="111"/>
      <c r="LG78" s="111"/>
      <c r="LH78" s="111"/>
      <c r="LI78" s="111"/>
      <c r="LJ78" s="111"/>
      <c r="LK78" s="111"/>
      <c r="LL78" s="111"/>
      <c r="LM78" s="111"/>
      <c r="LN78" s="111"/>
      <c r="LO78" s="111"/>
      <c r="LP78" s="111"/>
      <c r="LQ78" s="111"/>
      <c r="LR78" s="111"/>
      <c r="LS78" s="112"/>
      <c r="LT78" s="110">
        <f>
データ!DH7</f>
        <v>
70.3</v>
      </c>
      <c r="LU78" s="111"/>
      <c r="LV78" s="111"/>
      <c r="LW78" s="111"/>
      <c r="LX78" s="111"/>
      <c r="LY78" s="111"/>
      <c r="LZ78" s="111"/>
      <c r="MA78" s="111"/>
      <c r="MB78" s="111"/>
      <c r="MC78" s="111"/>
      <c r="MD78" s="111"/>
      <c r="ME78" s="111"/>
      <c r="MF78" s="111"/>
      <c r="MG78" s="111"/>
      <c r="MH78" s="112"/>
      <c r="MI78" s="110">
        <f>
データ!DI7</f>
        <v>
70</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31"/>
      <c r="CW79" s="132"/>
      <c r="CX79" s="132"/>
      <c r="CY79" s="132"/>
      <c r="CZ79" s="132"/>
      <c r="DA79" s="132"/>
      <c r="DB79" s="132"/>
      <c r="DC79" s="132"/>
      <c r="DD79" s="132"/>
      <c r="DE79" s="132"/>
      <c r="DF79" s="132"/>
      <c r="DG79" s="132"/>
      <c r="DH79" s="132"/>
      <c r="DI79" s="132"/>
      <c r="DJ79" s="132"/>
      <c r="DK79" s="132"/>
      <c r="DL79" s="132"/>
      <c r="DM79" s="132"/>
      <c r="DN79" s="132"/>
      <c r="DO79" s="132"/>
      <c r="DP79" s="132"/>
      <c r="DQ79" s="132"/>
      <c r="DR79" s="132"/>
      <c r="DS79" s="132"/>
      <c r="DT79" s="132"/>
      <c r="DU79" s="132"/>
      <c r="DV79" s="132"/>
      <c r="DW79" s="132"/>
      <c r="DX79" s="132"/>
      <c r="DY79" s="132"/>
      <c r="DZ79" s="132"/>
      <c r="EA79" s="132"/>
      <c r="EB79" s="132"/>
      <c r="EC79" s="132"/>
      <c r="ED79" s="132"/>
      <c r="EE79" s="132"/>
      <c r="EF79" s="132"/>
      <c r="EG79" s="132"/>
      <c r="EH79" s="132"/>
      <c r="EI79" s="132"/>
      <c r="EJ79" s="132"/>
      <c r="EK79" s="132"/>
      <c r="EL79" s="132"/>
      <c r="EM79" s="132"/>
      <c r="EN79" s="132"/>
      <c r="EO79" s="132"/>
      <c r="EP79" s="132"/>
      <c r="EQ79" s="132"/>
      <c r="ER79" s="132"/>
      <c r="ES79" s="132"/>
      <c r="ET79" s="132"/>
      <c r="EU79" s="132"/>
      <c r="EV79" s="132"/>
      <c r="EW79" s="132"/>
      <c r="EX79" s="132"/>
      <c r="EY79" s="132"/>
      <c r="EZ79" s="132"/>
      <c r="FA79" s="132"/>
      <c r="FB79" s="132"/>
      <c r="FC79" s="132"/>
      <c r="FD79" s="132"/>
      <c r="FE79" s="132"/>
      <c r="FF79" s="132"/>
      <c r="FG79" s="132"/>
      <c r="FH79" s="132"/>
      <c r="FI79" s="132"/>
      <c r="FJ79" s="132"/>
      <c r="FK79" s="132"/>
      <c r="FL79" s="132"/>
      <c r="FM79" s="132"/>
      <c r="FN79" s="132"/>
      <c r="FO79" s="132"/>
      <c r="FP79" s="132"/>
      <c r="FQ79" s="132"/>
      <c r="FR79" s="132"/>
      <c r="FS79" s="132"/>
      <c r="FT79" s="132"/>
      <c r="FU79" s="132"/>
      <c r="FV79" s="132"/>
      <c r="FW79" s="133"/>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20"/>
      <c r="NE82" s="121"/>
      <c r="NF82" s="121"/>
      <c r="NG82" s="121"/>
      <c r="NH82" s="121"/>
      <c r="NI82" s="121"/>
      <c r="NJ82" s="121"/>
      <c r="NK82" s="121"/>
      <c r="NL82" s="121"/>
      <c r="NM82" s="121"/>
      <c r="NN82" s="121"/>
      <c r="NO82" s="121"/>
      <c r="NP82" s="121"/>
      <c r="NQ82" s="121"/>
      <c r="NR82" s="122"/>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49</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2rvOPZrV3Gq3BRyHyzUUH3BAzo2V7SGUughRfrMUCu+/0GHjytNUSL/r/Xb6u65M4kCkgGR+iCYa2XCA2JSL9w==" saltValue="KLRx3kWZc/aiSkOxLRPTcA=="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50</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51</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52</v>
      </c>
      <c r="B3" s="38" t="s">
        <v>53</v>
      </c>
      <c r="C3" s="38" t="s">
        <v>54</v>
      </c>
      <c r="D3" s="38" t="s">
        <v>55</v>
      </c>
      <c r="E3" s="38" t="s">
        <v>56</v>
      </c>
      <c r="F3" s="38" t="s">
        <v>57</v>
      </c>
      <c r="G3" s="38" t="s">
        <v>58</v>
      </c>
      <c r="H3" s="141" t="s">
        <v>59</v>
      </c>
      <c r="I3" s="142"/>
      <c r="J3" s="142"/>
      <c r="K3" s="142"/>
      <c r="L3" s="142"/>
      <c r="M3" s="142"/>
      <c r="N3" s="142"/>
      <c r="O3" s="142"/>
      <c r="P3" s="142"/>
      <c r="Q3" s="142"/>
      <c r="R3" s="142"/>
      <c r="S3" s="142"/>
      <c r="T3" s="142"/>
      <c r="U3" s="142"/>
      <c r="V3" s="142"/>
      <c r="W3" s="142"/>
      <c r="X3" s="142"/>
      <c r="Y3" s="39" t="s">
        <v>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61</v>
      </c>
      <c r="CP3" s="40"/>
      <c r="CQ3" s="40"/>
      <c r="CR3" s="40"/>
      <c r="CS3" s="40"/>
      <c r="CT3" s="40"/>
      <c r="CU3" s="40"/>
      <c r="CV3" s="40"/>
      <c r="CW3" s="40"/>
      <c r="CX3" s="40"/>
      <c r="CY3" s="40"/>
      <c r="CZ3" s="44"/>
      <c r="DA3" s="40"/>
      <c r="DB3" s="40"/>
      <c r="DC3" s="40"/>
      <c r="DD3" s="40"/>
      <c r="DE3" s="40"/>
      <c r="DF3" s="40"/>
      <c r="DG3" s="40"/>
      <c r="DH3" s="40"/>
      <c r="DI3" s="40"/>
      <c r="DJ3" s="42"/>
      <c r="DK3" s="40" t="s">
        <v>62</v>
      </c>
      <c r="DL3" s="40"/>
      <c r="DM3" s="40"/>
      <c r="DN3" s="40"/>
      <c r="DO3" s="40"/>
      <c r="DP3" s="40"/>
      <c r="DQ3" s="40"/>
      <c r="DR3" s="40"/>
      <c r="DS3" s="40"/>
      <c r="DT3" s="40"/>
      <c r="DU3" s="42"/>
    </row>
    <row r="4" spans="1:125" x14ac:dyDescent="0.2">
      <c r="A4" s="37" t="s">
        <v>63</v>
      </c>
      <c r="B4" s="45"/>
      <c r="C4" s="45"/>
      <c r="D4" s="45"/>
      <c r="E4" s="45"/>
      <c r="F4" s="45"/>
      <c r="G4" s="45"/>
      <c r="H4" s="143"/>
      <c r="I4" s="144"/>
      <c r="J4" s="144"/>
      <c r="K4" s="144"/>
      <c r="L4" s="144"/>
      <c r="M4" s="144"/>
      <c r="N4" s="144"/>
      <c r="O4" s="144"/>
      <c r="P4" s="144"/>
      <c r="Q4" s="144"/>
      <c r="R4" s="144"/>
      <c r="S4" s="144"/>
      <c r="T4" s="144"/>
      <c r="U4" s="144"/>
      <c r="V4" s="144"/>
      <c r="W4" s="144"/>
      <c r="X4" s="144"/>
      <c r="Y4" s="138" t="s">
        <v>64</v>
      </c>
      <c r="Z4" s="139"/>
      <c r="AA4" s="139"/>
      <c r="AB4" s="139"/>
      <c r="AC4" s="139"/>
      <c r="AD4" s="139"/>
      <c r="AE4" s="139"/>
      <c r="AF4" s="139"/>
      <c r="AG4" s="139"/>
      <c r="AH4" s="139"/>
      <c r="AI4" s="140"/>
      <c r="AJ4" s="145" t="s">
        <v>65</v>
      </c>
      <c r="AK4" s="145"/>
      <c r="AL4" s="145"/>
      <c r="AM4" s="145"/>
      <c r="AN4" s="145"/>
      <c r="AO4" s="145"/>
      <c r="AP4" s="145"/>
      <c r="AQ4" s="145"/>
      <c r="AR4" s="145"/>
      <c r="AS4" s="145"/>
      <c r="AT4" s="145"/>
      <c r="AU4" s="146" t="s">
        <v>66</v>
      </c>
      <c r="AV4" s="145"/>
      <c r="AW4" s="145"/>
      <c r="AX4" s="145"/>
      <c r="AY4" s="145"/>
      <c r="AZ4" s="145"/>
      <c r="BA4" s="145"/>
      <c r="BB4" s="145"/>
      <c r="BC4" s="145"/>
      <c r="BD4" s="145"/>
      <c r="BE4" s="145"/>
      <c r="BF4" s="145" t="s">
        <v>67</v>
      </c>
      <c r="BG4" s="145"/>
      <c r="BH4" s="145"/>
      <c r="BI4" s="145"/>
      <c r="BJ4" s="145"/>
      <c r="BK4" s="145"/>
      <c r="BL4" s="145"/>
      <c r="BM4" s="145"/>
      <c r="BN4" s="145"/>
      <c r="BO4" s="145"/>
      <c r="BP4" s="145"/>
      <c r="BQ4" s="146" t="s">
        <v>68</v>
      </c>
      <c r="BR4" s="145"/>
      <c r="BS4" s="145"/>
      <c r="BT4" s="145"/>
      <c r="BU4" s="145"/>
      <c r="BV4" s="145"/>
      <c r="BW4" s="145"/>
      <c r="BX4" s="145"/>
      <c r="BY4" s="145"/>
      <c r="BZ4" s="145"/>
      <c r="CA4" s="145"/>
      <c r="CB4" s="145" t="s">
        <v>69</v>
      </c>
      <c r="CC4" s="145"/>
      <c r="CD4" s="145"/>
      <c r="CE4" s="145"/>
      <c r="CF4" s="145"/>
      <c r="CG4" s="145"/>
      <c r="CH4" s="145"/>
      <c r="CI4" s="145"/>
      <c r="CJ4" s="145"/>
      <c r="CK4" s="145"/>
      <c r="CL4" s="145"/>
      <c r="CM4" s="147" t="s">
        <v>70</v>
      </c>
      <c r="CN4" s="147" t="s">
        <v>71</v>
      </c>
      <c r="CO4" s="138" t="s">
        <v>72</v>
      </c>
      <c r="CP4" s="139"/>
      <c r="CQ4" s="139"/>
      <c r="CR4" s="139"/>
      <c r="CS4" s="139"/>
      <c r="CT4" s="139"/>
      <c r="CU4" s="139"/>
      <c r="CV4" s="139"/>
      <c r="CW4" s="139"/>
      <c r="CX4" s="139"/>
      <c r="CY4" s="140"/>
      <c r="CZ4" s="145" t="s">
        <v>73</v>
      </c>
      <c r="DA4" s="145"/>
      <c r="DB4" s="145"/>
      <c r="DC4" s="145"/>
      <c r="DD4" s="145"/>
      <c r="DE4" s="145"/>
      <c r="DF4" s="145"/>
      <c r="DG4" s="145"/>
      <c r="DH4" s="145"/>
      <c r="DI4" s="145"/>
      <c r="DJ4" s="145"/>
      <c r="DK4" s="138" t="s">
        <v>74</v>
      </c>
      <c r="DL4" s="139"/>
      <c r="DM4" s="139"/>
      <c r="DN4" s="139"/>
      <c r="DO4" s="139"/>
      <c r="DP4" s="139"/>
      <c r="DQ4" s="139"/>
      <c r="DR4" s="139"/>
      <c r="DS4" s="139"/>
      <c r="DT4" s="139"/>
      <c r="DU4" s="140"/>
    </row>
    <row r="5" spans="1:125" x14ac:dyDescent="0.2">
      <c r="A5" s="37" t="s">
        <v>75</v>
      </c>
      <c r="B5" s="46"/>
      <c r="C5" s="46"/>
      <c r="D5" s="46"/>
      <c r="E5" s="46"/>
      <c r="F5" s="46"/>
      <c r="G5" s="46"/>
      <c r="H5" s="47" t="s">
        <v>76</v>
      </c>
      <c r="I5" s="47" t="s">
        <v>77</v>
      </c>
      <c r="J5" s="47" t="s">
        <v>78</v>
      </c>
      <c r="K5" s="47" t="s">
        <v>79</v>
      </c>
      <c r="L5" s="47" t="s">
        <v>80</v>
      </c>
      <c r="M5" s="47" t="s">
        <v>4</v>
      </c>
      <c r="N5" s="47" t="s">
        <v>5</v>
      </c>
      <c r="O5" s="47" t="s">
        <v>81</v>
      </c>
      <c r="P5" s="47" t="s">
        <v>13</v>
      </c>
      <c r="Q5" s="47" t="s">
        <v>82</v>
      </c>
      <c r="R5" s="47" t="s">
        <v>83</v>
      </c>
      <c r="S5" s="47" t="s">
        <v>84</v>
      </c>
      <c r="T5" s="47" t="s">
        <v>85</v>
      </c>
      <c r="U5" s="47" t="s">
        <v>86</v>
      </c>
      <c r="V5" s="47" t="s">
        <v>87</v>
      </c>
      <c r="W5" s="47" t="s">
        <v>88</v>
      </c>
      <c r="X5" s="47" t="s">
        <v>89</v>
      </c>
      <c r="Y5" s="47" t="s">
        <v>90</v>
      </c>
      <c r="Z5" s="47" t="s">
        <v>91</v>
      </c>
      <c r="AA5" s="47" t="s">
        <v>92</v>
      </c>
      <c r="AB5" s="47" t="s">
        <v>93</v>
      </c>
      <c r="AC5" s="47" t="s">
        <v>94</v>
      </c>
      <c r="AD5" s="47" t="s">
        <v>95</v>
      </c>
      <c r="AE5" s="47" t="s">
        <v>96</v>
      </c>
      <c r="AF5" s="47" t="s">
        <v>97</v>
      </c>
      <c r="AG5" s="47" t="s">
        <v>98</v>
      </c>
      <c r="AH5" s="47" t="s">
        <v>99</v>
      </c>
      <c r="AI5" s="47" t="s">
        <v>100</v>
      </c>
      <c r="AJ5" s="47" t="s">
        <v>90</v>
      </c>
      <c r="AK5" s="47" t="s">
        <v>91</v>
      </c>
      <c r="AL5" s="47" t="s">
        <v>92</v>
      </c>
      <c r="AM5" s="47" t="s">
        <v>93</v>
      </c>
      <c r="AN5" s="47" t="s">
        <v>94</v>
      </c>
      <c r="AO5" s="47" t="s">
        <v>95</v>
      </c>
      <c r="AP5" s="47" t="s">
        <v>96</v>
      </c>
      <c r="AQ5" s="47" t="s">
        <v>97</v>
      </c>
      <c r="AR5" s="47" t="s">
        <v>98</v>
      </c>
      <c r="AS5" s="47" t="s">
        <v>99</v>
      </c>
      <c r="AT5" s="47" t="s">
        <v>100</v>
      </c>
      <c r="AU5" s="47" t="s">
        <v>90</v>
      </c>
      <c r="AV5" s="47" t="s">
        <v>91</v>
      </c>
      <c r="AW5" s="47" t="s">
        <v>92</v>
      </c>
      <c r="AX5" s="47" t="s">
        <v>93</v>
      </c>
      <c r="AY5" s="47" t="s">
        <v>94</v>
      </c>
      <c r="AZ5" s="47" t="s">
        <v>95</v>
      </c>
      <c r="BA5" s="47" t="s">
        <v>96</v>
      </c>
      <c r="BB5" s="47" t="s">
        <v>97</v>
      </c>
      <c r="BC5" s="47" t="s">
        <v>98</v>
      </c>
      <c r="BD5" s="47" t="s">
        <v>99</v>
      </c>
      <c r="BE5" s="47" t="s">
        <v>100</v>
      </c>
      <c r="BF5" s="47" t="s">
        <v>101</v>
      </c>
      <c r="BG5" s="47" t="s">
        <v>102</v>
      </c>
      <c r="BH5" s="47" t="s">
        <v>92</v>
      </c>
      <c r="BI5" s="47" t="s">
        <v>93</v>
      </c>
      <c r="BJ5" s="47" t="s">
        <v>94</v>
      </c>
      <c r="BK5" s="47" t="s">
        <v>95</v>
      </c>
      <c r="BL5" s="47" t="s">
        <v>96</v>
      </c>
      <c r="BM5" s="47" t="s">
        <v>97</v>
      </c>
      <c r="BN5" s="47" t="s">
        <v>98</v>
      </c>
      <c r="BO5" s="47" t="s">
        <v>99</v>
      </c>
      <c r="BP5" s="47" t="s">
        <v>100</v>
      </c>
      <c r="BQ5" s="47" t="s">
        <v>90</v>
      </c>
      <c r="BR5" s="47" t="s">
        <v>91</v>
      </c>
      <c r="BS5" s="47" t="s">
        <v>103</v>
      </c>
      <c r="BT5" s="47" t="s">
        <v>93</v>
      </c>
      <c r="BU5" s="47" t="s">
        <v>94</v>
      </c>
      <c r="BV5" s="47" t="s">
        <v>95</v>
      </c>
      <c r="BW5" s="47" t="s">
        <v>96</v>
      </c>
      <c r="BX5" s="47" t="s">
        <v>97</v>
      </c>
      <c r="BY5" s="47" t="s">
        <v>98</v>
      </c>
      <c r="BZ5" s="47" t="s">
        <v>99</v>
      </c>
      <c r="CA5" s="47" t="s">
        <v>100</v>
      </c>
      <c r="CB5" s="47" t="s">
        <v>90</v>
      </c>
      <c r="CC5" s="47" t="s">
        <v>91</v>
      </c>
      <c r="CD5" s="47" t="s">
        <v>92</v>
      </c>
      <c r="CE5" s="47" t="s">
        <v>93</v>
      </c>
      <c r="CF5" s="47" t="s">
        <v>104</v>
      </c>
      <c r="CG5" s="47" t="s">
        <v>95</v>
      </c>
      <c r="CH5" s="47" t="s">
        <v>96</v>
      </c>
      <c r="CI5" s="47" t="s">
        <v>97</v>
      </c>
      <c r="CJ5" s="47" t="s">
        <v>98</v>
      </c>
      <c r="CK5" s="47" t="s">
        <v>99</v>
      </c>
      <c r="CL5" s="47" t="s">
        <v>100</v>
      </c>
      <c r="CM5" s="148"/>
      <c r="CN5" s="148"/>
      <c r="CO5" s="47" t="s">
        <v>90</v>
      </c>
      <c r="CP5" s="47" t="s">
        <v>91</v>
      </c>
      <c r="CQ5" s="47" t="s">
        <v>92</v>
      </c>
      <c r="CR5" s="47" t="s">
        <v>93</v>
      </c>
      <c r="CS5" s="47" t="s">
        <v>94</v>
      </c>
      <c r="CT5" s="47" t="s">
        <v>95</v>
      </c>
      <c r="CU5" s="47" t="s">
        <v>96</v>
      </c>
      <c r="CV5" s="47" t="s">
        <v>97</v>
      </c>
      <c r="CW5" s="47" t="s">
        <v>98</v>
      </c>
      <c r="CX5" s="47" t="s">
        <v>99</v>
      </c>
      <c r="CY5" s="47" t="s">
        <v>100</v>
      </c>
      <c r="CZ5" s="47" t="s">
        <v>90</v>
      </c>
      <c r="DA5" s="47" t="s">
        <v>91</v>
      </c>
      <c r="DB5" s="47" t="s">
        <v>92</v>
      </c>
      <c r="DC5" s="47" t="s">
        <v>93</v>
      </c>
      <c r="DD5" s="47" t="s">
        <v>105</v>
      </c>
      <c r="DE5" s="47" t="s">
        <v>95</v>
      </c>
      <c r="DF5" s="47" t="s">
        <v>96</v>
      </c>
      <c r="DG5" s="47" t="s">
        <v>97</v>
      </c>
      <c r="DH5" s="47" t="s">
        <v>98</v>
      </c>
      <c r="DI5" s="47" t="s">
        <v>99</v>
      </c>
      <c r="DJ5" s="47" t="s">
        <v>35</v>
      </c>
      <c r="DK5" s="47" t="s">
        <v>90</v>
      </c>
      <c r="DL5" s="47" t="s">
        <v>91</v>
      </c>
      <c r="DM5" s="47" t="s">
        <v>92</v>
      </c>
      <c r="DN5" s="47" t="s">
        <v>93</v>
      </c>
      <c r="DO5" s="47" t="s">
        <v>105</v>
      </c>
      <c r="DP5" s="47" t="s">
        <v>95</v>
      </c>
      <c r="DQ5" s="47" t="s">
        <v>96</v>
      </c>
      <c r="DR5" s="47" t="s">
        <v>97</v>
      </c>
      <c r="DS5" s="47" t="s">
        <v>98</v>
      </c>
      <c r="DT5" s="47" t="s">
        <v>99</v>
      </c>
      <c r="DU5" s="47" t="s">
        <v>100</v>
      </c>
    </row>
    <row r="6" spans="1:125" s="54" customFormat="1" x14ac:dyDescent="0.2">
      <c r="A6" s="37" t="s">
        <v>106</v>
      </c>
      <c r="B6" s="48">
        <f>B8</f>
        <v>2021</v>
      </c>
      <c r="C6" s="48">
        <f t="shared" ref="C6:X6" si="1">C8</f>
        <v>132098</v>
      </c>
      <c r="D6" s="48">
        <f t="shared" si="1"/>
        <v>47</v>
      </c>
      <c r="E6" s="48">
        <f t="shared" si="1"/>
        <v>14</v>
      </c>
      <c r="F6" s="48">
        <f t="shared" si="1"/>
        <v>0</v>
      </c>
      <c r="G6" s="48">
        <f t="shared" si="1"/>
        <v>3</v>
      </c>
      <c r="H6" s="48" t="str">
        <f>SUBSTITUTE(H8,"　","")</f>
        <v>東京都町田市</v>
      </c>
      <c r="I6" s="48" t="str">
        <f t="shared" si="1"/>
        <v>原町田一丁目第２駐車場</v>
      </c>
      <c r="J6" s="48" t="str">
        <f t="shared" si="1"/>
        <v>法非適用</v>
      </c>
      <c r="K6" s="48" t="str">
        <f t="shared" si="1"/>
        <v>駐車場整備事業</v>
      </c>
      <c r="L6" s="48" t="str">
        <f t="shared" si="1"/>
        <v>-</v>
      </c>
      <c r="M6" s="48" t="str">
        <f t="shared" si="1"/>
        <v>Ａ３Ｂ１</v>
      </c>
      <c r="N6" s="48" t="str">
        <f t="shared" si="1"/>
        <v>非設置</v>
      </c>
      <c r="O6" s="49" t="str">
        <f t="shared" si="1"/>
        <v>該当数値なし</v>
      </c>
      <c r="P6" s="50" t="str">
        <f t="shared" si="1"/>
        <v>届出駐車場</v>
      </c>
      <c r="Q6" s="50" t="str">
        <f t="shared" si="1"/>
        <v>広場式</v>
      </c>
      <c r="R6" s="51">
        <f t="shared" si="1"/>
        <v>13</v>
      </c>
      <c r="S6" s="50" t="str">
        <f t="shared" si="1"/>
        <v>駅</v>
      </c>
      <c r="T6" s="50" t="str">
        <f t="shared" si="1"/>
        <v>無</v>
      </c>
      <c r="U6" s="51">
        <f t="shared" si="1"/>
        <v>1170</v>
      </c>
      <c r="V6" s="51">
        <f t="shared" si="1"/>
        <v>36</v>
      </c>
      <c r="W6" s="51">
        <f t="shared" si="1"/>
        <v>300</v>
      </c>
      <c r="X6" s="50" t="str">
        <f t="shared" si="1"/>
        <v>利用料金制</v>
      </c>
      <c r="Y6" s="52">
        <f>IF(Y8="-",NA(),Y8)</f>
        <v>74</v>
      </c>
      <c r="Z6" s="52">
        <f t="shared" ref="Z6:AH6" si="2">IF(Z8="-",NA(),Z8)</f>
        <v>74</v>
      </c>
      <c r="AA6" s="52">
        <f t="shared" si="2"/>
        <v>70.400000000000006</v>
      </c>
      <c r="AB6" s="52">
        <f t="shared" si="2"/>
        <v>75</v>
      </c>
      <c r="AC6" s="52">
        <f t="shared" si="2"/>
        <v>89.2</v>
      </c>
      <c r="AD6" s="52">
        <f t="shared" si="2"/>
        <v>471.5</v>
      </c>
      <c r="AE6" s="52">
        <f t="shared" si="2"/>
        <v>384.2</v>
      </c>
      <c r="AF6" s="52">
        <f t="shared" si="2"/>
        <v>754.2</v>
      </c>
      <c r="AG6" s="52">
        <f t="shared" si="2"/>
        <v>383.4</v>
      </c>
      <c r="AH6" s="52">
        <f t="shared" si="2"/>
        <v>338.4</v>
      </c>
      <c r="AI6" s="49" t="str">
        <f>IF(AI8="-","",IF(AI8="-","【-】","【"&amp;SUBSTITUTE(TEXT(AI8,"#,##0.0"),"-","△")&amp;"】"))</f>
        <v>【236.1】</v>
      </c>
      <c r="AJ6" s="52">
        <f>IF(AJ8="-",NA(),AJ8)</f>
        <v>0</v>
      </c>
      <c r="AK6" s="52">
        <f t="shared" ref="AK6:AS6" si="3">IF(AK8="-",NA(),AK8)</f>
        <v>0</v>
      </c>
      <c r="AL6" s="52">
        <f t="shared" si="3"/>
        <v>0</v>
      </c>
      <c r="AM6" s="52">
        <f t="shared" si="3"/>
        <v>0</v>
      </c>
      <c r="AN6" s="52">
        <f t="shared" si="3"/>
        <v>0</v>
      </c>
      <c r="AO6" s="52">
        <f t="shared" si="3"/>
        <v>6</v>
      </c>
      <c r="AP6" s="52">
        <f t="shared" si="3"/>
        <v>3.8</v>
      </c>
      <c r="AQ6" s="52">
        <f t="shared" si="3"/>
        <v>2</v>
      </c>
      <c r="AR6" s="52">
        <f t="shared" si="3"/>
        <v>10.199999999999999</v>
      </c>
      <c r="AS6" s="52">
        <f t="shared" si="3"/>
        <v>5.0999999999999996</v>
      </c>
      <c r="AT6" s="49" t="str">
        <f>IF(AT8="-","",IF(AT8="-","【-】","【"&amp;SUBSTITUTE(TEXT(AT8,"#,##0.0"),"-","△")&amp;"】"))</f>
        <v>【5.2】</v>
      </c>
      <c r="AU6" s="53">
        <f>IF(AU8="-",NA(),AU8)</f>
        <v>0</v>
      </c>
      <c r="AV6" s="53">
        <f t="shared" ref="AV6:BD6" si="4">IF(AV8="-",NA(),AV8)</f>
        <v>0</v>
      </c>
      <c r="AW6" s="53">
        <f t="shared" si="4"/>
        <v>0</v>
      </c>
      <c r="AX6" s="53">
        <f t="shared" si="4"/>
        <v>0</v>
      </c>
      <c r="AY6" s="53">
        <f t="shared" si="4"/>
        <v>0</v>
      </c>
      <c r="AZ6" s="53">
        <f t="shared" si="4"/>
        <v>21</v>
      </c>
      <c r="BA6" s="53">
        <f t="shared" si="4"/>
        <v>17</v>
      </c>
      <c r="BB6" s="53">
        <f t="shared" si="4"/>
        <v>15</v>
      </c>
      <c r="BC6" s="53">
        <f t="shared" si="4"/>
        <v>407</v>
      </c>
      <c r="BD6" s="53">
        <f t="shared" si="4"/>
        <v>166</v>
      </c>
      <c r="BE6" s="51" t="str">
        <f>IF(BE8="-","",IF(BE8="-","【-】","【"&amp;SUBSTITUTE(TEXT(BE8,"#,##0"),"-","△")&amp;"】"))</f>
        <v>【3,111】</v>
      </c>
      <c r="BF6" s="52">
        <f>IF(BF8="-",NA(),BF8)</f>
        <v>-35.200000000000003</v>
      </c>
      <c r="BG6" s="52">
        <f t="shared" ref="BG6:BO6" si="5">IF(BG8="-",NA(),BG8)</f>
        <v>-35</v>
      </c>
      <c r="BH6" s="52">
        <f t="shared" si="5"/>
        <v>-42</v>
      </c>
      <c r="BI6" s="52">
        <f t="shared" si="5"/>
        <v>95.3</v>
      </c>
      <c r="BJ6" s="52">
        <f t="shared" si="5"/>
        <v>108.2</v>
      </c>
      <c r="BK6" s="52">
        <f t="shared" si="5"/>
        <v>38.299999999999997</v>
      </c>
      <c r="BL6" s="52">
        <f t="shared" si="5"/>
        <v>30.4</v>
      </c>
      <c r="BM6" s="52">
        <f t="shared" si="5"/>
        <v>33.6</v>
      </c>
      <c r="BN6" s="52">
        <f t="shared" si="5"/>
        <v>-122.5</v>
      </c>
      <c r="BO6" s="52">
        <f t="shared" si="5"/>
        <v>8.5</v>
      </c>
      <c r="BP6" s="49" t="str">
        <f>IF(BP8="-","",IF(BP8="-","【-】","【"&amp;SUBSTITUTE(TEXT(BP8,"#,##0.0"),"-","△")&amp;"】"))</f>
        <v>【0.8】</v>
      </c>
      <c r="BQ6" s="53">
        <f>IF(BQ8="-",NA(),BQ8)</f>
        <v>4322</v>
      </c>
      <c r="BR6" s="53">
        <f t="shared" ref="BR6:BZ6" si="6">IF(BR8="-",NA(),BR8)</f>
        <v>-5359</v>
      </c>
      <c r="BS6" s="53">
        <f t="shared" si="6"/>
        <v>-6165</v>
      </c>
      <c r="BT6" s="53">
        <f t="shared" si="6"/>
        <v>18230</v>
      </c>
      <c r="BU6" s="53">
        <f t="shared" si="6"/>
        <v>25848</v>
      </c>
      <c r="BV6" s="53">
        <f t="shared" si="6"/>
        <v>7814</v>
      </c>
      <c r="BW6" s="53">
        <f t="shared" si="6"/>
        <v>8183</v>
      </c>
      <c r="BX6" s="53">
        <f t="shared" si="6"/>
        <v>7940</v>
      </c>
      <c r="BY6" s="53">
        <f t="shared" si="6"/>
        <v>2576</v>
      </c>
      <c r="BZ6" s="53">
        <f t="shared" si="6"/>
        <v>4153</v>
      </c>
      <c r="CA6" s="51" t="str">
        <f>IF(CA8="-","",IF(CA8="-","【-】","【"&amp;SUBSTITUTE(TEXT(CA8,"#,##0"),"-","△")&amp;"】"))</f>
        <v>【10,906】</v>
      </c>
      <c r="CB6" s="52"/>
      <c r="CC6" s="52"/>
      <c r="CD6" s="52"/>
      <c r="CE6" s="52"/>
      <c r="CF6" s="52"/>
      <c r="CG6" s="52"/>
      <c r="CH6" s="52"/>
      <c r="CI6" s="52"/>
      <c r="CJ6" s="52"/>
      <c r="CK6" s="52"/>
      <c r="CL6" s="49" t="s">
        <v>107</v>
      </c>
      <c r="CM6" s="51">
        <f t="shared" ref="CM6:CN6" si="7">CM8</f>
        <v>0</v>
      </c>
      <c r="CN6" s="51">
        <f t="shared" si="7"/>
        <v>8608</v>
      </c>
      <c r="CO6" s="52"/>
      <c r="CP6" s="52"/>
      <c r="CQ6" s="52"/>
      <c r="CR6" s="52"/>
      <c r="CS6" s="52"/>
      <c r="CT6" s="52"/>
      <c r="CU6" s="52"/>
      <c r="CV6" s="52"/>
      <c r="CW6" s="52"/>
      <c r="CX6" s="52"/>
      <c r="CY6" s="49" t="s">
        <v>108</v>
      </c>
      <c r="CZ6" s="52">
        <f>IF(CZ8="-",NA(),CZ8)</f>
        <v>0</v>
      </c>
      <c r="DA6" s="52">
        <f t="shared" ref="DA6:DI6" si="8">IF(DA8="-",NA(),DA8)</f>
        <v>0</v>
      </c>
      <c r="DB6" s="52">
        <f t="shared" si="8"/>
        <v>0</v>
      </c>
      <c r="DC6" s="52">
        <f t="shared" si="8"/>
        <v>0</v>
      </c>
      <c r="DD6" s="52">
        <f t="shared" si="8"/>
        <v>0</v>
      </c>
      <c r="DE6" s="52">
        <f t="shared" si="8"/>
        <v>58.4</v>
      </c>
      <c r="DF6" s="52">
        <f t="shared" si="8"/>
        <v>83.1</v>
      </c>
      <c r="DG6" s="52">
        <f t="shared" si="8"/>
        <v>54.4</v>
      </c>
      <c r="DH6" s="52">
        <f t="shared" si="8"/>
        <v>70.3</v>
      </c>
      <c r="DI6" s="52">
        <f t="shared" si="8"/>
        <v>70</v>
      </c>
      <c r="DJ6" s="49" t="str">
        <f>IF(DJ8="-","",IF(DJ8="-","【-】","【"&amp;SUBSTITUTE(TEXT(DJ8,"#,##0.0"),"-","△")&amp;"】"))</f>
        <v>【99.8】</v>
      </c>
      <c r="DK6" s="52">
        <f>IF(DK8="-",NA(),DK8)</f>
        <v>169.4</v>
      </c>
      <c r="DL6" s="52">
        <f t="shared" ref="DL6:DT6" si="9">IF(DL8="-",NA(),DL8)</f>
        <v>169.4</v>
      </c>
      <c r="DM6" s="52">
        <f t="shared" si="9"/>
        <v>150</v>
      </c>
      <c r="DN6" s="52">
        <f t="shared" si="9"/>
        <v>105.6</v>
      </c>
      <c r="DO6" s="52">
        <f t="shared" si="9"/>
        <v>130.6</v>
      </c>
      <c r="DP6" s="52">
        <f t="shared" si="9"/>
        <v>274.8</v>
      </c>
      <c r="DQ6" s="52">
        <f t="shared" si="9"/>
        <v>279.89999999999998</v>
      </c>
      <c r="DR6" s="52">
        <f t="shared" si="9"/>
        <v>295.5</v>
      </c>
      <c r="DS6" s="52">
        <f t="shared" si="9"/>
        <v>224.4</v>
      </c>
      <c r="DT6" s="52">
        <f t="shared" si="9"/>
        <v>251.9</v>
      </c>
      <c r="DU6" s="49" t="str">
        <f>IF(DU8="-","",IF(DU8="-","【-】","【"&amp;SUBSTITUTE(TEXT(DU8,"#,##0.0"),"-","△")&amp;"】"))</f>
        <v>【178.5】</v>
      </c>
    </row>
    <row r="7" spans="1:125" s="54" customFormat="1" x14ac:dyDescent="0.2">
      <c r="A7" s="37" t="s">
        <v>109</v>
      </c>
      <c r="B7" s="48">
        <f t="shared" ref="B7:X7" si="10">B8</f>
        <v>2021</v>
      </c>
      <c r="C7" s="48">
        <f t="shared" si="10"/>
        <v>132098</v>
      </c>
      <c r="D7" s="48">
        <f t="shared" si="10"/>
        <v>47</v>
      </c>
      <c r="E7" s="48">
        <f t="shared" si="10"/>
        <v>14</v>
      </c>
      <c r="F7" s="48">
        <f t="shared" si="10"/>
        <v>0</v>
      </c>
      <c r="G7" s="48">
        <f t="shared" si="10"/>
        <v>3</v>
      </c>
      <c r="H7" s="48" t="str">
        <f t="shared" si="10"/>
        <v>東京都　町田市</v>
      </c>
      <c r="I7" s="48" t="str">
        <f t="shared" si="10"/>
        <v>原町田一丁目第２駐車場</v>
      </c>
      <c r="J7" s="48" t="str">
        <f t="shared" si="10"/>
        <v>法非適用</v>
      </c>
      <c r="K7" s="48" t="str">
        <f t="shared" si="10"/>
        <v>駐車場整備事業</v>
      </c>
      <c r="L7" s="48" t="str">
        <f t="shared" si="10"/>
        <v>-</v>
      </c>
      <c r="M7" s="48" t="str">
        <f t="shared" si="10"/>
        <v>Ａ３Ｂ１</v>
      </c>
      <c r="N7" s="48" t="str">
        <f t="shared" si="10"/>
        <v>非設置</v>
      </c>
      <c r="O7" s="49" t="str">
        <f t="shared" si="10"/>
        <v>該当数値なし</v>
      </c>
      <c r="P7" s="50" t="str">
        <f t="shared" si="10"/>
        <v>届出駐車場</v>
      </c>
      <c r="Q7" s="50" t="str">
        <f t="shared" si="10"/>
        <v>広場式</v>
      </c>
      <c r="R7" s="51">
        <f t="shared" si="10"/>
        <v>13</v>
      </c>
      <c r="S7" s="50" t="str">
        <f t="shared" si="10"/>
        <v>駅</v>
      </c>
      <c r="T7" s="50" t="str">
        <f t="shared" si="10"/>
        <v>無</v>
      </c>
      <c r="U7" s="51">
        <f t="shared" si="10"/>
        <v>1170</v>
      </c>
      <c r="V7" s="51">
        <f t="shared" si="10"/>
        <v>36</v>
      </c>
      <c r="W7" s="51">
        <f t="shared" si="10"/>
        <v>300</v>
      </c>
      <c r="X7" s="50" t="str">
        <f t="shared" si="10"/>
        <v>利用料金制</v>
      </c>
      <c r="Y7" s="52">
        <f>Y8</f>
        <v>74</v>
      </c>
      <c r="Z7" s="52">
        <f t="shared" ref="Z7:AH7" si="11">Z8</f>
        <v>74</v>
      </c>
      <c r="AA7" s="52">
        <f t="shared" si="11"/>
        <v>70.400000000000006</v>
      </c>
      <c r="AB7" s="52">
        <f t="shared" si="11"/>
        <v>75</v>
      </c>
      <c r="AC7" s="52">
        <f t="shared" si="11"/>
        <v>89.2</v>
      </c>
      <c r="AD7" s="52">
        <f t="shared" si="11"/>
        <v>471.5</v>
      </c>
      <c r="AE7" s="52">
        <f t="shared" si="11"/>
        <v>384.2</v>
      </c>
      <c r="AF7" s="52">
        <f t="shared" si="11"/>
        <v>754.2</v>
      </c>
      <c r="AG7" s="52">
        <f t="shared" si="11"/>
        <v>383.4</v>
      </c>
      <c r="AH7" s="52">
        <f t="shared" si="11"/>
        <v>338.4</v>
      </c>
      <c r="AI7" s="49"/>
      <c r="AJ7" s="52">
        <f>AJ8</f>
        <v>0</v>
      </c>
      <c r="AK7" s="52">
        <f t="shared" ref="AK7:AS7" si="12">AK8</f>
        <v>0</v>
      </c>
      <c r="AL7" s="52">
        <f t="shared" si="12"/>
        <v>0</v>
      </c>
      <c r="AM7" s="52">
        <f t="shared" si="12"/>
        <v>0</v>
      </c>
      <c r="AN7" s="52">
        <f t="shared" si="12"/>
        <v>0</v>
      </c>
      <c r="AO7" s="52">
        <f t="shared" si="12"/>
        <v>6</v>
      </c>
      <c r="AP7" s="52">
        <f t="shared" si="12"/>
        <v>3.8</v>
      </c>
      <c r="AQ7" s="52">
        <f t="shared" si="12"/>
        <v>2</v>
      </c>
      <c r="AR7" s="52">
        <f t="shared" si="12"/>
        <v>10.199999999999999</v>
      </c>
      <c r="AS7" s="52">
        <f t="shared" si="12"/>
        <v>5.0999999999999996</v>
      </c>
      <c r="AT7" s="49"/>
      <c r="AU7" s="53">
        <f>AU8</f>
        <v>0</v>
      </c>
      <c r="AV7" s="53">
        <f t="shared" ref="AV7:BD7" si="13">AV8</f>
        <v>0</v>
      </c>
      <c r="AW7" s="53">
        <f t="shared" si="13"/>
        <v>0</v>
      </c>
      <c r="AX7" s="53">
        <f t="shared" si="13"/>
        <v>0</v>
      </c>
      <c r="AY7" s="53">
        <f t="shared" si="13"/>
        <v>0</v>
      </c>
      <c r="AZ7" s="53">
        <f t="shared" si="13"/>
        <v>21</v>
      </c>
      <c r="BA7" s="53">
        <f t="shared" si="13"/>
        <v>17</v>
      </c>
      <c r="BB7" s="53">
        <f t="shared" si="13"/>
        <v>15</v>
      </c>
      <c r="BC7" s="53">
        <f t="shared" si="13"/>
        <v>407</v>
      </c>
      <c r="BD7" s="53">
        <f t="shared" si="13"/>
        <v>166</v>
      </c>
      <c r="BE7" s="51"/>
      <c r="BF7" s="52">
        <f>BF8</f>
        <v>-35.200000000000003</v>
      </c>
      <c r="BG7" s="52">
        <f t="shared" ref="BG7:BO7" si="14">BG8</f>
        <v>-35</v>
      </c>
      <c r="BH7" s="52">
        <f t="shared" si="14"/>
        <v>-42</v>
      </c>
      <c r="BI7" s="52">
        <f t="shared" si="14"/>
        <v>95.3</v>
      </c>
      <c r="BJ7" s="52">
        <f t="shared" si="14"/>
        <v>108.2</v>
      </c>
      <c r="BK7" s="52">
        <f t="shared" si="14"/>
        <v>38.299999999999997</v>
      </c>
      <c r="BL7" s="52">
        <f t="shared" si="14"/>
        <v>30.4</v>
      </c>
      <c r="BM7" s="52">
        <f t="shared" si="14"/>
        <v>33.6</v>
      </c>
      <c r="BN7" s="52">
        <f t="shared" si="14"/>
        <v>-122.5</v>
      </c>
      <c r="BO7" s="52">
        <f t="shared" si="14"/>
        <v>8.5</v>
      </c>
      <c r="BP7" s="49"/>
      <c r="BQ7" s="53">
        <f>BQ8</f>
        <v>4322</v>
      </c>
      <c r="BR7" s="53">
        <f t="shared" ref="BR7:BZ7" si="15">BR8</f>
        <v>-5359</v>
      </c>
      <c r="BS7" s="53">
        <f t="shared" si="15"/>
        <v>-6165</v>
      </c>
      <c r="BT7" s="53">
        <f t="shared" si="15"/>
        <v>18230</v>
      </c>
      <c r="BU7" s="53">
        <f t="shared" si="15"/>
        <v>25848</v>
      </c>
      <c r="BV7" s="53">
        <f t="shared" si="15"/>
        <v>7814</v>
      </c>
      <c r="BW7" s="53">
        <f t="shared" si="15"/>
        <v>8183</v>
      </c>
      <c r="BX7" s="53">
        <f t="shared" si="15"/>
        <v>7940</v>
      </c>
      <c r="BY7" s="53">
        <f t="shared" si="15"/>
        <v>2576</v>
      </c>
      <c r="BZ7" s="53">
        <f t="shared" si="15"/>
        <v>4153</v>
      </c>
      <c r="CA7" s="51"/>
      <c r="CB7" s="52" t="s">
        <v>110</v>
      </c>
      <c r="CC7" s="52" t="s">
        <v>110</v>
      </c>
      <c r="CD7" s="52" t="s">
        <v>110</v>
      </c>
      <c r="CE7" s="52" t="s">
        <v>110</v>
      </c>
      <c r="CF7" s="52" t="s">
        <v>110</v>
      </c>
      <c r="CG7" s="52" t="s">
        <v>110</v>
      </c>
      <c r="CH7" s="52" t="s">
        <v>110</v>
      </c>
      <c r="CI7" s="52" t="s">
        <v>110</v>
      </c>
      <c r="CJ7" s="52" t="s">
        <v>110</v>
      </c>
      <c r="CK7" s="52" t="s">
        <v>107</v>
      </c>
      <c r="CL7" s="49"/>
      <c r="CM7" s="51">
        <f>CM8</f>
        <v>0</v>
      </c>
      <c r="CN7" s="51">
        <f>CN8</f>
        <v>8608</v>
      </c>
      <c r="CO7" s="52" t="s">
        <v>110</v>
      </c>
      <c r="CP7" s="52" t="s">
        <v>110</v>
      </c>
      <c r="CQ7" s="52" t="s">
        <v>110</v>
      </c>
      <c r="CR7" s="52" t="s">
        <v>110</v>
      </c>
      <c r="CS7" s="52" t="s">
        <v>110</v>
      </c>
      <c r="CT7" s="52" t="s">
        <v>110</v>
      </c>
      <c r="CU7" s="52" t="s">
        <v>110</v>
      </c>
      <c r="CV7" s="52" t="s">
        <v>110</v>
      </c>
      <c r="CW7" s="52" t="s">
        <v>110</v>
      </c>
      <c r="CX7" s="52" t="s">
        <v>111</v>
      </c>
      <c r="CY7" s="49"/>
      <c r="CZ7" s="52">
        <f>CZ8</f>
        <v>0</v>
      </c>
      <c r="DA7" s="52">
        <f t="shared" ref="DA7:DI7" si="16">DA8</f>
        <v>0</v>
      </c>
      <c r="DB7" s="52">
        <f t="shared" si="16"/>
        <v>0</v>
      </c>
      <c r="DC7" s="52">
        <f t="shared" si="16"/>
        <v>0</v>
      </c>
      <c r="DD7" s="52">
        <f t="shared" si="16"/>
        <v>0</v>
      </c>
      <c r="DE7" s="52">
        <f t="shared" si="16"/>
        <v>58.4</v>
      </c>
      <c r="DF7" s="52">
        <f t="shared" si="16"/>
        <v>83.1</v>
      </c>
      <c r="DG7" s="52">
        <f t="shared" si="16"/>
        <v>54.4</v>
      </c>
      <c r="DH7" s="52">
        <f t="shared" si="16"/>
        <v>70.3</v>
      </c>
      <c r="DI7" s="52">
        <f t="shared" si="16"/>
        <v>70</v>
      </c>
      <c r="DJ7" s="49"/>
      <c r="DK7" s="52">
        <f>DK8</f>
        <v>169.4</v>
      </c>
      <c r="DL7" s="52">
        <f t="shared" ref="DL7:DT7" si="17">DL8</f>
        <v>169.4</v>
      </c>
      <c r="DM7" s="52">
        <f t="shared" si="17"/>
        <v>150</v>
      </c>
      <c r="DN7" s="52">
        <f t="shared" si="17"/>
        <v>105.6</v>
      </c>
      <c r="DO7" s="52">
        <f t="shared" si="17"/>
        <v>130.6</v>
      </c>
      <c r="DP7" s="52">
        <f t="shared" si="17"/>
        <v>274.8</v>
      </c>
      <c r="DQ7" s="52">
        <f t="shared" si="17"/>
        <v>279.89999999999998</v>
      </c>
      <c r="DR7" s="52">
        <f t="shared" si="17"/>
        <v>295.5</v>
      </c>
      <c r="DS7" s="52">
        <f t="shared" si="17"/>
        <v>224.4</v>
      </c>
      <c r="DT7" s="52">
        <f t="shared" si="17"/>
        <v>251.9</v>
      </c>
      <c r="DU7" s="49"/>
    </row>
    <row r="8" spans="1:125" s="54" customFormat="1" x14ac:dyDescent="0.2">
      <c r="A8" s="37"/>
      <c r="B8" s="55">
        <v>2021</v>
      </c>
      <c r="C8" s="55">
        <v>132098</v>
      </c>
      <c r="D8" s="55">
        <v>47</v>
      </c>
      <c r="E8" s="55">
        <v>14</v>
      </c>
      <c r="F8" s="55">
        <v>0</v>
      </c>
      <c r="G8" s="55">
        <v>3</v>
      </c>
      <c r="H8" s="55" t="s">
        <v>112</v>
      </c>
      <c r="I8" s="55" t="s">
        <v>113</v>
      </c>
      <c r="J8" s="55" t="s">
        <v>114</v>
      </c>
      <c r="K8" s="55" t="s">
        <v>115</v>
      </c>
      <c r="L8" s="55" t="s">
        <v>116</v>
      </c>
      <c r="M8" s="55" t="s">
        <v>117</v>
      </c>
      <c r="N8" s="55" t="s">
        <v>118</v>
      </c>
      <c r="O8" s="56" t="s">
        <v>119</v>
      </c>
      <c r="P8" s="57" t="s">
        <v>120</v>
      </c>
      <c r="Q8" s="57" t="s">
        <v>121</v>
      </c>
      <c r="R8" s="58">
        <v>13</v>
      </c>
      <c r="S8" s="57" t="s">
        <v>122</v>
      </c>
      <c r="T8" s="57" t="s">
        <v>123</v>
      </c>
      <c r="U8" s="58">
        <v>1170</v>
      </c>
      <c r="V8" s="58">
        <v>36</v>
      </c>
      <c r="W8" s="58">
        <v>300</v>
      </c>
      <c r="X8" s="57" t="s">
        <v>124</v>
      </c>
      <c r="Y8" s="59">
        <v>74</v>
      </c>
      <c r="Z8" s="59">
        <v>74</v>
      </c>
      <c r="AA8" s="59">
        <v>70.400000000000006</v>
      </c>
      <c r="AB8" s="59">
        <v>75</v>
      </c>
      <c r="AC8" s="59">
        <v>89.2</v>
      </c>
      <c r="AD8" s="59">
        <v>471.5</v>
      </c>
      <c r="AE8" s="59">
        <v>384.2</v>
      </c>
      <c r="AF8" s="59">
        <v>754.2</v>
      </c>
      <c r="AG8" s="59">
        <v>383.4</v>
      </c>
      <c r="AH8" s="59">
        <v>338.4</v>
      </c>
      <c r="AI8" s="56">
        <v>236.1</v>
      </c>
      <c r="AJ8" s="59">
        <v>0</v>
      </c>
      <c r="AK8" s="59">
        <v>0</v>
      </c>
      <c r="AL8" s="59">
        <v>0</v>
      </c>
      <c r="AM8" s="59">
        <v>0</v>
      </c>
      <c r="AN8" s="59">
        <v>0</v>
      </c>
      <c r="AO8" s="59">
        <v>6</v>
      </c>
      <c r="AP8" s="59">
        <v>3.8</v>
      </c>
      <c r="AQ8" s="59">
        <v>2</v>
      </c>
      <c r="AR8" s="59">
        <v>10.199999999999999</v>
      </c>
      <c r="AS8" s="59">
        <v>5.0999999999999996</v>
      </c>
      <c r="AT8" s="56">
        <v>5.2</v>
      </c>
      <c r="AU8" s="60">
        <v>0</v>
      </c>
      <c r="AV8" s="60">
        <v>0</v>
      </c>
      <c r="AW8" s="60">
        <v>0</v>
      </c>
      <c r="AX8" s="60">
        <v>0</v>
      </c>
      <c r="AY8" s="60">
        <v>0</v>
      </c>
      <c r="AZ8" s="60">
        <v>21</v>
      </c>
      <c r="BA8" s="60">
        <v>17</v>
      </c>
      <c r="BB8" s="60">
        <v>15</v>
      </c>
      <c r="BC8" s="60">
        <v>407</v>
      </c>
      <c r="BD8" s="60">
        <v>166</v>
      </c>
      <c r="BE8" s="60">
        <v>3111</v>
      </c>
      <c r="BF8" s="59">
        <v>-35.200000000000003</v>
      </c>
      <c r="BG8" s="59">
        <v>-35</v>
      </c>
      <c r="BH8" s="59">
        <v>-42</v>
      </c>
      <c r="BI8" s="59">
        <v>95.3</v>
      </c>
      <c r="BJ8" s="59">
        <v>108.2</v>
      </c>
      <c r="BK8" s="59">
        <v>38.299999999999997</v>
      </c>
      <c r="BL8" s="59">
        <v>30.4</v>
      </c>
      <c r="BM8" s="59">
        <v>33.6</v>
      </c>
      <c r="BN8" s="59">
        <v>-122.5</v>
      </c>
      <c r="BO8" s="59">
        <v>8.5</v>
      </c>
      <c r="BP8" s="56">
        <v>0.8</v>
      </c>
      <c r="BQ8" s="60">
        <v>4322</v>
      </c>
      <c r="BR8" s="60">
        <v>-5359</v>
      </c>
      <c r="BS8" s="60">
        <v>-6165</v>
      </c>
      <c r="BT8" s="61">
        <v>18230</v>
      </c>
      <c r="BU8" s="61">
        <v>25848</v>
      </c>
      <c r="BV8" s="60">
        <v>7814</v>
      </c>
      <c r="BW8" s="60">
        <v>8183</v>
      </c>
      <c r="BX8" s="60">
        <v>7940</v>
      </c>
      <c r="BY8" s="60">
        <v>2576</v>
      </c>
      <c r="BZ8" s="60">
        <v>4153</v>
      </c>
      <c r="CA8" s="58">
        <v>10906</v>
      </c>
      <c r="CB8" s="59" t="s">
        <v>116</v>
      </c>
      <c r="CC8" s="59" t="s">
        <v>116</v>
      </c>
      <c r="CD8" s="59" t="s">
        <v>116</v>
      </c>
      <c r="CE8" s="59" t="s">
        <v>116</v>
      </c>
      <c r="CF8" s="59" t="s">
        <v>116</v>
      </c>
      <c r="CG8" s="59" t="s">
        <v>116</v>
      </c>
      <c r="CH8" s="59" t="s">
        <v>116</v>
      </c>
      <c r="CI8" s="59" t="s">
        <v>116</v>
      </c>
      <c r="CJ8" s="59" t="s">
        <v>116</v>
      </c>
      <c r="CK8" s="59" t="s">
        <v>116</v>
      </c>
      <c r="CL8" s="56" t="s">
        <v>116</v>
      </c>
      <c r="CM8" s="58">
        <v>0</v>
      </c>
      <c r="CN8" s="58">
        <v>8608</v>
      </c>
      <c r="CO8" s="59" t="s">
        <v>116</v>
      </c>
      <c r="CP8" s="59" t="s">
        <v>116</v>
      </c>
      <c r="CQ8" s="59" t="s">
        <v>116</v>
      </c>
      <c r="CR8" s="59" t="s">
        <v>116</v>
      </c>
      <c r="CS8" s="59" t="s">
        <v>116</v>
      </c>
      <c r="CT8" s="59" t="s">
        <v>116</v>
      </c>
      <c r="CU8" s="59" t="s">
        <v>116</v>
      </c>
      <c r="CV8" s="59" t="s">
        <v>116</v>
      </c>
      <c r="CW8" s="59" t="s">
        <v>116</v>
      </c>
      <c r="CX8" s="59" t="s">
        <v>116</v>
      </c>
      <c r="CY8" s="56" t="s">
        <v>116</v>
      </c>
      <c r="CZ8" s="59">
        <v>0</v>
      </c>
      <c r="DA8" s="59">
        <v>0</v>
      </c>
      <c r="DB8" s="59">
        <v>0</v>
      </c>
      <c r="DC8" s="59">
        <v>0</v>
      </c>
      <c r="DD8" s="59">
        <v>0</v>
      </c>
      <c r="DE8" s="59">
        <v>58.4</v>
      </c>
      <c r="DF8" s="59">
        <v>83.1</v>
      </c>
      <c r="DG8" s="59">
        <v>54.4</v>
      </c>
      <c r="DH8" s="59">
        <v>70.3</v>
      </c>
      <c r="DI8" s="59">
        <v>70</v>
      </c>
      <c r="DJ8" s="56">
        <v>99.8</v>
      </c>
      <c r="DK8" s="59">
        <v>169.4</v>
      </c>
      <c r="DL8" s="59">
        <v>169.4</v>
      </c>
      <c r="DM8" s="59">
        <v>150</v>
      </c>
      <c r="DN8" s="59">
        <v>105.6</v>
      </c>
      <c r="DO8" s="59">
        <v>130.6</v>
      </c>
      <c r="DP8" s="59">
        <v>274.8</v>
      </c>
      <c r="DQ8" s="59">
        <v>279.89999999999998</v>
      </c>
      <c r="DR8" s="59">
        <v>295.5</v>
      </c>
      <c r="DS8" s="59">
        <v>224.4</v>
      </c>
      <c r="DT8" s="59">
        <v>251.9</v>
      </c>
      <c r="DU8" s="56">
        <v>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125</v>
      </c>
      <c r="C10" s="64" t="s">
        <v>126</v>
      </c>
      <c r="D10" s="64" t="s">
        <v>127</v>
      </c>
      <c r="E10" s="64" t="s">
        <v>128</v>
      </c>
      <c r="F10" s="64" t="s">
        <v>129</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53</v>
      </c>
      <c r="B11" s="65" t="str">
        <f>IF(VALUE($B$6)=0,"",IF(VALUE($B$6)&gt;2022,"R"&amp;TEXT(VALUE($B$6)-2022,"00"),"H"&amp;VALUE($B$6)-1992))</f>
        <v>H29</v>
      </c>
      <c r="C11" s="65" t="str">
        <f>IF(VALUE($B$6)=0,"",IF(VALUE($B$6)&gt;2021,"R"&amp;TEXT(VALUE($B$6)-2021,"00"),"H"&amp;VALUE($B$6)-1991))</f>
        <v>H30</v>
      </c>
      <c r="D11" s="65" t="str">
        <f>IF(VALUE($B$6)=0,"",IF(VALUE($B$6)&gt;2020,"R"&amp;TEXT(VALUE($B$6)-2020,"00"),"H"&amp;VALUE($B$6)-1990))</f>
        <v>R01</v>
      </c>
      <c r="E11" s="65" t="str">
        <f>IF(VALUE($B$6)=0,"",IF(VALUE($B$6)&gt;2019,"R"&amp;TEXT(VALUE($B$6)-2019,"00"),"H"&amp;VALUE($B$6)-1989))</f>
        <v>R02</v>
      </c>
      <c r="F11" s="65" t="str">
        <f>IF(VALUE($B$6)=0,"",IF(VALUE($B$6)&gt;2018,"R"&amp;TEXT(VALUE($B$6)-2018,"00"),"H"&amp;VALUE($B$6)-1988))</f>
        <v>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2022-12-09T03:25:35Z</dcterms:created>
  <dcterms:modified xsi:type="dcterms:W3CDTF">2023-02-09T08:42:45Z</dcterms:modified>
  <cp:category/>
</cp:coreProperties>
</file>