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htyzv6XgJLVzpvw+YCqqQzSYKWm2OxoL3ABtM9f/A1GNVwEkQxVa0MGZeK34zCAEGav0p60eCSRksOUzR1KM4A==" workbookSaltValue="XuakJoKUndVXK2hOV842SA=="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LJ8" i="4" s="1"/>
  <c r="T7" i="5"/>
  <c r="S7" i="5"/>
  <c r="HX8" i="4" s="1"/>
  <c r="R7" i="5"/>
  <c r="Q7" i="5"/>
  <c r="CF10" i="4" s="1"/>
  <c r="P7" i="5"/>
  <c r="O7" i="5"/>
  <c r="N7" i="5"/>
  <c r="M7" i="5"/>
  <c r="DU8" i="4" s="1"/>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B10" i="4"/>
  <c r="JQ8" i="4"/>
  <c r="FJ8" i="4"/>
  <c r="CF8" i="4"/>
  <c r="B8" i="4"/>
  <c r="IT76" i="4" l="1"/>
  <c r="CS51" i="4"/>
  <c r="HJ30" i="4"/>
  <c r="CS30" i="4"/>
  <c r="MA51" i="4"/>
  <c r="MI76" i="4"/>
  <c r="HJ51" i="4"/>
  <c r="BZ76" i="4"/>
  <c r="MA30" i="4"/>
  <c r="C11" i="5"/>
  <c r="D11" i="5"/>
  <c r="E11" i="5"/>
  <c r="B11" i="5"/>
  <c r="BK76" i="4" l="1"/>
  <c r="LH51" i="4"/>
  <c r="LT76" i="4"/>
  <c r="GQ51" i="4"/>
  <c r="LH30" i="4"/>
  <c r="IE76" i="4"/>
  <c r="BZ51" i="4"/>
  <c r="BZ30" i="4"/>
  <c r="GQ30" i="4"/>
  <c r="HP76" i="4"/>
  <c r="FX30" i="4"/>
  <c r="BG30" i="4"/>
  <c r="AV76" i="4"/>
  <c r="KO51" i="4"/>
  <c r="LE76" i="4"/>
  <c r="KO30" i="4"/>
  <c r="FX51" i="4"/>
  <c r="BG51" i="4"/>
  <c r="FE30" i="4"/>
  <c r="AN30" i="4"/>
  <c r="AG76" i="4"/>
  <c r="JV51" i="4"/>
  <c r="FE51" i="4"/>
  <c r="JV30" i="4"/>
  <c r="HA76" i="4"/>
  <c r="AN51" i="4"/>
  <c r="KP76" i="4"/>
  <c r="EL51" i="4"/>
  <c r="GL76" i="4"/>
  <c r="U51" i="4"/>
  <c r="EL30" i="4"/>
  <c r="R76" i="4"/>
  <c r="JC30" i="4"/>
  <c r="U30" i="4"/>
  <c r="JC51" i="4"/>
  <c r="KA76" i="4"/>
</calcChain>
</file>

<file path=xl/sharedStrings.xml><?xml version="1.0" encoding="utf-8"?>
<sst xmlns="http://schemas.openxmlformats.org/spreadsheetml/2006/main" count="278" uniqueCount="126">
  <si>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</si>
  <si>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</si>
  <si>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</si>
  <si>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</si>
  <si>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</si>
  <si>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</si>
  <si>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</si>
  <si>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</si>
  <si>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</si>
  <si>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</si>
  <si>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</si>
  <si>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</si>
  <si>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</si>
  <si>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</si>
  <si>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</si>
  <si>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</si>
  <si>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</si>
  <si>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</si>
  <si>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</si>
  <si>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</si>
  <si>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</si>
  <si>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</si>
  <si>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</si>
  <si>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</si>
  <si>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</si>
  <si>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</si>
  <si>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</si>
  <si>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</si>
  <si>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</si>
  <si>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</si>
  <si>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</si>
  <si>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</si>
  <si>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</si>
  <si>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</si>
  <si>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</si>
  <si>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</si>
  <si>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</si>
  <si>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</si>
  <si>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</si>
  <si>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</si>
  <si>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</si>
  <si>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</si>
  <si>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</si>
  <si>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</si>
  <si>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</si>
  <si>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</si>
  <si>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</si>
  <si>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</si>
  <si>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</si>
  <si>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</si>
  <si>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</si>
  <si>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</si>
  <si>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</si>
  <si>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</si>
  <si>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</si>
  <si>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</si>
  <si>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</si>
  <si>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</si>
  <si>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</si>
  <si>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</si>
  <si>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</si>
  <si>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</si>
  <si>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</si>
  <si>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</si>
  <si>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</si>
  <si>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</si>
  <si>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</si>
  <si>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</si>
  <si>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</si>
  <si>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</si>
  <si>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</si>
  <si>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</si>
  <si>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</si>
  <si>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</si>
  <si>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</si>
  <si>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</si>
  <si>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</si>
  <si>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</si>
  <si>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</si>
  <si>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</si>
  <si>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</si>
  <si>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</si>
  <si>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</si>
  <si>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</si>
  <si>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</si>
  <si>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</si>
  <si>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</si>
  <si>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</si>
  <si>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</si>
  <si>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</si>
  <si>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</si>
  <si>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</si>
  <si>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</si>
  <si>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</si>
  <si>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</si>
  <si>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</si>
  <si>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</si>
  <si>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</si>
  <si>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</si>
  <si>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</si>
  <si>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</si>
  <si>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</si>
  <si>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</si>
  <si>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</si>
  <si>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町田市</t>
  </si>
  <si>
    <t>原町田一丁目駐車場</t>
  </si>
  <si>
    <t>法非適用</t>
  </si>
  <si>
    <t>駐車場整備事業</t>
  </si>
  <si>
    <t>-</t>
  </si>
  <si>
    <t>Ａ１Ｂ１</t>
  </si>
  <si>
    <t>非設置</t>
  </si>
  <si>
    <t>該当数値なし</t>
  </si>
  <si>
    <t>都市計画駐車場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</si>
  <si>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</si>
  <si>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</si>
  <si>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</si>
  <si>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</si>
  <si>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</si>
  <si>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</si>
  <si>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</si>
  <si>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</si>
  <si>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</si>
  <si>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度から指定管理者の利用料金制を導入したこと、並びに新型コロナウイルス感染症に伴う緊急事態宣言及びまん延防止等重点措置の期間がなかったこと等により、①収益的収支比率、④売上高ＧＯＰ比率及び⑤ＥＢＩＴＤＡは令和2度から増加しました。
また、令和3年度は大規模な改修等の支出がなく、利用料金収入のみを財源として事業を運営できたことから、②他会計補助金比率及び③駐車台数一台当たりの他会計補助金額の値は0となりました。</t>
    <rPh sb="0" eb="2">
      <t>レイワ</t>
    </rPh>
    <rPh sb="3" eb="4">
      <t>ネン</t>
    </rPh>
    <rPh sb="4" eb="5">
      <t>ド</t>
    </rPh>
    <rPh sb="7" eb="9">
      <t>シテイ</t>
    </rPh>
    <rPh sb="9" eb="12">
      <t>カンリシャ</t>
    </rPh>
    <rPh sb="13" eb="15">
      <t>リヨウ</t>
    </rPh>
    <rPh sb="15" eb="17">
      <t>リョウキン</t>
    </rPh>
    <rPh sb="17" eb="18">
      <t>セイ</t>
    </rPh>
    <rPh sb="19" eb="21">
      <t>ドウニュウ</t>
    </rPh>
    <rPh sb="26" eb="27">
      <t>ナラ</t>
    </rPh>
    <rPh sb="29" eb="31">
      <t>シンガタ</t>
    </rPh>
    <rPh sb="38" eb="41">
      <t>カンセンショウ</t>
    </rPh>
    <rPh sb="42" eb="43">
      <t>トモナ</t>
    </rPh>
    <rPh sb="44" eb="46">
      <t>キンキュウ</t>
    </rPh>
    <rPh sb="46" eb="48">
      <t>ジタイ</t>
    </rPh>
    <rPh sb="48" eb="50">
      <t>センゲン</t>
    </rPh>
    <rPh sb="50" eb="51">
      <t>オヨ</t>
    </rPh>
    <rPh sb="54" eb="55">
      <t>エン</t>
    </rPh>
    <rPh sb="55" eb="58">
      <t>ボウシナド</t>
    </rPh>
    <rPh sb="58" eb="60">
      <t>ジュウテン</t>
    </rPh>
    <rPh sb="60" eb="62">
      <t>ソチ</t>
    </rPh>
    <rPh sb="63" eb="65">
      <t>キカン</t>
    </rPh>
    <rPh sb="72" eb="73">
      <t>ナド</t>
    </rPh>
    <rPh sb="80" eb="81">
      <t>テキ</t>
    </rPh>
    <rPh sb="87" eb="89">
      <t>ウリアゲ</t>
    </rPh>
    <rPh sb="89" eb="90">
      <t>ダカ</t>
    </rPh>
    <rPh sb="93" eb="95">
      <t>ヒリツ</t>
    </rPh>
    <rPh sb="95" eb="96">
      <t>オヨ</t>
    </rPh>
    <rPh sb="105" eb="107">
      <t>レイワ</t>
    </rPh>
    <rPh sb="108" eb="109">
      <t>ド</t>
    </rPh>
    <rPh sb="111" eb="113">
      <t>ゾウカ</t>
    </rPh>
    <rPh sb="122" eb="124">
      <t>レイワ</t>
    </rPh>
    <rPh sb="125" eb="126">
      <t>ネン</t>
    </rPh>
    <rPh sb="126" eb="127">
      <t>ド</t>
    </rPh>
    <rPh sb="128" eb="131">
      <t>ダイキボ</t>
    </rPh>
    <rPh sb="132" eb="134">
      <t>カイシュウ</t>
    </rPh>
    <rPh sb="134" eb="135">
      <t>ナド</t>
    </rPh>
    <rPh sb="136" eb="138">
      <t>シシュツ</t>
    </rPh>
    <rPh sb="142" eb="144">
      <t>リヨウ</t>
    </rPh>
    <rPh sb="144" eb="146">
      <t>リョウキン</t>
    </rPh>
    <rPh sb="146" eb="148">
      <t>シュウニュウ</t>
    </rPh>
    <rPh sb="151" eb="153">
      <t>ザイゲン</t>
    </rPh>
    <rPh sb="156" eb="158">
      <t>ジギョウ</t>
    </rPh>
    <rPh sb="159" eb="161">
      <t>ウンエイ</t>
    </rPh>
    <rPh sb="170" eb="171">
      <t>ホカ</t>
    </rPh>
    <rPh sb="171" eb="173">
      <t>カイケイ</t>
    </rPh>
    <rPh sb="173" eb="176">
      <t>ホジョキン</t>
    </rPh>
    <rPh sb="176" eb="178">
      <t>ヒリツ</t>
    </rPh>
    <rPh sb="178" eb="179">
      <t>オヨ</t>
    </rPh>
    <rPh sb="181" eb="183">
      <t>チュウシャ</t>
    </rPh>
    <rPh sb="183" eb="184">
      <t>ダイ</t>
    </rPh>
    <rPh sb="184" eb="185">
      <t>スウ</t>
    </rPh>
    <rPh sb="185" eb="187">
      <t>イチダイ</t>
    </rPh>
    <rPh sb="187" eb="188">
      <t>ア</t>
    </rPh>
    <rPh sb="191" eb="192">
      <t>タ</t>
    </rPh>
    <rPh sb="192" eb="194">
      <t>カイケイ</t>
    </rPh>
    <rPh sb="194" eb="197">
      <t>ホジョキン</t>
    </rPh>
    <rPh sb="197" eb="198">
      <t>ガク</t>
    </rPh>
    <rPh sb="199" eb="200">
      <t>アタイ</t>
    </rPh>
    <phoneticPr fontId="5"/>
  </si>
  <si>
    <t>新型コロナウイルス感染症による外出控え等の影響が少なくなったことにより、⑪稼働率は令和2年度から増加しました。</t>
    <rPh sb="0" eb="2">
      <t>シンガタ</t>
    </rPh>
    <rPh sb="9" eb="12">
      <t>カンセンショウ</t>
    </rPh>
    <rPh sb="15" eb="17">
      <t>ガイシュツ</t>
    </rPh>
    <rPh sb="17" eb="18">
      <t>ヒカ</t>
    </rPh>
    <rPh sb="19" eb="20">
      <t>ナド</t>
    </rPh>
    <rPh sb="21" eb="23">
      <t>エイキョウ</t>
    </rPh>
    <rPh sb="24" eb="25">
      <t>スク</t>
    </rPh>
    <rPh sb="37" eb="39">
      <t>カドウ</t>
    </rPh>
    <rPh sb="39" eb="40">
      <t>リツ</t>
    </rPh>
    <rPh sb="41" eb="43">
      <t>レイワ</t>
    </rPh>
    <rPh sb="45" eb="46">
      <t>ド</t>
    </rPh>
    <rPh sb="48" eb="50">
      <t>ゾウカ</t>
    </rPh>
    <phoneticPr fontId="5"/>
  </si>
  <si>
    <t>昭和55年に竣工された建物であり、老朽化が進んでいることから、施設の安全性を確保する設備投資や修繕を行う必要があります。</t>
    <rPh sb="0" eb="2">
      <t>ショウワ</t>
    </rPh>
    <rPh sb="4" eb="5">
      <t>ネン</t>
    </rPh>
    <rPh sb="6" eb="8">
      <t>シュンコウ</t>
    </rPh>
    <rPh sb="11" eb="13">
      <t>タテモノ</t>
    </rPh>
    <rPh sb="17" eb="20">
      <t>ロウキュウカ</t>
    </rPh>
    <rPh sb="21" eb="22">
      <t>スス</t>
    </rPh>
    <rPh sb="31" eb="33">
      <t>シセツ</t>
    </rPh>
    <rPh sb="34" eb="37">
      <t>アンゼンセイ</t>
    </rPh>
    <rPh sb="38" eb="40">
      <t>カクホ</t>
    </rPh>
    <rPh sb="42" eb="44">
      <t>セツビ</t>
    </rPh>
    <rPh sb="44" eb="46">
      <t>トウシ</t>
    </rPh>
    <rPh sb="47" eb="49">
      <t>シュウゼン</t>
    </rPh>
    <rPh sb="50" eb="51">
      <t>オコナ</t>
    </rPh>
    <rPh sb="52" eb="54">
      <t>ヒツヨウ</t>
    </rPh>
    <phoneticPr fontId="5"/>
  </si>
  <si>
    <r>
      <rPr>
        <sz val="11"/>
        <color theme="1"/>
        <rFont val="ＭＳ ゴシック"/>
        <family val="3"/>
        <charset val="128"/>
      </rPr>
      <t>令和2年度から指定管理者の利用料金制を導入したことにより、令和元年度と比較して収益等の状況は改善しました。また、令和3年度は新型コロナウイする感染症の影響が少なくなったこと等により、令和2年度よりも収益や稼働率が増加しました。</t>
    </r>
    <r>
      <rPr>
        <sz val="11"/>
        <color rgb="FFFF0000"/>
        <rFont val="ＭＳ ゴシック"/>
        <family val="3"/>
        <charset val="128"/>
      </rPr>
      <t xml:space="preserve">
</t>
    </r>
    <r>
      <rPr>
        <sz val="11"/>
        <color theme="1"/>
        <rFont val="ＭＳ ゴシック"/>
        <family val="3"/>
        <charset val="128"/>
      </rPr>
      <t>引き続き利用者サービスの向上等に取り組むとともに、設備投資や修繕を行い、安全性を確保し安定的な運営を行っていきます。</t>
    </r>
    <rPh sb="29" eb="31">
      <t>レイワ</t>
    </rPh>
    <rPh sb="31" eb="33">
      <t>ガンネン</t>
    </rPh>
    <rPh sb="33" eb="34">
      <t>ド</t>
    </rPh>
    <rPh sb="35" eb="37">
      <t>ヒカク</t>
    </rPh>
    <rPh sb="39" eb="41">
      <t>シュウエキ</t>
    </rPh>
    <rPh sb="41" eb="42">
      <t>ナド</t>
    </rPh>
    <rPh sb="43" eb="45">
      <t>ジョウキョウ</t>
    </rPh>
    <rPh sb="46" eb="48">
      <t>カイゼン</t>
    </rPh>
    <rPh sb="56" eb="58">
      <t>レイワ</t>
    </rPh>
    <rPh sb="59" eb="60">
      <t>ネン</t>
    </rPh>
    <rPh sb="60" eb="61">
      <t>ド</t>
    </rPh>
    <rPh sb="62" eb="64">
      <t>シンガタ</t>
    </rPh>
    <rPh sb="71" eb="74">
      <t>カンセンショウ</t>
    </rPh>
    <rPh sb="75" eb="77">
      <t>エイキョウ</t>
    </rPh>
    <rPh sb="78" eb="79">
      <t>スク</t>
    </rPh>
    <rPh sb="86" eb="87">
      <t>ナド</t>
    </rPh>
    <rPh sb="91" eb="93">
      <t>レイワ</t>
    </rPh>
    <rPh sb="94" eb="95">
      <t>ネン</t>
    </rPh>
    <rPh sb="95" eb="96">
      <t>ド</t>
    </rPh>
    <rPh sb="99" eb="101">
      <t>シュウエキ</t>
    </rPh>
    <rPh sb="102" eb="104">
      <t>カドウ</t>
    </rPh>
    <rPh sb="104" eb="105">
      <t>リツ</t>
    </rPh>
    <rPh sb="106" eb="108">
      <t>ゾウカ</t>
    </rPh>
    <rPh sb="114" eb="115">
      <t>ヒ</t>
    </rPh>
    <rPh sb="116" eb="117">
      <t>ツヅ</t>
    </rPh>
    <rPh sb="128" eb="129">
      <t>ナド</t>
    </rPh>
    <rPh sb="130" eb="131">
      <t>ト</t>
    </rPh>
    <rPh sb="132" eb="133">
      <t>ク</t>
    </rPh>
    <rPh sb="139" eb="141">
      <t>セツビ</t>
    </rPh>
    <rPh sb="141" eb="143">
      <t>トウシ</t>
    </rPh>
    <rPh sb="144" eb="146">
      <t>シュウゼン</t>
    </rPh>
    <rPh sb="147" eb="148">
      <t>オコナ</t>
    </rPh>
    <rPh sb="150" eb="153">
      <t>アンゼンセイ</t>
    </rPh>
    <rPh sb="154" eb="156">
      <t>カクホ</t>
    </rPh>
    <rPh sb="157" eb="159">
      <t>アンテイ</t>
    </rPh>
    <rPh sb="159" eb="160">
      <t>テキ</t>
    </rPh>
    <rPh sb="161" eb="163">
      <t>ウンエイ</t>
    </rPh>
    <rPh sb="164" eb="16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</si>
</sst>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173.9</c:v>
                </c:pt>
                <c:pt idx="1">
                  <c:v>156.6</c:v>
                </c:pt>
                <c:pt idx="2">
                  <c:v>108.6</c:v>
                </c:pt>
                <c:pt idx="3">
                  <c:v>143.19999999999999</c:v>
                </c:pt>
                <c:pt idx="4">
                  <c:v>163</c:v>
                </c:pt>
              </c:numCache>
            </c:numRef>
          </c:val>
          <c:extLst>
            <c:ext xmlns:c16="http://schemas.microsoft.com/office/drawing/2014/chart" uri="{C3380CC4-5D6E-409C-BE32-E72D297353CC}">
              <c16:uniqueId val="{00000000-F7E2-4547-A564-C01FA58ECD37}"/>
            </c:ext>
          </c:extLst>
        </c:ser>
        <c:dLbls>
          <c:showLegendKey val="0"/>
          <c:showVal val="0"/>
          <c:showCatName val="0"/>
          <c:showSerName val="0"/>
          <c:showPercent val="0"/>
          <c:showBubbleSize val="0"/>
        </c:dLbls>
        <c:gapWidth val="150"/>
        <c:axId val="331410480"/>
        <c:axId val="33129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F7E2-4547-A564-C01FA58ECD37}"/>
            </c:ext>
          </c:extLst>
        </c:ser>
        <c:dLbls>
          <c:showLegendKey val="0"/>
          <c:showVal val="0"/>
          <c:showCatName val="0"/>
          <c:showSerName val="0"/>
          <c:showPercent val="0"/>
          <c:showBubbleSize val="0"/>
        </c:dLbls>
        <c:marker val="1"/>
        <c:smooth val="0"/>
        <c:axId val="331410480"/>
        <c:axId val="331299792"/>
      </c:lineChart>
      <c:catAx>
        <c:axId val="331410480"/>
        <c:scaling>
          <c:orientation val="minMax"/>
        </c:scaling>
        <c:delete val="1"/>
        <c:axPos val="b"/>
        <c:numFmt formatCode="General" sourceLinked="1"/>
        <c:majorTickMark val="none"/>
        <c:minorTickMark val="none"/>
        <c:tickLblPos val="none"/>
        <c:crossAx val="331299792"/>
        <c:crosses val="autoZero"/>
        <c:auto val="1"/>
        <c:lblAlgn val="ctr"/>
        <c:lblOffset val="100"/>
        <c:noMultiLvlLbl val="1"/>
      </c:catAx>
      <c:valAx>
        <c:axId val="331299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41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4B-44C0-929F-83AC1EFF3378}"/>
            </c:ext>
          </c:extLst>
        </c:ser>
        <c:dLbls>
          <c:showLegendKey val="0"/>
          <c:showVal val="0"/>
          <c:showCatName val="0"/>
          <c:showSerName val="0"/>
          <c:showPercent val="0"/>
          <c:showBubbleSize val="0"/>
        </c:dLbls>
        <c:gapWidth val="150"/>
        <c:axId val="332111536"/>
        <c:axId val="33211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B34B-44C0-929F-83AC1EFF3378}"/>
            </c:ext>
          </c:extLst>
        </c:ser>
        <c:dLbls>
          <c:showLegendKey val="0"/>
          <c:showVal val="0"/>
          <c:showCatName val="0"/>
          <c:showSerName val="0"/>
          <c:showPercent val="0"/>
          <c:showBubbleSize val="0"/>
        </c:dLbls>
        <c:marker val="1"/>
        <c:smooth val="0"/>
        <c:axId val="332111536"/>
        <c:axId val="332111920"/>
      </c:lineChart>
      <c:catAx>
        <c:axId val="332111536"/>
        <c:scaling>
          <c:orientation val="minMax"/>
        </c:scaling>
        <c:delete val="1"/>
        <c:axPos val="b"/>
        <c:numFmt formatCode="General" sourceLinked="1"/>
        <c:majorTickMark val="none"/>
        <c:minorTickMark val="none"/>
        <c:tickLblPos val="none"/>
        <c:crossAx val="332111920"/>
        <c:crosses val="autoZero"/>
        <c:auto val="1"/>
        <c:lblAlgn val="ctr"/>
        <c:lblOffset val="100"/>
        <c:noMultiLvlLbl val="1"/>
      </c:catAx>
      <c:valAx>
        <c:axId val="332111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11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6E11-4BCB-8CF0-A1A277EFDFC2}"/>
            </c:ext>
          </c:extLst>
        </c:ser>
        <c:dLbls>
          <c:showLegendKey val="0"/>
          <c:showVal val="0"/>
          <c:showCatName val="0"/>
          <c:showSerName val="0"/>
          <c:showPercent val="0"/>
          <c:showBubbleSize val="0"/>
        </c:dLbls>
        <c:gapWidth val="150"/>
        <c:axId val="330094864"/>
        <c:axId val="33009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E11-4BCB-8CF0-A1A277EFDFC2}"/>
            </c:ext>
          </c:extLst>
        </c:ser>
        <c:dLbls>
          <c:showLegendKey val="0"/>
          <c:showVal val="0"/>
          <c:showCatName val="0"/>
          <c:showSerName val="0"/>
          <c:showPercent val="0"/>
          <c:showBubbleSize val="0"/>
        </c:dLbls>
        <c:marker val="1"/>
        <c:smooth val="0"/>
        <c:axId val="330094864"/>
        <c:axId val="330092904"/>
      </c:lineChart>
      <c:catAx>
        <c:axId val="330094864"/>
        <c:scaling>
          <c:orientation val="minMax"/>
        </c:scaling>
        <c:delete val="1"/>
        <c:axPos val="b"/>
        <c:numFmt formatCode="General" sourceLinked="1"/>
        <c:majorTickMark val="none"/>
        <c:minorTickMark val="none"/>
        <c:tickLblPos val="none"/>
        <c:crossAx val="330092904"/>
        <c:crosses val="autoZero"/>
        <c:auto val="1"/>
        <c:lblAlgn val="ctr"/>
        <c:lblOffset val="100"/>
        <c:noMultiLvlLbl val="1"/>
      </c:catAx>
      <c:valAx>
        <c:axId val="330092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09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FEA-49BC-BF08-131B11D4642F}"/>
            </c:ext>
          </c:extLst>
        </c:ser>
        <c:dLbls>
          <c:showLegendKey val="0"/>
          <c:showVal val="0"/>
          <c:showCatName val="0"/>
          <c:showSerName val="0"/>
          <c:showPercent val="0"/>
          <c:showBubbleSize val="0"/>
        </c:dLbls>
        <c:gapWidth val="150"/>
        <c:axId val="330095648"/>
        <c:axId val="33259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EA-49BC-BF08-131B11D4642F}"/>
            </c:ext>
          </c:extLst>
        </c:ser>
        <c:dLbls>
          <c:showLegendKey val="0"/>
          <c:showVal val="0"/>
          <c:showCatName val="0"/>
          <c:showSerName val="0"/>
          <c:showPercent val="0"/>
          <c:showBubbleSize val="0"/>
        </c:dLbls>
        <c:marker val="1"/>
        <c:smooth val="0"/>
        <c:axId val="330095648"/>
        <c:axId val="332595144"/>
      </c:lineChart>
      <c:catAx>
        <c:axId val="330095648"/>
        <c:scaling>
          <c:orientation val="minMax"/>
        </c:scaling>
        <c:delete val="1"/>
        <c:axPos val="b"/>
        <c:numFmt formatCode="General" sourceLinked="1"/>
        <c:majorTickMark val="none"/>
        <c:minorTickMark val="none"/>
        <c:tickLblPos val="none"/>
        <c:crossAx val="332595144"/>
        <c:crosses val="autoZero"/>
        <c:auto val="1"/>
        <c:lblAlgn val="ctr"/>
        <c:lblOffset val="100"/>
        <c:noMultiLvlLbl val="1"/>
      </c:catAx>
      <c:valAx>
        <c:axId val="332595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09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18.899999999999999</c:v>
                </c:pt>
                <c:pt idx="3">
                  <c:v>0</c:v>
                </c:pt>
                <c:pt idx="4">
                  <c:v>0</c:v>
                </c:pt>
              </c:numCache>
            </c:numRef>
          </c:val>
          <c:extLst>
            <c:ext xmlns:c16="http://schemas.microsoft.com/office/drawing/2014/chart" uri="{C3380CC4-5D6E-409C-BE32-E72D297353CC}">
              <c16:uniqueId val="{00000000-5A7F-4480-8D02-3BD7FA54236E}"/>
            </c:ext>
          </c:extLst>
        </c:ser>
        <c:dLbls>
          <c:showLegendKey val="0"/>
          <c:showVal val="0"/>
          <c:showCatName val="0"/>
          <c:showSerName val="0"/>
          <c:showPercent val="0"/>
          <c:showBubbleSize val="0"/>
        </c:dLbls>
        <c:gapWidth val="150"/>
        <c:axId val="332599848"/>
        <c:axId val="33259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5A7F-4480-8D02-3BD7FA54236E}"/>
            </c:ext>
          </c:extLst>
        </c:ser>
        <c:dLbls>
          <c:showLegendKey val="0"/>
          <c:showVal val="0"/>
          <c:showCatName val="0"/>
          <c:showSerName val="0"/>
          <c:showPercent val="0"/>
          <c:showBubbleSize val="0"/>
        </c:dLbls>
        <c:marker val="1"/>
        <c:smooth val="0"/>
        <c:axId val="332599848"/>
        <c:axId val="332594752"/>
      </c:lineChart>
      <c:catAx>
        <c:axId val="332599848"/>
        <c:scaling>
          <c:orientation val="minMax"/>
        </c:scaling>
        <c:delete val="1"/>
        <c:axPos val="b"/>
        <c:numFmt formatCode="General" sourceLinked="1"/>
        <c:majorTickMark val="none"/>
        <c:minorTickMark val="none"/>
        <c:tickLblPos val="none"/>
        <c:crossAx val="332594752"/>
        <c:crosses val="autoZero"/>
        <c:auto val="1"/>
        <c:lblAlgn val="ctr"/>
        <c:lblOffset val="100"/>
        <c:noMultiLvlLbl val="1"/>
      </c:catAx>
      <c:valAx>
        <c:axId val="33259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99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114</c:v>
                </c:pt>
                <c:pt idx="3">
                  <c:v>0</c:v>
                </c:pt>
                <c:pt idx="4">
                  <c:v>0</c:v>
                </c:pt>
              </c:numCache>
            </c:numRef>
          </c:val>
          <c:extLst>
            <c:ext xmlns:c16="http://schemas.microsoft.com/office/drawing/2014/chart" uri="{C3380CC4-5D6E-409C-BE32-E72D297353CC}">
              <c16:uniqueId val="{00000000-8B1A-4BD2-B52F-8D5EE625E443}"/>
            </c:ext>
          </c:extLst>
        </c:ser>
        <c:dLbls>
          <c:showLegendKey val="0"/>
          <c:showVal val="0"/>
          <c:showCatName val="0"/>
          <c:showSerName val="0"/>
          <c:showPercent val="0"/>
          <c:showBubbleSize val="0"/>
        </c:dLbls>
        <c:gapWidth val="150"/>
        <c:axId val="332595928"/>
        <c:axId val="33259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8B1A-4BD2-B52F-8D5EE625E443}"/>
            </c:ext>
          </c:extLst>
        </c:ser>
        <c:dLbls>
          <c:showLegendKey val="0"/>
          <c:showVal val="0"/>
          <c:showCatName val="0"/>
          <c:showSerName val="0"/>
          <c:showPercent val="0"/>
          <c:showBubbleSize val="0"/>
        </c:dLbls>
        <c:marker val="1"/>
        <c:smooth val="0"/>
        <c:axId val="332595928"/>
        <c:axId val="332592792"/>
      </c:lineChart>
      <c:catAx>
        <c:axId val="332595928"/>
        <c:scaling>
          <c:orientation val="minMax"/>
        </c:scaling>
        <c:delete val="1"/>
        <c:axPos val="b"/>
        <c:numFmt formatCode="General" sourceLinked="1"/>
        <c:majorTickMark val="none"/>
        <c:minorTickMark val="none"/>
        <c:tickLblPos val="none"/>
        <c:crossAx val="332592792"/>
        <c:crosses val="autoZero"/>
        <c:auto val="1"/>
        <c:lblAlgn val="ctr"/>
        <c:lblOffset val="100"/>
        <c:noMultiLvlLbl val="1"/>
      </c:catAx>
      <c:valAx>
        <c:axId val="332592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595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132.4</c:v>
                </c:pt>
                <c:pt idx="1">
                  <c:v>130</c:v>
                </c:pt>
                <c:pt idx="2">
                  <c:v>129.19999999999999</c:v>
                </c:pt>
                <c:pt idx="3">
                  <c:v>98</c:v>
                </c:pt>
                <c:pt idx="4">
                  <c:v>106.8</c:v>
                </c:pt>
              </c:numCache>
            </c:numRef>
          </c:val>
          <c:extLst>
            <c:ext xmlns:c16="http://schemas.microsoft.com/office/drawing/2014/chart" uri="{C3380CC4-5D6E-409C-BE32-E72D297353CC}">
              <c16:uniqueId val="{00000000-37AB-4556-BF9C-EAF060FC0A0F}"/>
            </c:ext>
          </c:extLst>
        </c:ser>
        <c:dLbls>
          <c:showLegendKey val="0"/>
          <c:showVal val="0"/>
          <c:showCatName val="0"/>
          <c:showSerName val="0"/>
          <c:showPercent val="0"/>
          <c:showBubbleSize val="0"/>
        </c:dLbls>
        <c:gapWidth val="150"/>
        <c:axId val="332593184"/>
        <c:axId val="33259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37AB-4556-BF9C-EAF060FC0A0F}"/>
            </c:ext>
          </c:extLst>
        </c:ser>
        <c:dLbls>
          <c:showLegendKey val="0"/>
          <c:showVal val="0"/>
          <c:showCatName val="0"/>
          <c:showSerName val="0"/>
          <c:showPercent val="0"/>
          <c:showBubbleSize val="0"/>
        </c:dLbls>
        <c:marker val="1"/>
        <c:smooth val="0"/>
        <c:axId val="332593184"/>
        <c:axId val="332593576"/>
      </c:lineChart>
      <c:catAx>
        <c:axId val="332593184"/>
        <c:scaling>
          <c:orientation val="minMax"/>
        </c:scaling>
        <c:delete val="1"/>
        <c:axPos val="b"/>
        <c:numFmt formatCode="General" sourceLinked="1"/>
        <c:majorTickMark val="none"/>
        <c:minorTickMark val="none"/>
        <c:tickLblPos val="none"/>
        <c:crossAx val="332593576"/>
        <c:crosses val="autoZero"/>
        <c:auto val="1"/>
        <c:lblAlgn val="ctr"/>
        <c:lblOffset val="100"/>
        <c:noMultiLvlLbl val="1"/>
      </c:catAx>
      <c:valAx>
        <c:axId val="332593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93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42.5</c:v>
                </c:pt>
                <c:pt idx="1">
                  <c:v>36.1</c:v>
                </c:pt>
                <c:pt idx="2">
                  <c:v>7.9</c:v>
                </c:pt>
                <c:pt idx="3">
                  <c:v>158.69999999999999</c:v>
                </c:pt>
                <c:pt idx="4">
                  <c:v>159</c:v>
                </c:pt>
              </c:numCache>
            </c:numRef>
          </c:val>
          <c:extLst>
            <c:ext xmlns:c16="http://schemas.microsoft.com/office/drawing/2014/chart" uri="{C3380CC4-5D6E-409C-BE32-E72D297353CC}">
              <c16:uniqueId val="{00000000-592F-4AC0-8C20-5F10789008E4}"/>
            </c:ext>
          </c:extLst>
        </c:ser>
        <c:dLbls>
          <c:showLegendKey val="0"/>
          <c:showVal val="0"/>
          <c:showCatName val="0"/>
          <c:showSerName val="0"/>
          <c:showPercent val="0"/>
          <c:showBubbleSize val="0"/>
        </c:dLbls>
        <c:gapWidth val="150"/>
        <c:axId val="332597888"/>
        <c:axId val="33259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592F-4AC0-8C20-5F10789008E4}"/>
            </c:ext>
          </c:extLst>
        </c:ser>
        <c:dLbls>
          <c:showLegendKey val="0"/>
          <c:showVal val="0"/>
          <c:showCatName val="0"/>
          <c:showSerName val="0"/>
          <c:showPercent val="0"/>
          <c:showBubbleSize val="0"/>
        </c:dLbls>
        <c:marker val="1"/>
        <c:smooth val="0"/>
        <c:axId val="332597888"/>
        <c:axId val="332598672"/>
      </c:lineChart>
      <c:catAx>
        <c:axId val="332597888"/>
        <c:scaling>
          <c:orientation val="minMax"/>
        </c:scaling>
        <c:delete val="1"/>
        <c:axPos val="b"/>
        <c:numFmt formatCode="General" sourceLinked="1"/>
        <c:majorTickMark val="none"/>
        <c:minorTickMark val="none"/>
        <c:tickLblPos val="none"/>
        <c:crossAx val="332598672"/>
        <c:crosses val="autoZero"/>
        <c:auto val="1"/>
        <c:lblAlgn val="ctr"/>
        <c:lblOffset val="100"/>
        <c:noMultiLvlLbl val="1"/>
      </c:catAx>
      <c:valAx>
        <c:axId val="33259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9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20392</c:v>
                </c:pt>
                <c:pt idx="1">
                  <c:v>24511</c:v>
                </c:pt>
                <c:pt idx="2">
                  <c:v>-7336</c:v>
                </c:pt>
                <c:pt idx="3">
                  <c:v>32929</c:v>
                </c:pt>
                <c:pt idx="4">
                  <c:v>44377</c:v>
                </c:pt>
              </c:numCache>
            </c:numRef>
          </c:val>
          <c:extLst>
            <c:ext xmlns:c16="http://schemas.microsoft.com/office/drawing/2014/chart" uri="{C3380CC4-5D6E-409C-BE32-E72D297353CC}">
              <c16:uniqueId val="{00000000-A04F-4A59-8D90-7C8F2E0B93F1}"/>
            </c:ext>
          </c:extLst>
        </c:ser>
        <c:dLbls>
          <c:showLegendKey val="0"/>
          <c:showVal val="0"/>
          <c:showCatName val="0"/>
          <c:showSerName val="0"/>
          <c:showPercent val="0"/>
          <c:showBubbleSize val="0"/>
        </c:dLbls>
        <c:gapWidth val="150"/>
        <c:axId val="332595536"/>
        <c:axId val="33259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A04F-4A59-8D90-7C8F2E0B93F1}"/>
            </c:ext>
          </c:extLst>
        </c:ser>
        <c:dLbls>
          <c:showLegendKey val="0"/>
          <c:showVal val="0"/>
          <c:showCatName val="0"/>
          <c:showSerName val="0"/>
          <c:showPercent val="0"/>
          <c:showBubbleSize val="0"/>
        </c:dLbls>
        <c:marker val="1"/>
        <c:smooth val="0"/>
        <c:axId val="332595536"/>
        <c:axId val="332599064"/>
      </c:lineChart>
      <c:catAx>
        <c:axId val="332595536"/>
        <c:scaling>
          <c:orientation val="minMax"/>
        </c:scaling>
        <c:delete val="1"/>
        <c:axPos val="b"/>
        <c:numFmt formatCode="General" sourceLinked="1"/>
        <c:majorTickMark val="none"/>
        <c:minorTickMark val="none"/>
        <c:tickLblPos val="none"/>
        <c:crossAx val="332599064"/>
        <c:crosses val="autoZero"/>
        <c:auto val="1"/>
        <c:lblAlgn val="ctr"/>
        <c:lblOffset val="100"/>
        <c:noMultiLvlLbl val="1"/>
      </c:catAx>
      <c:valAx>
        <c:axId val="332599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59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東京都町田市　原町田一丁目駐車場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6989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41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250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122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
27</v>
      </c>
      <c r="K31" s="114"/>
      <c r="L31" s="114"/>
      <c r="M31" s="114"/>
      <c r="N31" s="114"/>
      <c r="O31" s="114"/>
      <c r="P31" s="114"/>
      <c r="Q31" s="114"/>
      <c r="R31" s="114"/>
      <c r="S31" s="114"/>
      <c r="T31" s="115"/>
      <c r="U31" s="116">
        <f>
データ!Y7</f>
        <v>
173.9</v>
      </c>
      <c r="V31" s="116"/>
      <c r="W31" s="116"/>
      <c r="X31" s="116"/>
      <c r="Y31" s="116"/>
      <c r="Z31" s="116"/>
      <c r="AA31" s="116"/>
      <c r="AB31" s="116"/>
      <c r="AC31" s="116"/>
      <c r="AD31" s="116"/>
      <c r="AE31" s="116"/>
      <c r="AF31" s="116"/>
      <c r="AG31" s="116"/>
      <c r="AH31" s="116"/>
      <c r="AI31" s="116"/>
      <c r="AJ31" s="116"/>
      <c r="AK31" s="116"/>
      <c r="AL31" s="116"/>
      <c r="AM31" s="116"/>
      <c r="AN31" s="116">
        <f>
データ!Z7</f>
        <v>
156.6</v>
      </c>
      <c r="AO31" s="116"/>
      <c r="AP31" s="116"/>
      <c r="AQ31" s="116"/>
      <c r="AR31" s="116"/>
      <c r="AS31" s="116"/>
      <c r="AT31" s="116"/>
      <c r="AU31" s="116"/>
      <c r="AV31" s="116"/>
      <c r="AW31" s="116"/>
      <c r="AX31" s="116"/>
      <c r="AY31" s="116"/>
      <c r="AZ31" s="116"/>
      <c r="BA31" s="116"/>
      <c r="BB31" s="116"/>
      <c r="BC31" s="116"/>
      <c r="BD31" s="116"/>
      <c r="BE31" s="116"/>
      <c r="BF31" s="116"/>
      <c r="BG31" s="116">
        <f>
データ!AA7</f>
        <v>
108.6</v>
      </c>
      <c r="BH31" s="116"/>
      <c r="BI31" s="116"/>
      <c r="BJ31" s="116"/>
      <c r="BK31" s="116"/>
      <c r="BL31" s="116"/>
      <c r="BM31" s="116"/>
      <c r="BN31" s="116"/>
      <c r="BO31" s="116"/>
      <c r="BP31" s="116"/>
      <c r="BQ31" s="116"/>
      <c r="BR31" s="116"/>
      <c r="BS31" s="116"/>
      <c r="BT31" s="116"/>
      <c r="BU31" s="116"/>
      <c r="BV31" s="116"/>
      <c r="BW31" s="116"/>
      <c r="BX31" s="116"/>
      <c r="BY31" s="116"/>
      <c r="BZ31" s="116">
        <f>
データ!AB7</f>
        <v>
143.19999999999999</v>
      </c>
      <c r="CA31" s="116"/>
      <c r="CB31" s="116"/>
      <c r="CC31" s="116"/>
      <c r="CD31" s="116"/>
      <c r="CE31" s="116"/>
      <c r="CF31" s="116"/>
      <c r="CG31" s="116"/>
      <c r="CH31" s="116"/>
      <c r="CI31" s="116"/>
      <c r="CJ31" s="116"/>
      <c r="CK31" s="116"/>
      <c r="CL31" s="116"/>
      <c r="CM31" s="116"/>
      <c r="CN31" s="116"/>
      <c r="CO31" s="116"/>
      <c r="CP31" s="116"/>
      <c r="CQ31" s="116"/>
      <c r="CR31" s="116"/>
      <c r="CS31" s="116">
        <f>
データ!AC7</f>
        <v>
163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18.899999999999999</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132.4</v>
      </c>
      <c r="JD31" s="111"/>
      <c r="JE31" s="111"/>
      <c r="JF31" s="111"/>
      <c r="JG31" s="111"/>
      <c r="JH31" s="111"/>
      <c r="JI31" s="111"/>
      <c r="JJ31" s="111"/>
      <c r="JK31" s="111"/>
      <c r="JL31" s="111"/>
      <c r="JM31" s="111"/>
      <c r="JN31" s="111"/>
      <c r="JO31" s="111"/>
      <c r="JP31" s="111"/>
      <c r="JQ31" s="111"/>
      <c r="JR31" s="111"/>
      <c r="JS31" s="111"/>
      <c r="JT31" s="111"/>
      <c r="JU31" s="112"/>
      <c r="JV31" s="110">
        <f>
データ!DL7</f>
        <v>
130</v>
      </c>
      <c r="JW31" s="111"/>
      <c r="JX31" s="111"/>
      <c r="JY31" s="111"/>
      <c r="JZ31" s="111"/>
      <c r="KA31" s="111"/>
      <c r="KB31" s="111"/>
      <c r="KC31" s="111"/>
      <c r="KD31" s="111"/>
      <c r="KE31" s="111"/>
      <c r="KF31" s="111"/>
      <c r="KG31" s="111"/>
      <c r="KH31" s="111"/>
      <c r="KI31" s="111"/>
      <c r="KJ31" s="111"/>
      <c r="KK31" s="111"/>
      <c r="KL31" s="111"/>
      <c r="KM31" s="111"/>
      <c r="KN31" s="112"/>
      <c r="KO31" s="110">
        <f>
データ!DM7</f>
        <v>
129.19999999999999</v>
      </c>
      <c r="KP31" s="111"/>
      <c r="KQ31" s="111"/>
      <c r="KR31" s="111"/>
      <c r="KS31" s="111"/>
      <c r="KT31" s="111"/>
      <c r="KU31" s="111"/>
      <c r="KV31" s="111"/>
      <c r="KW31" s="111"/>
      <c r="KX31" s="111"/>
      <c r="KY31" s="111"/>
      <c r="KZ31" s="111"/>
      <c r="LA31" s="111"/>
      <c r="LB31" s="111"/>
      <c r="LC31" s="111"/>
      <c r="LD31" s="111"/>
      <c r="LE31" s="111"/>
      <c r="LF31" s="111"/>
      <c r="LG31" s="112"/>
      <c r="LH31" s="110">
        <f>
データ!DN7</f>
        <v>
98</v>
      </c>
      <c r="LI31" s="111"/>
      <c r="LJ31" s="111"/>
      <c r="LK31" s="111"/>
      <c r="LL31" s="111"/>
      <c r="LM31" s="111"/>
      <c r="LN31" s="111"/>
      <c r="LO31" s="111"/>
      <c r="LP31" s="111"/>
      <c r="LQ31" s="111"/>
      <c r="LR31" s="111"/>
      <c r="LS31" s="111"/>
      <c r="LT31" s="111"/>
      <c r="LU31" s="111"/>
      <c r="LV31" s="111"/>
      <c r="LW31" s="111"/>
      <c r="LX31" s="111"/>
      <c r="LY31" s="111"/>
      <c r="LZ31" s="112"/>
      <c r="MA31" s="110">
        <f>
データ!DO7</f>
        <v>
106.8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
29</v>
      </c>
      <c r="K32" s="114"/>
      <c r="L32" s="114"/>
      <c r="M32" s="114"/>
      <c r="N32" s="114"/>
      <c r="O32" s="114"/>
      <c r="P32" s="114"/>
      <c r="Q32" s="114"/>
      <c r="R32" s="114"/>
      <c r="S32" s="114"/>
      <c r="T32" s="115"/>
      <c r="U32" s="116">
        <f>
データ!AD7</f>
        <v>
210.5</v>
      </c>
      <c r="V32" s="116"/>
      <c r="W32" s="116"/>
      <c r="X32" s="116"/>
      <c r="Y32" s="116"/>
      <c r="Z32" s="116"/>
      <c r="AA32" s="116"/>
      <c r="AB32" s="116"/>
      <c r="AC32" s="116"/>
      <c r="AD32" s="116"/>
      <c r="AE32" s="116"/>
      <c r="AF32" s="116"/>
      <c r="AG32" s="116"/>
      <c r="AH32" s="116"/>
      <c r="AI32" s="116"/>
      <c r="AJ32" s="116"/>
      <c r="AK32" s="116"/>
      <c r="AL32" s="116"/>
      <c r="AM32" s="116"/>
      <c r="AN32" s="116">
        <f>
データ!AE7</f>
        <v>
245.6</v>
      </c>
      <c r="AO32" s="116"/>
      <c r="AP32" s="116"/>
      <c r="AQ32" s="116"/>
      <c r="AR32" s="116"/>
      <c r="AS32" s="116"/>
      <c r="AT32" s="116"/>
      <c r="AU32" s="116"/>
      <c r="AV32" s="116"/>
      <c r="AW32" s="116"/>
      <c r="AX32" s="116"/>
      <c r="AY32" s="116"/>
      <c r="AZ32" s="116"/>
      <c r="BA32" s="116"/>
      <c r="BB32" s="116"/>
      <c r="BC32" s="116"/>
      <c r="BD32" s="116"/>
      <c r="BE32" s="116"/>
      <c r="BF32" s="116"/>
      <c r="BG32" s="116">
        <f>
データ!AF7</f>
        <v>
222.3</v>
      </c>
      <c r="BH32" s="116"/>
      <c r="BI32" s="116"/>
      <c r="BJ32" s="116"/>
      <c r="BK32" s="116"/>
      <c r="BL32" s="116"/>
      <c r="BM32" s="116"/>
      <c r="BN32" s="116"/>
      <c r="BO32" s="116"/>
      <c r="BP32" s="116"/>
      <c r="BQ32" s="116"/>
      <c r="BR32" s="116"/>
      <c r="BS32" s="116"/>
      <c r="BT32" s="116"/>
      <c r="BU32" s="116"/>
      <c r="BV32" s="116"/>
      <c r="BW32" s="116"/>
      <c r="BX32" s="116"/>
      <c r="BY32" s="116"/>
      <c r="BZ32" s="116">
        <f>
データ!AG7</f>
        <v>
130.19999999999999</v>
      </c>
      <c r="CA32" s="116"/>
      <c r="CB32" s="116"/>
      <c r="CC32" s="116"/>
      <c r="CD32" s="116"/>
      <c r="CE32" s="116"/>
      <c r="CF32" s="116"/>
      <c r="CG32" s="116"/>
      <c r="CH32" s="116"/>
      <c r="CI32" s="116"/>
      <c r="CJ32" s="116"/>
      <c r="CK32" s="116"/>
      <c r="CL32" s="116"/>
      <c r="CM32" s="116"/>
      <c r="CN32" s="116"/>
      <c r="CO32" s="116"/>
      <c r="CP32" s="116"/>
      <c r="CQ32" s="116"/>
      <c r="CR32" s="116"/>
      <c r="CS32" s="116">
        <f>
データ!AH7</f>
        <v>
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3.6</v>
      </c>
      <c r="EM32" s="116"/>
      <c r="EN32" s="116"/>
      <c r="EO32" s="116"/>
      <c r="EP32" s="116"/>
      <c r="EQ32" s="116"/>
      <c r="ER32" s="116"/>
      <c r="ES32" s="116"/>
      <c r="ET32" s="116"/>
      <c r="EU32" s="116"/>
      <c r="EV32" s="116"/>
      <c r="EW32" s="116"/>
      <c r="EX32" s="116"/>
      <c r="EY32" s="116"/>
      <c r="EZ32" s="116"/>
      <c r="FA32" s="116"/>
      <c r="FB32" s="116"/>
      <c r="FC32" s="116"/>
      <c r="FD32" s="116"/>
      <c r="FE32" s="116">
        <f>
データ!AP7</f>
        <v>
3.5</v>
      </c>
      <c r="FF32" s="116"/>
      <c r="FG32" s="116"/>
      <c r="FH32" s="116"/>
      <c r="FI32" s="116"/>
      <c r="FJ32" s="116"/>
      <c r="FK32" s="116"/>
      <c r="FL32" s="116"/>
      <c r="FM32" s="116"/>
      <c r="FN32" s="116"/>
      <c r="FO32" s="116"/>
      <c r="FP32" s="116"/>
      <c r="FQ32" s="116"/>
      <c r="FR32" s="116"/>
      <c r="FS32" s="116"/>
      <c r="FT32" s="116"/>
      <c r="FU32" s="116"/>
      <c r="FV32" s="116"/>
      <c r="FW32" s="116"/>
      <c r="FX32" s="116">
        <f>
データ!AQ7</f>
        <v>
3.1</v>
      </c>
      <c r="FY32" s="116"/>
      <c r="FZ32" s="116"/>
      <c r="GA32" s="116"/>
      <c r="GB32" s="116"/>
      <c r="GC32" s="116"/>
      <c r="GD32" s="116"/>
      <c r="GE32" s="116"/>
      <c r="GF32" s="116"/>
      <c r="GG32" s="116"/>
      <c r="GH32" s="116"/>
      <c r="GI32" s="116"/>
      <c r="GJ32" s="116"/>
      <c r="GK32" s="116"/>
      <c r="GL32" s="116"/>
      <c r="GM32" s="116"/>
      <c r="GN32" s="116"/>
      <c r="GO32" s="116"/>
      <c r="GP32" s="116"/>
      <c r="GQ32" s="116">
        <f>
データ!AR7</f>
        <v>
8.6</v>
      </c>
      <c r="GR32" s="116"/>
      <c r="GS32" s="116"/>
      <c r="GT32" s="116"/>
      <c r="GU32" s="116"/>
      <c r="GV32" s="116"/>
      <c r="GW32" s="116"/>
      <c r="GX32" s="116"/>
      <c r="GY32" s="116"/>
      <c r="GZ32" s="116"/>
      <c r="HA32" s="116"/>
      <c r="HB32" s="116"/>
      <c r="HC32" s="116"/>
      <c r="HD32" s="116"/>
      <c r="HE32" s="116"/>
      <c r="HF32" s="116"/>
      <c r="HG32" s="116"/>
      <c r="HH32" s="116"/>
      <c r="HI32" s="116"/>
      <c r="HJ32" s="116">
        <f>
データ!AS7</f>
        <v>
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138.80000000000001</v>
      </c>
      <c r="JD32" s="111"/>
      <c r="JE32" s="111"/>
      <c r="JF32" s="111"/>
      <c r="JG32" s="111"/>
      <c r="JH32" s="111"/>
      <c r="JI32" s="111"/>
      <c r="JJ32" s="111"/>
      <c r="JK32" s="111"/>
      <c r="JL32" s="111"/>
      <c r="JM32" s="111"/>
      <c r="JN32" s="111"/>
      <c r="JO32" s="111"/>
      <c r="JP32" s="111"/>
      <c r="JQ32" s="111"/>
      <c r="JR32" s="111"/>
      <c r="JS32" s="111"/>
      <c r="JT32" s="111"/>
      <c r="JU32" s="112"/>
      <c r="JV32" s="110">
        <f>
データ!DQ7</f>
        <v>
135.30000000000001</v>
      </c>
      <c r="JW32" s="111"/>
      <c r="JX32" s="111"/>
      <c r="JY32" s="111"/>
      <c r="JZ32" s="111"/>
      <c r="KA32" s="111"/>
      <c r="KB32" s="111"/>
      <c r="KC32" s="111"/>
      <c r="KD32" s="111"/>
      <c r="KE32" s="111"/>
      <c r="KF32" s="111"/>
      <c r="KG32" s="111"/>
      <c r="KH32" s="111"/>
      <c r="KI32" s="111"/>
      <c r="KJ32" s="111"/>
      <c r="KK32" s="111"/>
      <c r="KL32" s="111"/>
      <c r="KM32" s="111"/>
      <c r="KN32" s="112"/>
      <c r="KO32" s="110">
        <f>
データ!DR7</f>
        <v>
127.8</v>
      </c>
      <c r="KP32" s="111"/>
      <c r="KQ32" s="111"/>
      <c r="KR32" s="111"/>
      <c r="KS32" s="111"/>
      <c r="KT32" s="111"/>
      <c r="KU32" s="111"/>
      <c r="KV32" s="111"/>
      <c r="KW32" s="111"/>
      <c r="KX32" s="111"/>
      <c r="KY32" s="111"/>
      <c r="KZ32" s="111"/>
      <c r="LA32" s="111"/>
      <c r="LB32" s="111"/>
      <c r="LC32" s="111"/>
      <c r="LD32" s="111"/>
      <c r="LE32" s="111"/>
      <c r="LF32" s="111"/>
      <c r="LG32" s="112"/>
      <c r="LH32" s="110">
        <f>
データ!DS7</f>
        <v>
105.7</v>
      </c>
      <c r="LI32" s="111"/>
      <c r="LJ32" s="111"/>
      <c r="LK32" s="111"/>
      <c r="LL32" s="111"/>
      <c r="LM32" s="111"/>
      <c r="LN32" s="111"/>
      <c r="LO32" s="111"/>
      <c r="LP32" s="111"/>
      <c r="LQ32" s="111"/>
      <c r="LR32" s="111"/>
      <c r="LS32" s="111"/>
      <c r="LT32" s="111"/>
      <c r="LU32" s="111"/>
      <c r="LV32" s="111"/>
      <c r="LW32" s="111"/>
      <c r="LX32" s="111"/>
      <c r="LY32" s="111"/>
      <c r="LZ32" s="112"/>
      <c r="MA32" s="110">
        <f>
データ!DT7</f>
        <v>
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124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123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114</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42.5</v>
      </c>
      <c r="EM52" s="116"/>
      <c r="EN52" s="116"/>
      <c r="EO52" s="116"/>
      <c r="EP52" s="116"/>
      <c r="EQ52" s="116"/>
      <c r="ER52" s="116"/>
      <c r="ES52" s="116"/>
      <c r="ET52" s="116"/>
      <c r="EU52" s="116"/>
      <c r="EV52" s="116"/>
      <c r="EW52" s="116"/>
      <c r="EX52" s="116"/>
      <c r="EY52" s="116"/>
      <c r="EZ52" s="116"/>
      <c r="FA52" s="116"/>
      <c r="FB52" s="116"/>
      <c r="FC52" s="116"/>
      <c r="FD52" s="116"/>
      <c r="FE52" s="116">
        <f>
データ!BG7</f>
        <v>
36.1</v>
      </c>
      <c r="FF52" s="116"/>
      <c r="FG52" s="116"/>
      <c r="FH52" s="116"/>
      <c r="FI52" s="116"/>
      <c r="FJ52" s="116"/>
      <c r="FK52" s="116"/>
      <c r="FL52" s="116"/>
      <c r="FM52" s="116"/>
      <c r="FN52" s="116"/>
      <c r="FO52" s="116"/>
      <c r="FP52" s="116"/>
      <c r="FQ52" s="116"/>
      <c r="FR52" s="116"/>
      <c r="FS52" s="116"/>
      <c r="FT52" s="116"/>
      <c r="FU52" s="116"/>
      <c r="FV52" s="116"/>
      <c r="FW52" s="116"/>
      <c r="FX52" s="116">
        <f>
データ!BH7</f>
        <v>
7.9</v>
      </c>
      <c r="FY52" s="116"/>
      <c r="FZ52" s="116"/>
      <c r="GA52" s="116"/>
      <c r="GB52" s="116"/>
      <c r="GC52" s="116"/>
      <c r="GD52" s="116"/>
      <c r="GE52" s="116"/>
      <c r="GF52" s="116"/>
      <c r="GG52" s="116"/>
      <c r="GH52" s="116"/>
      <c r="GI52" s="116"/>
      <c r="GJ52" s="116"/>
      <c r="GK52" s="116"/>
      <c r="GL52" s="116"/>
      <c r="GM52" s="116"/>
      <c r="GN52" s="116"/>
      <c r="GO52" s="116"/>
      <c r="GP52" s="116"/>
      <c r="GQ52" s="116">
        <f>
データ!BI7</f>
        <v>
158.69999999999999</v>
      </c>
      <c r="GR52" s="116"/>
      <c r="GS52" s="116"/>
      <c r="GT52" s="116"/>
      <c r="GU52" s="116"/>
      <c r="GV52" s="116"/>
      <c r="GW52" s="116"/>
      <c r="GX52" s="116"/>
      <c r="GY52" s="116"/>
      <c r="GZ52" s="116"/>
      <c r="HA52" s="116"/>
      <c r="HB52" s="116"/>
      <c r="HC52" s="116"/>
      <c r="HD52" s="116"/>
      <c r="HE52" s="116"/>
      <c r="HF52" s="116"/>
      <c r="HG52" s="116"/>
      <c r="HH52" s="116"/>
      <c r="HI52" s="116"/>
      <c r="HJ52" s="116">
        <f>
データ!BJ7</f>
        <v>
159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20392</v>
      </c>
      <c r="JD52" s="120"/>
      <c r="JE52" s="120"/>
      <c r="JF52" s="120"/>
      <c r="JG52" s="120"/>
      <c r="JH52" s="120"/>
      <c r="JI52" s="120"/>
      <c r="JJ52" s="120"/>
      <c r="JK52" s="120"/>
      <c r="JL52" s="120"/>
      <c r="JM52" s="120"/>
      <c r="JN52" s="120"/>
      <c r="JO52" s="120"/>
      <c r="JP52" s="120"/>
      <c r="JQ52" s="120"/>
      <c r="JR52" s="120"/>
      <c r="JS52" s="120"/>
      <c r="JT52" s="120"/>
      <c r="JU52" s="120"/>
      <c r="JV52" s="120">
        <f>
データ!BR7</f>
        <v>
24511</v>
      </c>
      <c r="JW52" s="120"/>
      <c r="JX52" s="120"/>
      <c r="JY52" s="120"/>
      <c r="JZ52" s="120"/>
      <c r="KA52" s="120"/>
      <c r="KB52" s="120"/>
      <c r="KC52" s="120"/>
      <c r="KD52" s="120"/>
      <c r="KE52" s="120"/>
      <c r="KF52" s="120"/>
      <c r="KG52" s="120"/>
      <c r="KH52" s="120"/>
      <c r="KI52" s="120"/>
      <c r="KJ52" s="120"/>
      <c r="KK52" s="120"/>
      <c r="KL52" s="120"/>
      <c r="KM52" s="120"/>
      <c r="KN52" s="120"/>
      <c r="KO52" s="120">
        <f>
データ!BS7</f>
        <v>
-7336</v>
      </c>
      <c r="KP52" s="120"/>
      <c r="KQ52" s="120"/>
      <c r="KR52" s="120"/>
      <c r="KS52" s="120"/>
      <c r="KT52" s="120"/>
      <c r="KU52" s="120"/>
      <c r="KV52" s="120"/>
      <c r="KW52" s="120"/>
      <c r="KX52" s="120"/>
      <c r="KY52" s="120"/>
      <c r="KZ52" s="120"/>
      <c r="LA52" s="120"/>
      <c r="LB52" s="120"/>
      <c r="LC52" s="120"/>
      <c r="LD52" s="120"/>
      <c r="LE52" s="120"/>
      <c r="LF52" s="120"/>
      <c r="LG52" s="120"/>
      <c r="LH52" s="120">
        <f>
データ!BT7</f>
        <v>
32929</v>
      </c>
      <c r="LI52" s="120"/>
      <c r="LJ52" s="120"/>
      <c r="LK52" s="120"/>
      <c r="LL52" s="120"/>
      <c r="LM52" s="120"/>
      <c r="LN52" s="120"/>
      <c r="LO52" s="120"/>
      <c r="LP52" s="120"/>
      <c r="LQ52" s="120"/>
      <c r="LR52" s="120"/>
      <c r="LS52" s="120"/>
      <c r="LT52" s="120"/>
      <c r="LU52" s="120"/>
      <c r="LV52" s="120"/>
      <c r="LW52" s="120"/>
      <c r="LX52" s="120"/>
      <c r="LY52" s="120"/>
      <c r="LZ52" s="120"/>
      <c r="MA52" s="120">
        <f>
データ!BU7</f>
        <v>
44377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
29</v>
      </c>
      <c r="K53" s="114"/>
      <c r="L53" s="114"/>
      <c r="M53" s="114"/>
      <c r="N53" s="114"/>
      <c r="O53" s="114"/>
      <c r="P53" s="114"/>
      <c r="Q53" s="114"/>
      <c r="R53" s="114"/>
      <c r="S53" s="114"/>
      <c r="T53" s="115"/>
      <c r="U53" s="120">
        <f>
データ!AZ7</f>
        <v>
34</v>
      </c>
      <c r="V53" s="120"/>
      <c r="W53" s="120"/>
      <c r="X53" s="120"/>
      <c r="Y53" s="120"/>
      <c r="Z53" s="120"/>
      <c r="AA53" s="120"/>
      <c r="AB53" s="120"/>
      <c r="AC53" s="120"/>
      <c r="AD53" s="120"/>
      <c r="AE53" s="120"/>
      <c r="AF53" s="120"/>
      <c r="AG53" s="120"/>
      <c r="AH53" s="120"/>
      <c r="AI53" s="120"/>
      <c r="AJ53" s="120"/>
      <c r="AK53" s="120"/>
      <c r="AL53" s="120"/>
      <c r="AM53" s="120"/>
      <c r="AN53" s="120">
        <f>
データ!BA7</f>
        <v>
36</v>
      </c>
      <c r="AO53" s="120"/>
      <c r="AP53" s="120"/>
      <c r="AQ53" s="120"/>
      <c r="AR53" s="120"/>
      <c r="AS53" s="120"/>
      <c r="AT53" s="120"/>
      <c r="AU53" s="120"/>
      <c r="AV53" s="120"/>
      <c r="AW53" s="120"/>
      <c r="AX53" s="120"/>
      <c r="AY53" s="120"/>
      <c r="AZ53" s="120"/>
      <c r="BA53" s="120"/>
      <c r="BB53" s="120"/>
      <c r="BC53" s="120"/>
      <c r="BD53" s="120"/>
      <c r="BE53" s="120"/>
      <c r="BF53" s="120"/>
      <c r="BG53" s="120">
        <f>
データ!BB7</f>
        <v>
26</v>
      </c>
      <c r="BH53" s="120"/>
      <c r="BI53" s="120"/>
      <c r="BJ53" s="120"/>
      <c r="BK53" s="120"/>
      <c r="BL53" s="120"/>
      <c r="BM53" s="120"/>
      <c r="BN53" s="120"/>
      <c r="BO53" s="120"/>
      <c r="BP53" s="120"/>
      <c r="BQ53" s="120"/>
      <c r="BR53" s="120"/>
      <c r="BS53" s="120"/>
      <c r="BT53" s="120"/>
      <c r="BU53" s="120"/>
      <c r="BV53" s="120"/>
      <c r="BW53" s="120"/>
      <c r="BX53" s="120"/>
      <c r="BY53" s="120"/>
      <c r="BZ53" s="120">
        <f>
データ!BC7</f>
        <v>
87</v>
      </c>
      <c r="CA53" s="120"/>
      <c r="CB53" s="120"/>
      <c r="CC53" s="120"/>
      <c r="CD53" s="120"/>
      <c r="CE53" s="120"/>
      <c r="CF53" s="120"/>
      <c r="CG53" s="120"/>
      <c r="CH53" s="120"/>
      <c r="CI53" s="120"/>
      <c r="CJ53" s="120"/>
      <c r="CK53" s="120"/>
      <c r="CL53" s="120"/>
      <c r="CM53" s="120"/>
      <c r="CN53" s="120"/>
      <c r="CO53" s="120"/>
      <c r="CP53" s="120"/>
      <c r="CQ53" s="120"/>
      <c r="CR53" s="120"/>
      <c r="CS53" s="120">
        <f>
データ!BD7</f>
        <v>
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30.2</v>
      </c>
      <c r="EM53" s="116"/>
      <c r="EN53" s="116"/>
      <c r="EO53" s="116"/>
      <c r="EP53" s="116"/>
      <c r="EQ53" s="116"/>
      <c r="ER53" s="116"/>
      <c r="ES53" s="116"/>
      <c r="ET53" s="116"/>
      <c r="EU53" s="116"/>
      <c r="EV53" s="116"/>
      <c r="EW53" s="116"/>
      <c r="EX53" s="116"/>
      <c r="EY53" s="116"/>
      <c r="EZ53" s="116"/>
      <c r="FA53" s="116"/>
      <c r="FB53" s="116"/>
      <c r="FC53" s="116"/>
      <c r="FD53" s="116"/>
      <c r="FE53" s="116">
        <f>
データ!BL7</f>
        <v>
30.7</v>
      </c>
      <c r="FF53" s="116"/>
      <c r="FG53" s="116"/>
      <c r="FH53" s="116"/>
      <c r="FI53" s="116"/>
      <c r="FJ53" s="116"/>
      <c r="FK53" s="116"/>
      <c r="FL53" s="116"/>
      <c r="FM53" s="116"/>
      <c r="FN53" s="116"/>
      <c r="FO53" s="116"/>
      <c r="FP53" s="116"/>
      <c r="FQ53" s="116"/>
      <c r="FR53" s="116"/>
      <c r="FS53" s="116"/>
      <c r="FT53" s="116"/>
      <c r="FU53" s="116"/>
      <c r="FV53" s="116"/>
      <c r="FW53" s="116"/>
      <c r="FX53" s="116">
        <f>
データ!BM7</f>
        <v>
13.5</v>
      </c>
      <c r="FY53" s="116"/>
      <c r="FZ53" s="116"/>
      <c r="GA53" s="116"/>
      <c r="GB53" s="116"/>
      <c r="GC53" s="116"/>
      <c r="GD53" s="116"/>
      <c r="GE53" s="116"/>
      <c r="GF53" s="116"/>
      <c r="GG53" s="116"/>
      <c r="GH53" s="116"/>
      <c r="GI53" s="116"/>
      <c r="GJ53" s="116"/>
      <c r="GK53" s="116"/>
      <c r="GL53" s="116"/>
      <c r="GM53" s="116"/>
      <c r="GN53" s="116"/>
      <c r="GO53" s="116"/>
      <c r="GP53" s="116"/>
      <c r="GQ53" s="116">
        <f>
データ!BN7</f>
        <v>
7.1</v>
      </c>
      <c r="GR53" s="116"/>
      <c r="GS53" s="116"/>
      <c r="GT53" s="116"/>
      <c r="GU53" s="116"/>
      <c r="GV53" s="116"/>
      <c r="GW53" s="116"/>
      <c r="GX53" s="116"/>
      <c r="GY53" s="116"/>
      <c r="GZ53" s="116"/>
      <c r="HA53" s="116"/>
      <c r="HB53" s="116"/>
      <c r="HC53" s="116"/>
      <c r="HD53" s="116"/>
      <c r="HE53" s="116"/>
      <c r="HF53" s="116"/>
      <c r="HG53" s="116"/>
      <c r="HH53" s="116"/>
      <c r="HI53" s="116"/>
      <c r="HJ53" s="116">
        <f>
データ!BO7</f>
        <v>
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18509</v>
      </c>
      <c r="JD53" s="120"/>
      <c r="JE53" s="120"/>
      <c r="JF53" s="120"/>
      <c r="JG53" s="120"/>
      <c r="JH53" s="120"/>
      <c r="JI53" s="120"/>
      <c r="JJ53" s="120"/>
      <c r="JK53" s="120"/>
      <c r="JL53" s="120"/>
      <c r="JM53" s="120"/>
      <c r="JN53" s="120"/>
      <c r="JO53" s="120"/>
      <c r="JP53" s="120"/>
      <c r="JQ53" s="120"/>
      <c r="JR53" s="120"/>
      <c r="JS53" s="120"/>
      <c r="JT53" s="120"/>
      <c r="JU53" s="120"/>
      <c r="JV53" s="120">
        <f>
データ!BW7</f>
        <v>
24379</v>
      </c>
      <c r="JW53" s="120"/>
      <c r="JX53" s="120"/>
      <c r="JY53" s="120"/>
      <c r="JZ53" s="120"/>
      <c r="KA53" s="120"/>
      <c r="KB53" s="120"/>
      <c r="KC53" s="120"/>
      <c r="KD53" s="120"/>
      <c r="KE53" s="120"/>
      <c r="KF53" s="120"/>
      <c r="KG53" s="120"/>
      <c r="KH53" s="120"/>
      <c r="KI53" s="120"/>
      <c r="KJ53" s="120"/>
      <c r="KK53" s="120"/>
      <c r="KL53" s="120"/>
      <c r="KM53" s="120"/>
      <c r="KN53" s="120"/>
      <c r="KO53" s="120">
        <f>
データ!BX7</f>
        <v>
22466</v>
      </c>
      <c r="KP53" s="120"/>
      <c r="KQ53" s="120"/>
      <c r="KR53" s="120"/>
      <c r="KS53" s="120"/>
      <c r="KT53" s="120"/>
      <c r="KU53" s="120"/>
      <c r="KV53" s="120"/>
      <c r="KW53" s="120"/>
      <c r="KX53" s="120"/>
      <c r="KY53" s="120"/>
      <c r="KZ53" s="120"/>
      <c r="LA53" s="120"/>
      <c r="LB53" s="120"/>
      <c r="LC53" s="120"/>
      <c r="LD53" s="120"/>
      <c r="LE53" s="120"/>
      <c r="LF53" s="120"/>
      <c r="LG53" s="120"/>
      <c r="LH53" s="120">
        <f>
データ!BY7</f>
        <v>
4211</v>
      </c>
      <c r="LI53" s="120"/>
      <c r="LJ53" s="120"/>
      <c r="LK53" s="120"/>
      <c r="LL53" s="120"/>
      <c r="LM53" s="120"/>
      <c r="LN53" s="120"/>
      <c r="LO53" s="120"/>
      <c r="LP53" s="120"/>
      <c r="LQ53" s="120"/>
      <c r="LR53" s="120"/>
      <c r="LS53" s="120"/>
      <c r="LT53" s="120"/>
      <c r="LU53" s="120"/>
      <c r="LV53" s="120"/>
      <c r="LW53" s="120"/>
      <c r="LX53" s="120"/>
      <c r="LY53" s="120"/>
      <c r="LZ53" s="120"/>
      <c r="MA53" s="120">
        <f>
データ!BZ7</f>
        <v>
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22" t="s">
        <v>
125</v>
      </c>
      <c r="NE66" s="123"/>
      <c r="NF66" s="123"/>
      <c r="NG66" s="123"/>
      <c r="NH66" s="123"/>
      <c r="NI66" s="123"/>
      <c r="NJ66" s="123"/>
      <c r="NK66" s="123"/>
      <c r="NL66" s="123"/>
      <c r="NM66" s="123"/>
      <c r="NN66" s="123"/>
      <c r="NO66" s="123"/>
      <c r="NP66" s="123"/>
      <c r="NQ66" s="123"/>
      <c r="NR66" s="124"/>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
データ!CM7</f>
        <v>
85420</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22"/>
      <c r="NE67" s="123"/>
      <c r="NF67" s="123"/>
      <c r="NG67" s="123"/>
      <c r="NH67" s="123"/>
      <c r="NI67" s="123"/>
      <c r="NJ67" s="123"/>
      <c r="NK67" s="123"/>
      <c r="NL67" s="123"/>
      <c r="NM67" s="123"/>
      <c r="NN67" s="123"/>
      <c r="NO67" s="123"/>
      <c r="NP67" s="123"/>
      <c r="NQ67" s="123"/>
      <c r="NR67" s="124"/>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22"/>
      <c r="NE68" s="123"/>
      <c r="NF68" s="123"/>
      <c r="NG68" s="123"/>
      <c r="NH68" s="123"/>
      <c r="NI68" s="123"/>
      <c r="NJ68" s="123"/>
      <c r="NK68" s="123"/>
      <c r="NL68" s="123"/>
      <c r="NM68" s="123"/>
      <c r="NN68" s="123"/>
      <c r="NO68" s="123"/>
      <c r="NP68" s="123"/>
      <c r="NQ68" s="123"/>
      <c r="NR68" s="124"/>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22"/>
      <c r="NE69" s="123"/>
      <c r="NF69" s="123"/>
      <c r="NG69" s="123"/>
      <c r="NH69" s="123"/>
      <c r="NI69" s="123"/>
      <c r="NJ69" s="123"/>
      <c r="NK69" s="123"/>
      <c r="NL69" s="123"/>
      <c r="NM69" s="123"/>
      <c r="NN69" s="123"/>
      <c r="NO69" s="123"/>
      <c r="NP69" s="123"/>
      <c r="NQ69" s="123"/>
      <c r="NR69" s="124"/>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22"/>
      <c r="NE70" s="123"/>
      <c r="NF70" s="123"/>
      <c r="NG70" s="123"/>
      <c r="NH70" s="123"/>
      <c r="NI70" s="123"/>
      <c r="NJ70" s="123"/>
      <c r="NK70" s="123"/>
      <c r="NL70" s="123"/>
      <c r="NM70" s="123"/>
      <c r="NN70" s="123"/>
      <c r="NO70" s="123"/>
      <c r="NP70" s="123"/>
      <c r="NQ70" s="123"/>
      <c r="NR70" s="124"/>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22"/>
      <c r="NE71" s="123"/>
      <c r="NF71" s="123"/>
      <c r="NG71" s="123"/>
      <c r="NH71" s="123"/>
      <c r="NI71" s="123"/>
      <c r="NJ71" s="123"/>
      <c r="NK71" s="123"/>
      <c r="NL71" s="123"/>
      <c r="NM71" s="123"/>
      <c r="NN71" s="123"/>
      <c r="NO71" s="123"/>
      <c r="NP71" s="123"/>
      <c r="NQ71" s="123"/>
      <c r="NR71" s="124"/>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22"/>
      <c r="NE72" s="123"/>
      <c r="NF72" s="123"/>
      <c r="NG72" s="123"/>
      <c r="NH72" s="123"/>
      <c r="NI72" s="123"/>
      <c r="NJ72" s="123"/>
      <c r="NK72" s="123"/>
      <c r="NL72" s="123"/>
      <c r="NM72" s="123"/>
      <c r="NN72" s="123"/>
      <c r="NO72" s="123"/>
      <c r="NP72" s="123"/>
      <c r="NQ72" s="123"/>
      <c r="NR72" s="124"/>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22"/>
      <c r="NE73" s="123"/>
      <c r="NF73" s="123"/>
      <c r="NG73" s="123"/>
      <c r="NH73" s="123"/>
      <c r="NI73" s="123"/>
      <c r="NJ73" s="123"/>
      <c r="NK73" s="123"/>
      <c r="NL73" s="123"/>
      <c r="NM73" s="123"/>
      <c r="NN73" s="123"/>
      <c r="NO73" s="123"/>
      <c r="NP73" s="123"/>
      <c r="NQ73" s="123"/>
      <c r="NR73" s="124"/>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22"/>
      <c r="NE74" s="123"/>
      <c r="NF74" s="123"/>
      <c r="NG74" s="123"/>
      <c r="NH74" s="123"/>
      <c r="NI74" s="123"/>
      <c r="NJ74" s="123"/>
      <c r="NK74" s="123"/>
      <c r="NL74" s="123"/>
      <c r="NM74" s="123"/>
      <c r="NN74" s="123"/>
      <c r="NO74" s="123"/>
      <c r="NP74" s="123"/>
      <c r="NQ74" s="123"/>
      <c r="NR74" s="124"/>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22"/>
      <c r="NE75" s="123"/>
      <c r="NF75" s="123"/>
      <c r="NG75" s="123"/>
      <c r="NH75" s="123"/>
      <c r="NI75" s="123"/>
      <c r="NJ75" s="123"/>
      <c r="NK75" s="123"/>
      <c r="NL75" s="123"/>
      <c r="NM75" s="123"/>
      <c r="NN75" s="123"/>
      <c r="NO75" s="123"/>
      <c r="NP75" s="123"/>
      <c r="NQ75" s="123"/>
      <c r="NR75" s="124"/>
    </row>
    <row r="76" spans="1:382" ht="13.5" customHeight="1" x14ac:dyDescent="0.2">
      <c r="A76" s="2"/>
      <c r="B76" s="11"/>
      <c r="C76" s="2"/>
      <c r="D76" s="2"/>
      <c r="E76" s="2"/>
      <c r="F76" s="2"/>
      <c r="I76" s="2"/>
      <c r="J76" s="2"/>
      <c r="K76" s="2"/>
      <c r="L76" s="2"/>
      <c r="M76" s="2"/>
      <c r="N76" s="2"/>
      <c r="O76" s="2"/>
      <c r="P76" s="2"/>
      <c r="Q76" s="2"/>
      <c r="R76" s="137" t="str">
        <f>
データ!$B$11</f>
        <v>
H29</v>
      </c>
      <c r="S76" s="138"/>
      <c r="T76" s="138"/>
      <c r="U76" s="138"/>
      <c r="V76" s="138"/>
      <c r="W76" s="138"/>
      <c r="X76" s="138"/>
      <c r="Y76" s="138"/>
      <c r="Z76" s="138"/>
      <c r="AA76" s="138"/>
      <c r="AB76" s="138"/>
      <c r="AC76" s="138"/>
      <c r="AD76" s="138"/>
      <c r="AE76" s="138"/>
      <c r="AF76" s="139"/>
      <c r="AG76" s="137" t="str">
        <f>
データ!$C$11</f>
        <v>
H30</v>
      </c>
      <c r="AH76" s="138"/>
      <c r="AI76" s="138"/>
      <c r="AJ76" s="138"/>
      <c r="AK76" s="138"/>
      <c r="AL76" s="138"/>
      <c r="AM76" s="138"/>
      <c r="AN76" s="138"/>
      <c r="AO76" s="138"/>
      <c r="AP76" s="138"/>
      <c r="AQ76" s="138"/>
      <c r="AR76" s="138"/>
      <c r="AS76" s="138"/>
      <c r="AT76" s="138"/>
      <c r="AU76" s="139"/>
      <c r="AV76" s="137" t="str">
        <f>
データ!$D$11</f>
        <v>
R01</v>
      </c>
      <c r="AW76" s="138"/>
      <c r="AX76" s="138"/>
      <c r="AY76" s="138"/>
      <c r="AZ76" s="138"/>
      <c r="BA76" s="138"/>
      <c r="BB76" s="138"/>
      <c r="BC76" s="138"/>
      <c r="BD76" s="138"/>
      <c r="BE76" s="138"/>
      <c r="BF76" s="138"/>
      <c r="BG76" s="138"/>
      <c r="BH76" s="138"/>
      <c r="BI76" s="138"/>
      <c r="BJ76" s="139"/>
      <c r="BK76" s="137" t="str">
        <f>
データ!$E$11</f>
        <v>
R02</v>
      </c>
      <c r="BL76" s="138"/>
      <c r="BM76" s="138"/>
      <c r="BN76" s="138"/>
      <c r="BO76" s="138"/>
      <c r="BP76" s="138"/>
      <c r="BQ76" s="138"/>
      <c r="BR76" s="138"/>
      <c r="BS76" s="138"/>
      <c r="BT76" s="138"/>
      <c r="BU76" s="138"/>
      <c r="BV76" s="138"/>
      <c r="BW76" s="138"/>
      <c r="BX76" s="138"/>
      <c r="BY76" s="139"/>
      <c r="BZ76" s="137" t="str">
        <f>
データ!$F$11</f>
        <v>
R03</v>
      </c>
      <c r="CA76" s="138"/>
      <c r="CB76" s="138"/>
      <c r="CC76" s="138"/>
      <c r="CD76" s="138"/>
      <c r="CE76" s="138"/>
      <c r="CF76" s="138"/>
      <c r="CG76" s="138"/>
      <c r="CH76" s="138"/>
      <c r="CI76" s="138"/>
      <c r="CJ76" s="138"/>
      <c r="CK76" s="138"/>
      <c r="CL76" s="138"/>
      <c r="CM76" s="138"/>
      <c r="CN76" s="139"/>
      <c r="CO76" s="2"/>
      <c r="CP76" s="2"/>
      <c r="CQ76" s="2"/>
      <c r="CR76" s="2"/>
      <c r="CS76" s="2"/>
      <c r="CT76" s="2"/>
      <c r="CU76" s="2"/>
      <c r="CV76" s="128">
        <f>
データ!CN7</f>
        <v>
41392</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
データ!$B$11</f>
        <v>
H29</v>
      </c>
      <c r="GM76" s="138"/>
      <c r="GN76" s="138"/>
      <c r="GO76" s="138"/>
      <c r="GP76" s="138"/>
      <c r="GQ76" s="138"/>
      <c r="GR76" s="138"/>
      <c r="GS76" s="138"/>
      <c r="GT76" s="138"/>
      <c r="GU76" s="138"/>
      <c r="GV76" s="138"/>
      <c r="GW76" s="138"/>
      <c r="GX76" s="138"/>
      <c r="GY76" s="138"/>
      <c r="GZ76" s="139"/>
      <c r="HA76" s="137" t="str">
        <f>
データ!$C$11</f>
        <v>
H30</v>
      </c>
      <c r="HB76" s="138"/>
      <c r="HC76" s="138"/>
      <c r="HD76" s="138"/>
      <c r="HE76" s="138"/>
      <c r="HF76" s="138"/>
      <c r="HG76" s="138"/>
      <c r="HH76" s="138"/>
      <c r="HI76" s="138"/>
      <c r="HJ76" s="138"/>
      <c r="HK76" s="138"/>
      <c r="HL76" s="138"/>
      <c r="HM76" s="138"/>
      <c r="HN76" s="138"/>
      <c r="HO76" s="139"/>
      <c r="HP76" s="137" t="str">
        <f>
データ!$D$11</f>
        <v>
R01</v>
      </c>
      <c r="HQ76" s="138"/>
      <c r="HR76" s="138"/>
      <c r="HS76" s="138"/>
      <c r="HT76" s="138"/>
      <c r="HU76" s="138"/>
      <c r="HV76" s="138"/>
      <c r="HW76" s="138"/>
      <c r="HX76" s="138"/>
      <c r="HY76" s="138"/>
      <c r="HZ76" s="138"/>
      <c r="IA76" s="138"/>
      <c r="IB76" s="138"/>
      <c r="IC76" s="138"/>
      <c r="ID76" s="139"/>
      <c r="IE76" s="137" t="str">
        <f>
データ!$E$11</f>
        <v>
R02</v>
      </c>
      <c r="IF76" s="138"/>
      <c r="IG76" s="138"/>
      <c r="IH76" s="138"/>
      <c r="II76" s="138"/>
      <c r="IJ76" s="138"/>
      <c r="IK76" s="138"/>
      <c r="IL76" s="138"/>
      <c r="IM76" s="138"/>
      <c r="IN76" s="138"/>
      <c r="IO76" s="138"/>
      <c r="IP76" s="138"/>
      <c r="IQ76" s="138"/>
      <c r="IR76" s="138"/>
      <c r="IS76" s="139"/>
      <c r="IT76" s="137" t="str">
        <f>
データ!$F$11</f>
        <v>
R03</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
データ!$B$11</f>
        <v>
H29</v>
      </c>
      <c r="KB76" s="138"/>
      <c r="KC76" s="138"/>
      <c r="KD76" s="138"/>
      <c r="KE76" s="138"/>
      <c r="KF76" s="138"/>
      <c r="KG76" s="138"/>
      <c r="KH76" s="138"/>
      <c r="KI76" s="138"/>
      <c r="KJ76" s="138"/>
      <c r="KK76" s="138"/>
      <c r="KL76" s="138"/>
      <c r="KM76" s="138"/>
      <c r="KN76" s="138"/>
      <c r="KO76" s="139"/>
      <c r="KP76" s="137" t="str">
        <f>
データ!$C$11</f>
        <v>
H30</v>
      </c>
      <c r="KQ76" s="138"/>
      <c r="KR76" s="138"/>
      <c r="KS76" s="138"/>
      <c r="KT76" s="138"/>
      <c r="KU76" s="138"/>
      <c r="KV76" s="138"/>
      <c r="KW76" s="138"/>
      <c r="KX76" s="138"/>
      <c r="KY76" s="138"/>
      <c r="KZ76" s="138"/>
      <c r="LA76" s="138"/>
      <c r="LB76" s="138"/>
      <c r="LC76" s="138"/>
      <c r="LD76" s="139"/>
      <c r="LE76" s="137" t="str">
        <f>
データ!$D$11</f>
        <v>
R01</v>
      </c>
      <c r="LF76" s="138"/>
      <c r="LG76" s="138"/>
      <c r="LH76" s="138"/>
      <c r="LI76" s="138"/>
      <c r="LJ76" s="138"/>
      <c r="LK76" s="138"/>
      <c r="LL76" s="138"/>
      <c r="LM76" s="138"/>
      <c r="LN76" s="138"/>
      <c r="LO76" s="138"/>
      <c r="LP76" s="138"/>
      <c r="LQ76" s="138"/>
      <c r="LR76" s="138"/>
      <c r="LS76" s="139"/>
      <c r="LT76" s="137" t="str">
        <f>
データ!$E$11</f>
        <v>
R02</v>
      </c>
      <c r="LU76" s="138"/>
      <c r="LV76" s="138"/>
      <c r="LW76" s="138"/>
      <c r="LX76" s="138"/>
      <c r="LY76" s="138"/>
      <c r="LZ76" s="138"/>
      <c r="MA76" s="138"/>
      <c r="MB76" s="138"/>
      <c r="MC76" s="138"/>
      <c r="MD76" s="138"/>
      <c r="ME76" s="138"/>
      <c r="MF76" s="138"/>
      <c r="MG76" s="138"/>
      <c r="MH76" s="139"/>
      <c r="MI76" s="137" t="str">
        <f>
データ!$F$11</f>
        <v>
R03</v>
      </c>
      <c r="MJ76" s="138"/>
      <c r="MK76" s="138"/>
      <c r="ML76" s="138"/>
      <c r="MM76" s="138"/>
      <c r="MN76" s="138"/>
      <c r="MO76" s="138"/>
      <c r="MP76" s="138"/>
      <c r="MQ76" s="138"/>
      <c r="MR76" s="138"/>
      <c r="MS76" s="138"/>
      <c r="MT76" s="138"/>
      <c r="MU76" s="138"/>
      <c r="MV76" s="138"/>
      <c r="MW76" s="139"/>
      <c r="MX76" s="2"/>
      <c r="MY76" s="2"/>
      <c r="MZ76" s="2"/>
      <c r="NA76" s="2"/>
      <c r="NB76" s="2"/>
      <c r="NC76" s="32"/>
      <c r="ND76" s="122"/>
      <c r="NE76" s="123"/>
      <c r="NF76" s="123"/>
      <c r="NG76" s="123"/>
      <c r="NH76" s="123"/>
      <c r="NI76" s="123"/>
      <c r="NJ76" s="123"/>
      <c r="NK76" s="123"/>
      <c r="NL76" s="123"/>
      <c r="NM76" s="123"/>
      <c r="NN76" s="123"/>
      <c r="NO76" s="123"/>
      <c r="NP76" s="123"/>
      <c r="NQ76" s="123"/>
      <c r="NR76" s="124"/>
    </row>
    <row r="77" spans="1:382" ht="13.5" customHeight="1" x14ac:dyDescent="0.2">
      <c r="A77" s="2"/>
      <c r="B77" s="11"/>
      <c r="C77" s="2"/>
      <c r="D77" s="2"/>
      <c r="E77" s="2"/>
      <c r="F77" s="2"/>
      <c r="I77" s="140" t="s">
        <v>
27</v>
      </c>
      <c r="J77" s="140"/>
      <c r="K77" s="140"/>
      <c r="L77" s="140"/>
      <c r="M77" s="140"/>
      <c r="N77" s="140"/>
      <c r="O77" s="140"/>
      <c r="P77" s="140"/>
      <c r="Q77" s="140"/>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
27</v>
      </c>
      <c r="GD77" s="140"/>
      <c r="GE77" s="140"/>
      <c r="GF77" s="140"/>
      <c r="GG77" s="140"/>
      <c r="GH77" s="140"/>
      <c r="GI77" s="140"/>
      <c r="GJ77" s="140"/>
      <c r="GK77" s="140"/>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
27</v>
      </c>
      <c r="JS77" s="140"/>
      <c r="JT77" s="140"/>
      <c r="JU77" s="140"/>
      <c r="JV77" s="140"/>
      <c r="JW77" s="140"/>
      <c r="JX77" s="140"/>
      <c r="JY77" s="140"/>
      <c r="JZ77" s="140"/>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22"/>
      <c r="NE77" s="123"/>
      <c r="NF77" s="123"/>
      <c r="NG77" s="123"/>
      <c r="NH77" s="123"/>
      <c r="NI77" s="123"/>
      <c r="NJ77" s="123"/>
      <c r="NK77" s="123"/>
      <c r="NL77" s="123"/>
      <c r="NM77" s="123"/>
      <c r="NN77" s="123"/>
      <c r="NO77" s="123"/>
      <c r="NP77" s="123"/>
      <c r="NQ77" s="123"/>
      <c r="NR77" s="124"/>
    </row>
    <row r="78" spans="1:382" ht="13.5" customHeight="1" x14ac:dyDescent="0.2">
      <c r="A78" s="2"/>
      <c r="B78" s="11"/>
      <c r="C78" s="2"/>
      <c r="D78" s="2"/>
      <c r="E78" s="2"/>
      <c r="F78" s="2"/>
      <c r="I78" s="140" t="s">
        <v>
29</v>
      </c>
      <c r="J78" s="140"/>
      <c r="K78" s="140"/>
      <c r="L78" s="140"/>
      <c r="M78" s="140"/>
      <c r="N78" s="140"/>
      <c r="O78" s="140"/>
      <c r="P78" s="140"/>
      <c r="Q78" s="140"/>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
29</v>
      </c>
      <c r="GD78" s="140"/>
      <c r="GE78" s="140"/>
      <c r="GF78" s="140"/>
      <c r="GG78" s="140"/>
      <c r="GH78" s="140"/>
      <c r="GI78" s="140"/>
      <c r="GJ78" s="140"/>
      <c r="GK78" s="140"/>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
29</v>
      </c>
      <c r="JS78" s="140"/>
      <c r="JT78" s="140"/>
      <c r="JU78" s="140"/>
      <c r="JV78" s="140"/>
      <c r="JW78" s="140"/>
      <c r="JX78" s="140"/>
      <c r="JY78" s="140"/>
      <c r="JZ78" s="140"/>
      <c r="KA78" s="110">
        <f>
データ!DE7</f>
        <v>
238.5</v>
      </c>
      <c r="KB78" s="111"/>
      <c r="KC78" s="111"/>
      <c r="KD78" s="111"/>
      <c r="KE78" s="111"/>
      <c r="KF78" s="111"/>
      <c r="KG78" s="111"/>
      <c r="KH78" s="111"/>
      <c r="KI78" s="111"/>
      <c r="KJ78" s="111"/>
      <c r="KK78" s="111"/>
      <c r="KL78" s="111"/>
      <c r="KM78" s="111"/>
      <c r="KN78" s="111"/>
      <c r="KO78" s="112"/>
      <c r="KP78" s="110">
        <f>
データ!DF7</f>
        <v>
165.9</v>
      </c>
      <c r="KQ78" s="111"/>
      <c r="KR78" s="111"/>
      <c r="KS78" s="111"/>
      <c r="KT78" s="111"/>
      <c r="KU78" s="111"/>
      <c r="KV78" s="111"/>
      <c r="KW78" s="111"/>
      <c r="KX78" s="111"/>
      <c r="KY78" s="111"/>
      <c r="KZ78" s="111"/>
      <c r="LA78" s="111"/>
      <c r="LB78" s="111"/>
      <c r="LC78" s="111"/>
      <c r="LD78" s="112"/>
      <c r="LE78" s="110">
        <f>
データ!DG7</f>
        <v>
1263.5</v>
      </c>
      <c r="LF78" s="111"/>
      <c r="LG78" s="111"/>
      <c r="LH78" s="111"/>
      <c r="LI78" s="111"/>
      <c r="LJ78" s="111"/>
      <c r="LK78" s="111"/>
      <c r="LL78" s="111"/>
      <c r="LM78" s="111"/>
      <c r="LN78" s="111"/>
      <c r="LO78" s="111"/>
      <c r="LP78" s="111"/>
      <c r="LQ78" s="111"/>
      <c r="LR78" s="111"/>
      <c r="LS78" s="112"/>
      <c r="LT78" s="110">
        <f>
データ!DH7</f>
        <v>
108.5</v>
      </c>
      <c r="LU78" s="111"/>
      <c r="LV78" s="111"/>
      <c r="LW78" s="111"/>
      <c r="LX78" s="111"/>
      <c r="LY78" s="111"/>
      <c r="LZ78" s="111"/>
      <c r="MA78" s="111"/>
      <c r="MB78" s="111"/>
      <c r="MC78" s="111"/>
      <c r="MD78" s="111"/>
      <c r="ME78" s="111"/>
      <c r="MF78" s="111"/>
      <c r="MG78" s="111"/>
      <c r="MH78" s="112"/>
      <c r="MI78" s="110">
        <f>
データ!DI7</f>
        <v>
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22"/>
      <c r="NE78" s="123"/>
      <c r="NF78" s="123"/>
      <c r="NG78" s="123"/>
      <c r="NH78" s="123"/>
      <c r="NI78" s="123"/>
      <c r="NJ78" s="123"/>
      <c r="NK78" s="123"/>
      <c r="NL78" s="123"/>
      <c r="NM78" s="123"/>
      <c r="NN78" s="123"/>
      <c r="NO78" s="123"/>
      <c r="NP78" s="123"/>
      <c r="NQ78" s="123"/>
      <c r="NR78" s="124"/>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22"/>
      <c r="NE79" s="123"/>
      <c r="NF79" s="123"/>
      <c r="NG79" s="123"/>
      <c r="NH79" s="123"/>
      <c r="NI79" s="123"/>
      <c r="NJ79" s="123"/>
      <c r="NK79" s="123"/>
      <c r="NL79" s="123"/>
      <c r="NM79" s="123"/>
      <c r="NN79" s="123"/>
      <c r="NO79" s="123"/>
      <c r="NP79" s="123"/>
      <c r="NQ79" s="123"/>
      <c r="NR79" s="124"/>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22"/>
      <c r="NE80" s="123"/>
      <c r="NF80" s="123"/>
      <c r="NG80" s="123"/>
      <c r="NH80" s="123"/>
      <c r="NI80" s="123"/>
      <c r="NJ80" s="123"/>
      <c r="NK80" s="123"/>
      <c r="NL80" s="123"/>
      <c r="NM80" s="123"/>
      <c r="NN80" s="123"/>
      <c r="NO80" s="123"/>
      <c r="NP80" s="123"/>
      <c r="NQ80" s="123"/>
      <c r="NR80" s="124"/>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22"/>
      <c r="NE81" s="123"/>
      <c r="NF81" s="123"/>
      <c r="NG81" s="123"/>
      <c r="NH81" s="123"/>
      <c r="NI81" s="123"/>
      <c r="NJ81" s="123"/>
      <c r="NK81" s="123"/>
      <c r="NL81" s="123"/>
      <c r="NM81" s="123"/>
      <c r="NN81" s="123"/>
      <c r="NO81" s="123"/>
      <c r="NP81" s="123"/>
      <c r="NQ81" s="123"/>
      <c r="NR81" s="124"/>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U7L2+hZdCJ5df31auEgjD0pJePiNJ3VmOHL+a1ADjhRFydzUvW8bwzeIJEjfd1GEf2qEcjlzMN+VKAhFXWrTqQ==" saltValue="7B+fCnETKP8nffTBjBz7A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51"/>
      <c r="CN5" s="151"/>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2">
      <c r="A6" s="37" t="s">
        <v>99</v>
      </c>
      <c r="B6" s="48">
        <f>B8</f>
        <v>2021</v>
      </c>
      <c r="C6" s="48">
        <f t="shared" ref="C6:X6" si="1">C8</f>
        <v>132098</v>
      </c>
      <c r="D6" s="48">
        <f t="shared" si="1"/>
        <v>47</v>
      </c>
      <c r="E6" s="48">
        <f t="shared" si="1"/>
        <v>14</v>
      </c>
      <c r="F6" s="48">
        <f t="shared" si="1"/>
        <v>0</v>
      </c>
      <c r="G6" s="48">
        <f t="shared" si="1"/>
        <v>1</v>
      </c>
      <c r="H6" s="48" t="str">
        <f>SUBSTITUTE(H8,"　","")</f>
        <v>東京都町田市</v>
      </c>
      <c r="I6" s="48" t="str">
        <f t="shared" si="1"/>
        <v>原町田一丁目駐車場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41</v>
      </c>
      <c r="S6" s="50" t="str">
        <f t="shared" si="1"/>
        <v>駅</v>
      </c>
      <c r="T6" s="50" t="str">
        <f t="shared" si="1"/>
        <v>無</v>
      </c>
      <c r="U6" s="51">
        <f t="shared" si="1"/>
        <v>6989</v>
      </c>
      <c r="V6" s="51">
        <f t="shared" si="1"/>
        <v>250</v>
      </c>
      <c r="W6" s="51">
        <f t="shared" si="1"/>
        <v>300</v>
      </c>
      <c r="X6" s="50" t="str">
        <f t="shared" si="1"/>
        <v>利用料金制</v>
      </c>
      <c r="Y6" s="52">
        <f>IF(Y8="-",NA(),Y8)</f>
        <v>173.9</v>
      </c>
      <c r="Z6" s="52">
        <f t="shared" ref="Z6:AH6" si="2">IF(Z8="-",NA(),Z8)</f>
        <v>156.6</v>
      </c>
      <c r="AA6" s="52">
        <f t="shared" si="2"/>
        <v>108.6</v>
      </c>
      <c r="AB6" s="52">
        <f t="shared" si="2"/>
        <v>143.19999999999999</v>
      </c>
      <c r="AC6" s="52">
        <f t="shared" si="2"/>
        <v>163</v>
      </c>
      <c r="AD6" s="52">
        <f t="shared" si="2"/>
        <v>210.5</v>
      </c>
      <c r="AE6" s="52">
        <f t="shared" si="2"/>
        <v>245.6</v>
      </c>
      <c r="AF6" s="52">
        <f t="shared" si="2"/>
        <v>222.3</v>
      </c>
      <c r="AG6" s="52">
        <f t="shared" si="2"/>
        <v>130.19999999999999</v>
      </c>
      <c r="AH6" s="52">
        <f t="shared" si="2"/>
        <v>136.5</v>
      </c>
      <c r="AI6" s="49" t="str">
        <f>IF(AI8="-","",IF(AI8="-","【-】","【"&amp;SUBSTITUTE(TEXT(AI8,"#,##0.0"),"-","△")&amp;"】"))</f>
        <v>【236.1】</v>
      </c>
      <c r="AJ6" s="52">
        <f>IF(AJ8="-",NA(),AJ8)</f>
        <v>0</v>
      </c>
      <c r="AK6" s="52">
        <f t="shared" ref="AK6:AS6" si="3">IF(AK8="-",NA(),AK8)</f>
        <v>0</v>
      </c>
      <c r="AL6" s="52">
        <f t="shared" si="3"/>
        <v>18.899999999999999</v>
      </c>
      <c r="AM6" s="52">
        <f t="shared" si="3"/>
        <v>0</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0</v>
      </c>
      <c r="AV6" s="53">
        <f t="shared" ref="AV6:BD6" si="4">IF(AV8="-",NA(),AV8)</f>
        <v>0</v>
      </c>
      <c r="AW6" s="53">
        <f t="shared" si="4"/>
        <v>114</v>
      </c>
      <c r="AX6" s="53">
        <f t="shared" si="4"/>
        <v>0</v>
      </c>
      <c r="AY6" s="53">
        <f t="shared" si="4"/>
        <v>0</v>
      </c>
      <c r="AZ6" s="53">
        <f t="shared" si="4"/>
        <v>34</v>
      </c>
      <c r="BA6" s="53">
        <f t="shared" si="4"/>
        <v>36</v>
      </c>
      <c r="BB6" s="53">
        <f t="shared" si="4"/>
        <v>26</v>
      </c>
      <c r="BC6" s="53">
        <f t="shared" si="4"/>
        <v>87</v>
      </c>
      <c r="BD6" s="53">
        <f t="shared" si="4"/>
        <v>7646</v>
      </c>
      <c r="BE6" s="51" t="str">
        <f>IF(BE8="-","",IF(BE8="-","【-】","【"&amp;SUBSTITUTE(TEXT(BE8,"#,##0"),"-","△")&amp;"】"))</f>
        <v>【3,111】</v>
      </c>
      <c r="BF6" s="52">
        <f>IF(BF8="-",NA(),BF8)</f>
        <v>42.5</v>
      </c>
      <c r="BG6" s="52">
        <f t="shared" ref="BG6:BO6" si="5">IF(BG8="-",NA(),BG8)</f>
        <v>36.1</v>
      </c>
      <c r="BH6" s="52">
        <f t="shared" si="5"/>
        <v>7.9</v>
      </c>
      <c r="BI6" s="52">
        <f t="shared" si="5"/>
        <v>158.69999999999999</v>
      </c>
      <c r="BJ6" s="52">
        <f t="shared" si="5"/>
        <v>159</v>
      </c>
      <c r="BK6" s="52">
        <f t="shared" si="5"/>
        <v>30.2</v>
      </c>
      <c r="BL6" s="52">
        <f t="shared" si="5"/>
        <v>30.7</v>
      </c>
      <c r="BM6" s="52">
        <f t="shared" si="5"/>
        <v>13.5</v>
      </c>
      <c r="BN6" s="52">
        <f t="shared" si="5"/>
        <v>7.1</v>
      </c>
      <c r="BO6" s="52">
        <f t="shared" si="5"/>
        <v>5.6</v>
      </c>
      <c r="BP6" s="49" t="str">
        <f>IF(BP8="-","",IF(BP8="-","【-】","【"&amp;SUBSTITUTE(TEXT(BP8,"#,##0.0"),"-","△")&amp;"】"))</f>
        <v>【0.8】</v>
      </c>
      <c r="BQ6" s="53">
        <f>IF(BQ8="-",NA(),BQ8)</f>
        <v>20392</v>
      </c>
      <c r="BR6" s="53">
        <f t="shared" ref="BR6:BZ6" si="6">IF(BR8="-",NA(),BR8)</f>
        <v>24511</v>
      </c>
      <c r="BS6" s="53">
        <f t="shared" si="6"/>
        <v>-7336</v>
      </c>
      <c r="BT6" s="53">
        <f t="shared" si="6"/>
        <v>32929</v>
      </c>
      <c r="BU6" s="53">
        <f t="shared" si="6"/>
        <v>44377</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100</v>
      </c>
      <c r="CM6" s="51">
        <f t="shared" ref="CM6:CN6" si="7">CM8</f>
        <v>85420</v>
      </c>
      <c r="CN6" s="51">
        <f t="shared" si="7"/>
        <v>41392</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132.4</v>
      </c>
      <c r="DL6" s="52">
        <f t="shared" ref="DL6:DT6" si="9">IF(DL8="-",NA(),DL8)</f>
        <v>130</v>
      </c>
      <c r="DM6" s="52">
        <f t="shared" si="9"/>
        <v>129.19999999999999</v>
      </c>
      <c r="DN6" s="52">
        <f t="shared" si="9"/>
        <v>98</v>
      </c>
      <c r="DO6" s="52">
        <f t="shared" si="9"/>
        <v>106.8</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2">
      <c r="A7" s="37" t="s">
        <v>102</v>
      </c>
      <c r="B7" s="48">
        <f t="shared" ref="B7:X7" si="10">B8</f>
        <v>2021</v>
      </c>
      <c r="C7" s="48">
        <f t="shared" si="10"/>
        <v>132098</v>
      </c>
      <c r="D7" s="48">
        <f t="shared" si="10"/>
        <v>47</v>
      </c>
      <c r="E7" s="48">
        <f t="shared" si="10"/>
        <v>14</v>
      </c>
      <c r="F7" s="48">
        <f t="shared" si="10"/>
        <v>0</v>
      </c>
      <c r="G7" s="48">
        <f t="shared" si="10"/>
        <v>1</v>
      </c>
      <c r="H7" s="48" t="str">
        <f t="shared" si="10"/>
        <v>東京都　町田市</v>
      </c>
      <c r="I7" s="48" t="str">
        <f t="shared" si="10"/>
        <v>原町田一丁目駐車場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41</v>
      </c>
      <c r="S7" s="50" t="str">
        <f t="shared" si="10"/>
        <v>駅</v>
      </c>
      <c r="T7" s="50" t="str">
        <f t="shared" si="10"/>
        <v>無</v>
      </c>
      <c r="U7" s="51">
        <f t="shared" si="10"/>
        <v>6989</v>
      </c>
      <c r="V7" s="51">
        <f t="shared" si="10"/>
        <v>250</v>
      </c>
      <c r="W7" s="51">
        <f t="shared" si="10"/>
        <v>300</v>
      </c>
      <c r="X7" s="50" t="str">
        <f t="shared" si="10"/>
        <v>利用料金制</v>
      </c>
      <c r="Y7" s="52">
        <f>Y8</f>
        <v>173.9</v>
      </c>
      <c r="Z7" s="52">
        <f t="shared" ref="Z7:AH7" si="11">Z8</f>
        <v>156.6</v>
      </c>
      <c r="AA7" s="52">
        <f t="shared" si="11"/>
        <v>108.6</v>
      </c>
      <c r="AB7" s="52">
        <f t="shared" si="11"/>
        <v>143.19999999999999</v>
      </c>
      <c r="AC7" s="52">
        <f t="shared" si="11"/>
        <v>163</v>
      </c>
      <c r="AD7" s="52">
        <f t="shared" si="11"/>
        <v>210.5</v>
      </c>
      <c r="AE7" s="52">
        <f t="shared" si="11"/>
        <v>245.6</v>
      </c>
      <c r="AF7" s="52">
        <f t="shared" si="11"/>
        <v>222.3</v>
      </c>
      <c r="AG7" s="52">
        <f t="shared" si="11"/>
        <v>130.19999999999999</v>
      </c>
      <c r="AH7" s="52">
        <f t="shared" si="11"/>
        <v>136.5</v>
      </c>
      <c r="AI7" s="49"/>
      <c r="AJ7" s="52">
        <f>AJ8</f>
        <v>0</v>
      </c>
      <c r="AK7" s="52">
        <f t="shared" ref="AK7:AS7" si="12">AK8</f>
        <v>0</v>
      </c>
      <c r="AL7" s="52">
        <f t="shared" si="12"/>
        <v>18.899999999999999</v>
      </c>
      <c r="AM7" s="52">
        <f t="shared" si="12"/>
        <v>0</v>
      </c>
      <c r="AN7" s="52">
        <f t="shared" si="12"/>
        <v>0</v>
      </c>
      <c r="AO7" s="52">
        <f t="shared" si="12"/>
        <v>3.6</v>
      </c>
      <c r="AP7" s="52">
        <f t="shared" si="12"/>
        <v>3.5</v>
      </c>
      <c r="AQ7" s="52">
        <f t="shared" si="12"/>
        <v>3.1</v>
      </c>
      <c r="AR7" s="52">
        <f t="shared" si="12"/>
        <v>8.6</v>
      </c>
      <c r="AS7" s="52">
        <f t="shared" si="12"/>
        <v>4.3</v>
      </c>
      <c r="AT7" s="49"/>
      <c r="AU7" s="53">
        <f>AU8</f>
        <v>0</v>
      </c>
      <c r="AV7" s="53">
        <f t="shared" ref="AV7:BD7" si="13">AV8</f>
        <v>0</v>
      </c>
      <c r="AW7" s="53">
        <f t="shared" si="13"/>
        <v>114</v>
      </c>
      <c r="AX7" s="53">
        <f t="shared" si="13"/>
        <v>0</v>
      </c>
      <c r="AY7" s="53">
        <f t="shared" si="13"/>
        <v>0</v>
      </c>
      <c r="AZ7" s="53">
        <f t="shared" si="13"/>
        <v>34</v>
      </c>
      <c r="BA7" s="53">
        <f t="shared" si="13"/>
        <v>36</v>
      </c>
      <c r="BB7" s="53">
        <f t="shared" si="13"/>
        <v>26</v>
      </c>
      <c r="BC7" s="53">
        <f t="shared" si="13"/>
        <v>87</v>
      </c>
      <c r="BD7" s="53">
        <f t="shared" si="13"/>
        <v>7646</v>
      </c>
      <c r="BE7" s="51"/>
      <c r="BF7" s="52">
        <f>BF8</f>
        <v>42.5</v>
      </c>
      <c r="BG7" s="52">
        <f t="shared" ref="BG7:BO7" si="14">BG8</f>
        <v>36.1</v>
      </c>
      <c r="BH7" s="52">
        <f t="shared" si="14"/>
        <v>7.9</v>
      </c>
      <c r="BI7" s="52">
        <f t="shared" si="14"/>
        <v>158.69999999999999</v>
      </c>
      <c r="BJ7" s="52">
        <f t="shared" si="14"/>
        <v>159</v>
      </c>
      <c r="BK7" s="52">
        <f t="shared" si="14"/>
        <v>30.2</v>
      </c>
      <c r="BL7" s="52">
        <f t="shared" si="14"/>
        <v>30.7</v>
      </c>
      <c r="BM7" s="52">
        <f t="shared" si="14"/>
        <v>13.5</v>
      </c>
      <c r="BN7" s="52">
        <f t="shared" si="14"/>
        <v>7.1</v>
      </c>
      <c r="BO7" s="52">
        <f t="shared" si="14"/>
        <v>5.6</v>
      </c>
      <c r="BP7" s="49"/>
      <c r="BQ7" s="53">
        <f>BQ8</f>
        <v>20392</v>
      </c>
      <c r="BR7" s="53">
        <f t="shared" ref="BR7:BZ7" si="15">BR8</f>
        <v>24511</v>
      </c>
      <c r="BS7" s="53">
        <f t="shared" si="15"/>
        <v>-7336</v>
      </c>
      <c r="BT7" s="53">
        <f t="shared" si="15"/>
        <v>32929</v>
      </c>
      <c r="BU7" s="53">
        <f t="shared" si="15"/>
        <v>44377</v>
      </c>
      <c r="BV7" s="53">
        <f t="shared" si="15"/>
        <v>18509</v>
      </c>
      <c r="BW7" s="53">
        <f t="shared" si="15"/>
        <v>24379</v>
      </c>
      <c r="BX7" s="53">
        <f t="shared" si="15"/>
        <v>22466</v>
      </c>
      <c r="BY7" s="53">
        <f t="shared" si="15"/>
        <v>4211</v>
      </c>
      <c r="BZ7" s="53">
        <f t="shared" si="15"/>
        <v>10653</v>
      </c>
      <c r="CA7" s="51"/>
      <c r="CB7" s="52" t="s">
        <v>103</v>
      </c>
      <c r="CC7" s="52" t="s">
        <v>103</v>
      </c>
      <c r="CD7" s="52" t="s">
        <v>103</v>
      </c>
      <c r="CE7" s="52" t="s">
        <v>103</v>
      </c>
      <c r="CF7" s="52" t="s">
        <v>103</v>
      </c>
      <c r="CG7" s="52" t="s">
        <v>103</v>
      </c>
      <c r="CH7" s="52" t="s">
        <v>103</v>
      </c>
      <c r="CI7" s="52" t="s">
        <v>103</v>
      </c>
      <c r="CJ7" s="52" t="s">
        <v>103</v>
      </c>
      <c r="CK7" s="52" t="s">
        <v>100</v>
      </c>
      <c r="CL7" s="49"/>
      <c r="CM7" s="51">
        <f>CM8</f>
        <v>85420</v>
      </c>
      <c r="CN7" s="51">
        <f>CN8</f>
        <v>41392</v>
      </c>
      <c r="CO7" s="52" t="s">
        <v>103</v>
      </c>
      <c r="CP7" s="52" t="s">
        <v>103</v>
      </c>
      <c r="CQ7" s="52" t="s">
        <v>103</v>
      </c>
      <c r="CR7" s="52" t="s">
        <v>103</v>
      </c>
      <c r="CS7" s="52" t="s">
        <v>103</v>
      </c>
      <c r="CT7" s="52" t="s">
        <v>103</v>
      </c>
      <c r="CU7" s="52" t="s">
        <v>103</v>
      </c>
      <c r="CV7" s="52" t="s">
        <v>103</v>
      </c>
      <c r="CW7" s="52" t="s">
        <v>103</v>
      </c>
      <c r="CX7" s="52" t="s">
        <v>100</v>
      </c>
      <c r="CY7" s="49"/>
      <c r="CZ7" s="52">
        <f>CZ8</f>
        <v>0</v>
      </c>
      <c r="DA7" s="52">
        <f t="shared" ref="DA7:DI7" si="16">DA8</f>
        <v>0</v>
      </c>
      <c r="DB7" s="52">
        <f t="shared" si="16"/>
        <v>0</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132.4</v>
      </c>
      <c r="DL7" s="52">
        <f t="shared" ref="DL7:DT7" si="17">DL8</f>
        <v>130</v>
      </c>
      <c r="DM7" s="52">
        <f t="shared" si="17"/>
        <v>129.19999999999999</v>
      </c>
      <c r="DN7" s="52">
        <f t="shared" si="17"/>
        <v>98</v>
      </c>
      <c r="DO7" s="52">
        <f t="shared" si="17"/>
        <v>106.8</v>
      </c>
      <c r="DP7" s="52">
        <f t="shared" si="17"/>
        <v>138.80000000000001</v>
      </c>
      <c r="DQ7" s="52">
        <f t="shared" si="17"/>
        <v>135.30000000000001</v>
      </c>
      <c r="DR7" s="52">
        <f t="shared" si="17"/>
        <v>127.8</v>
      </c>
      <c r="DS7" s="52">
        <f t="shared" si="17"/>
        <v>105.7</v>
      </c>
      <c r="DT7" s="52">
        <f t="shared" si="17"/>
        <v>104.3</v>
      </c>
      <c r="DU7" s="49"/>
    </row>
    <row r="8" spans="1:125" s="54" customFormat="1" x14ac:dyDescent="0.2">
      <c r="A8" s="37"/>
      <c r="B8" s="55">
        <v>2021</v>
      </c>
      <c r="C8" s="55">
        <v>132098</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41</v>
      </c>
      <c r="S8" s="57" t="s">
        <v>114</v>
      </c>
      <c r="T8" s="57" t="s">
        <v>115</v>
      </c>
      <c r="U8" s="58">
        <v>6989</v>
      </c>
      <c r="V8" s="58">
        <v>250</v>
      </c>
      <c r="W8" s="58">
        <v>300</v>
      </c>
      <c r="X8" s="57" t="s">
        <v>116</v>
      </c>
      <c r="Y8" s="59">
        <v>173.9</v>
      </c>
      <c r="Z8" s="59">
        <v>156.6</v>
      </c>
      <c r="AA8" s="59">
        <v>108.6</v>
      </c>
      <c r="AB8" s="59">
        <v>143.19999999999999</v>
      </c>
      <c r="AC8" s="59">
        <v>163</v>
      </c>
      <c r="AD8" s="59">
        <v>210.5</v>
      </c>
      <c r="AE8" s="59">
        <v>245.6</v>
      </c>
      <c r="AF8" s="59">
        <v>222.3</v>
      </c>
      <c r="AG8" s="59">
        <v>130.19999999999999</v>
      </c>
      <c r="AH8" s="59">
        <v>136.5</v>
      </c>
      <c r="AI8" s="56">
        <v>236.1</v>
      </c>
      <c r="AJ8" s="59">
        <v>0</v>
      </c>
      <c r="AK8" s="59">
        <v>0</v>
      </c>
      <c r="AL8" s="59">
        <v>18.899999999999999</v>
      </c>
      <c r="AM8" s="59">
        <v>0</v>
      </c>
      <c r="AN8" s="59">
        <v>0</v>
      </c>
      <c r="AO8" s="59">
        <v>3.6</v>
      </c>
      <c r="AP8" s="59">
        <v>3.5</v>
      </c>
      <c r="AQ8" s="59">
        <v>3.1</v>
      </c>
      <c r="AR8" s="59">
        <v>8.6</v>
      </c>
      <c r="AS8" s="59">
        <v>4.3</v>
      </c>
      <c r="AT8" s="56">
        <v>5.2</v>
      </c>
      <c r="AU8" s="60">
        <v>0</v>
      </c>
      <c r="AV8" s="60">
        <v>0</v>
      </c>
      <c r="AW8" s="60">
        <v>114</v>
      </c>
      <c r="AX8" s="60">
        <v>0</v>
      </c>
      <c r="AY8" s="60">
        <v>0</v>
      </c>
      <c r="AZ8" s="60">
        <v>34</v>
      </c>
      <c r="BA8" s="60">
        <v>36</v>
      </c>
      <c r="BB8" s="60">
        <v>26</v>
      </c>
      <c r="BC8" s="60">
        <v>87</v>
      </c>
      <c r="BD8" s="60">
        <v>7646</v>
      </c>
      <c r="BE8" s="60">
        <v>3111</v>
      </c>
      <c r="BF8" s="59">
        <v>42.5</v>
      </c>
      <c r="BG8" s="59">
        <v>36.1</v>
      </c>
      <c r="BH8" s="59">
        <v>7.9</v>
      </c>
      <c r="BI8" s="59">
        <v>158.69999999999999</v>
      </c>
      <c r="BJ8" s="59">
        <v>159</v>
      </c>
      <c r="BK8" s="59">
        <v>30.2</v>
      </c>
      <c r="BL8" s="59">
        <v>30.7</v>
      </c>
      <c r="BM8" s="59">
        <v>13.5</v>
      </c>
      <c r="BN8" s="59">
        <v>7.1</v>
      </c>
      <c r="BO8" s="59">
        <v>5.6</v>
      </c>
      <c r="BP8" s="56">
        <v>0.8</v>
      </c>
      <c r="BQ8" s="60">
        <v>20392</v>
      </c>
      <c r="BR8" s="60">
        <v>24511</v>
      </c>
      <c r="BS8" s="60">
        <v>-7336</v>
      </c>
      <c r="BT8" s="61">
        <v>32929</v>
      </c>
      <c r="BU8" s="61">
        <v>44377</v>
      </c>
      <c r="BV8" s="60">
        <v>18509</v>
      </c>
      <c r="BW8" s="60">
        <v>24379</v>
      </c>
      <c r="BX8" s="60">
        <v>22466</v>
      </c>
      <c r="BY8" s="60">
        <v>4211</v>
      </c>
      <c r="BZ8" s="60">
        <v>10653</v>
      </c>
      <c r="CA8" s="58">
        <v>10906</v>
      </c>
      <c r="CB8" s="59" t="s">
        <v>108</v>
      </c>
      <c r="CC8" s="59" t="s">
        <v>108</v>
      </c>
      <c r="CD8" s="59" t="s">
        <v>108</v>
      </c>
      <c r="CE8" s="59" t="s">
        <v>108</v>
      </c>
      <c r="CF8" s="59" t="s">
        <v>108</v>
      </c>
      <c r="CG8" s="59" t="s">
        <v>108</v>
      </c>
      <c r="CH8" s="59" t="s">
        <v>108</v>
      </c>
      <c r="CI8" s="59" t="s">
        <v>108</v>
      </c>
      <c r="CJ8" s="59" t="s">
        <v>108</v>
      </c>
      <c r="CK8" s="59" t="s">
        <v>108</v>
      </c>
      <c r="CL8" s="56" t="s">
        <v>108</v>
      </c>
      <c r="CM8" s="58">
        <v>85420</v>
      </c>
      <c r="CN8" s="58">
        <v>41392</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238.5</v>
      </c>
      <c r="DF8" s="59">
        <v>165.9</v>
      </c>
      <c r="DG8" s="59">
        <v>1263.5</v>
      </c>
      <c r="DH8" s="59">
        <v>108.5</v>
      </c>
      <c r="DI8" s="59">
        <v>136.19999999999999</v>
      </c>
      <c r="DJ8" s="56">
        <v>99.8</v>
      </c>
      <c r="DK8" s="59">
        <v>132.4</v>
      </c>
      <c r="DL8" s="59">
        <v>130</v>
      </c>
      <c r="DM8" s="59">
        <v>129.19999999999999</v>
      </c>
      <c r="DN8" s="59">
        <v>98</v>
      </c>
      <c r="DO8" s="59">
        <v>106.8</v>
      </c>
      <c r="DP8" s="59">
        <v>138.80000000000001</v>
      </c>
      <c r="DQ8" s="59">
        <v>135.30000000000001</v>
      </c>
      <c r="DR8" s="59">
        <v>127.8</v>
      </c>
      <c r="DS8" s="59">
        <v>105.7</v>
      </c>
      <c r="DT8" s="59">
        <v>104.3</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2022-12-09T03:25:34Z</dcterms:created>
  <dcterms:modified xsi:type="dcterms:W3CDTF">2023-02-09T08:42:27Z</dcterms:modified>
  <cp:category/>
</cp:coreProperties>
</file>