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KkvNaSmexum74/g+pJ4mQOYkDgd++WO5k/5PbsjjzNT/gSg6v9l5xT/20qb8O1tL1dyc03c7Un2zfZ3xIHAv1w==" workbookSaltValue="58vXTaK3plU678d/YZt4KQ=="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HJ30" i="4"/>
  <c r="CS51" i="4"/>
  <c r="CS30" i="4"/>
  <c r="BZ76" i="4"/>
  <c r="MA51" i="4"/>
  <c r="C11" i="5"/>
  <c r="D11" i="5"/>
  <c r="E11" i="5"/>
  <c r="B11" i="5"/>
  <c r="BZ30" i="4" l="1"/>
  <c r="BK76" i="4"/>
  <c r="LH51" i="4"/>
  <c r="LT76" i="4"/>
  <c r="GQ51" i="4"/>
  <c r="LH30" i="4"/>
  <c r="IE76" i="4"/>
  <c r="BZ51" i="4"/>
  <c r="GQ30" i="4"/>
  <c r="BG51" i="4"/>
  <c r="BG30" i="4"/>
  <c r="KO51" i="4"/>
  <c r="AV76" i="4"/>
  <c r="LE76" i="4"/>
  <c r="FX51" i="4"/>
  <c r="KO30" i="4"/>
  <c r="HP76" i="4"/>
  <c r="FX30" i="4"/>
  <c r="KP76" i="4"/>
  <c r="HA76" i="4"/>
  <c r="AN51" i="4"/>
  <c r="FE30" i="4"/>
  <c r="AN30" i="4"/>
  <c r="JV30" i="4"/>
  <c r="AG76" i="4"/>
  <c r="JV51" i="4"/>
  <c r="FE51" i="4"/>
  <c r="R76" i="4"/>
  <c r="KA76" i="4"/>
  <c r="EL51" i="4"/>
  <c r="JC30" i="4"/>
  <c r="GL76" i="4"/>
  <c r="U51" i="4"/>
  <c r="EL30" i="4"/>
  <c r="JC51" i="4"/>
  <c r="U30"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<sst xmlns="http://schemas.openxmlformats.org/spreadsheetml/2006/main" count="278" uniqueCount="130">
  <si>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</si>
  <si>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</si>
  <si>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</si>
  <si>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</si>
  <si>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</si>
  <si>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</si>
  <si>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</si>
  <si>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</si>
  <si>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</si>
  <si>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</si>
  <si>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</si>
  <si>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</si>
  <si>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</si>
  <si>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</si>
  <si>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</si>
  <si>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</si>
  <si>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</si>
  <si>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</si>
  <si>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</si>
  <si>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</si>
  <si>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</si>
  <si>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</si>
  <si>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</si>
  <si>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</si>
  <si>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</si>
  <si>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</si>
  <si>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</si>
  <si>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</si>
  <si>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</si>
  <si>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</si>
  <si>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</si>
  <si>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</si>
  <si>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</si>
  <si>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</si>
  <si>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</si>
  <si>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</si>
  <si>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</si>
  <si>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</si>
  <si>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</si>
  <si>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</si>
  <si>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</si>
  <si>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</si>
  <si>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</si>
  <si>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</si>
  <si>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</si>
  <si>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</si>
  <si>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</si>
  <si>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</si>
  <si>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</si>
  <si>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</si>
  <si>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</si>
  <si>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</si>
  <si>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</si>
  <si>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</si>
  <si>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</si>
  <si>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</si>
  <si>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</si>
  <si>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</si>
  <si>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</si>
  <si>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</si>
  <si>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</si>
  <si>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</si>
  <si>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</si>
  <si>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</si>
  <si>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</si>
  <si>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</si>
  <si>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</si>
  <si>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</si>
  <si>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</si>
  <si>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</si>
  <si>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</si>
  <si>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</si>
  <si>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</si>
  <si>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</si>
  <si>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</si>
  <si>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</si>
  <si>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</si>
  <si>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</si>
  <si>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</si>
  <si>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</si>
  <si>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</si>
  <si>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</si>
  <si>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</si>
  <si>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</si>
  <si>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</si>
  <si>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</si>
  <si>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</si>
  <si>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</si>
  <si>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</si>
  <si>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</si>
  <si>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</si>
  <si>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</si>
  <si>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</si>
  <si>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</si>
  <si>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</si>
  <si>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</si>
  <si>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</si>
  <si>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</si>
  <si>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</si>
  <si>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</si>
  <si>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</si>
  <si>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</si>
  <si>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</si>
  <si>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</si>
  <si>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</si>
  <si>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</si>
  <si>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</si>
  <si>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</si>
  <si>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</si>
  <si>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八王子市営旭町駐車場</t>
  </si>
  <si>
    <t>法非適用</t>
  </si>
  <si>
    <t>駐車場整備事業</t>
  </si>
  <si>
    <t>-</t>
  </si>
  <si>
    <t>Ａ２Ｂ１</t>
  </si>
  <si>
    <t>非設置</t>
  </si>
  <si>
    <t>該当数値なし</t>
  </si>
  <si>
    <t>届出駐車場 附置義務駐車施設</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</si>
  <si>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</si>
  <si>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</si>
  <si>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</si>
  <si>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</si>
  <si>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</si>
  <si>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</si>
  <si>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</si>
  <si>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</si>
  <si>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</si>
  <si>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本駐車場は、定期利用者が大部分を占めているため、１台あたりの平均駐車時間が長く、類似施設と比較すると低い数値となっている。</t>
    <rPh sb="35" eb="36">
      <t>ダイ</t>
    </rPh>
    <rPh sb="40" eb="42">
      <t>ヘイキン</t>
    </rPh>
    <rPh sb="42" eb="46">
      <t>チュウシャジカン</t>
    </rPh>
    <rPh sb="47" eb="48">
      <t>ナガ</t>
    </rPh>
    <phoneticPr fontId="5"/>
  </si>
  <si>
    <t>◆①収益的収支比率、②他会計補助金比率、③駐車台数一台当たりの他会計補助金額
　駐車誘導員廃止等により経費を削減したことから、収益的収支比率は前年度と比較し増加しているが、収支赤字が継続している。なお、赤字部分については、同一会計である北口地下駐車場の収益を充当しているため、他会計からの補助金はなし。
◆④売上高GOP比率（％）、⑤EBITDA（千円）
　前述のとおり、経費が削減されたことにより、前年度と比較すると改善しているが、依然として赤字が継続している。
※令和３年度EBITDAを、誤記のため「△14,339千円」に修正。</t>
    <rPh sb="45" eb="47">
      <t>ハイシ</t>
    </rPh>
    <rPh sb="86" eb="88">
      <t>シュウシ</t>
    </rPh>
    <rPh sb="91" eb="93">
      <t>ケイゾク</t>
    </rPh>
    <rPh sb="111" eb="112">
      <t>ドウ</t>
    </rPh>
    <rPh sb="112" eb="113">
      <t>イツ</t>
    </rPh>
    <rPh sb="113" eb="115">
      <t>カイケイ</t>
    </rPh>
    <rPh sb="180" eb="182">
      <t>ゼンジュツ</t>
    </rPh>
    <rPh sb="187" eb="189">
      <t>ケイヒ</t>
    </rPh>
    <rPh sb="190" eb="192">
      <t>サクゲン</t>
    </rPh>
    <rPh sb="210" eb="212">
      <t>カイゼン</t>
    </rPh>
    <rPh sb="226" eb="228">
      <t>ケイゾク</t>
    </rPh>
    <phoneticPr fontId="5"/>
  </si>
  <si>
    <t>⑥有形固定資産減価償却率（％）、⑨累積欠損金比率（％）
　法非適用のため、該当数値なし。
◆⑦敷地の地価（千円）
　区分所有している敷地であるため、該当数値なし。
◆⑧設備投資見込額（千円）
　公共施設等の長寿命化と財政負担の健全化を実現することを目的とした、八王子市中長期保全計画に基づく、令和4年度から10年間の見込額である。本駐車場を安全に運営していくために必要な設備の更新工事の総計額となっている。躯体については、ビル管理者が対応しており、区分所有に応じた負担がある。
◆⑩企業債残高対料金収入比率（％）
　残高なし。</t>
    <rPh sb="39" eb="41">
      <t>スウチ</t>
    </rPh>
    <rPh sb="167" eb="168">
      <t>ホン</t>
    </rPh>
    <rPh sb="187" eb="189">
      <t>セツビ</t>
    </rPh>
    <rPh sb="215" eb="218">
      <t>カンリシャ</t>
    </rPh>
    <rPh sb="219" eb="221">
      <t>タイオウ</t>
    </rPh>
    <rPh sb="261" eb="263">
      <t>ザンダカ</t>
    </rPh>
    <phoneticPr fontId="5"/>
  </si>
  <si>
    <t>　運営経費の削減に伴い経営状況は改善傾向にあるものの、類似施設と比較すると低い水準であることから、引き続き収支改善が必要な状況である。
　また、令和３年度から指定管理者制度の代行制から利用料金制に移行したことから、指定管理者の運営ノウハウをより一層取り組みつつ、定期利用が多い施設特性を活かした改善を実施していく。</t>
    <rPh sb="1" eb="3">
      <t>ウンエイ</t>
    </rPh>
    <rPh sb="3" eb="5">
      <t>ケイヒ</t>
    </rPh>
    <rPh sb="6" eb="8">
      <t>サクゲン</t>
    </rPh>
    <rPh sb="9" eb="10">
      <t>トモナ</t>
    </rPh>
    <rPh sb="11" eb="13">
      <t>ケイエイ</t>
    </rPh>
    <rPh sb="13" eb="15">
      <t>ジョウキョウ</t>
    </rPh>
    <rPh sb="16" eb="18">
      <t>カイゼン</t>
    </rPh>
    <rPh sb="18" eb="20">
      <t>ケイコウ</t>
    </rPh>
    <rPh sb="49" eb="50">
      <t>ヒ</t>
    </rPh>
    <rPh sb="51" eb="52">
      <t>ツヅ</t>
    </rPh>
    <rPh sb="53" eb="55">
      <t>シュウシ</t>
    </rPh>
    <rPh sb="55" eb="57">
      <t>カイゼン</t>
    </rPh>
    <rPh sb="58" eb="60">
      <t>ヒツヨウ</t>
    </rPh>
    <rPh sb="61" eb="63">
      <t>ジョウキョウ</t>
    </rPh>
    <rPh sb="79" eb="81">
      <t>シテイ</t>
    </rPh>
    <rPh sb="81" eb="84">
      <t>カンリシャ</t>
    </rPh>
    <rPh sb="84" eb="86">
      <t>セイド</t>
    </rPh>
    <rPh sb="87" eb="89">
      <t>ダイコウ</t>
    </rPh>
    <rPh sb="89" eb="90">
      <t>セイ</t>
    </rPh>
    <rPh sb="92" eb="96">
      <t>リヨウリョウキン</t>
    </rPh>
    <rPh sb="96" eb="97">
      <t>セイ</t>
    </rPh>
    <rPh sb="98" eb="100">
      <t>イコウ</t>
    </rPh>
    <rPh sb="107" eb="109">
      <t>シテイ</t>
    </rPh>
    <rPh sb="109" eb="112">
      <t>カンリシャ</t>
    </rPh>
    <rPh sb="113" eb="115">
      <t>ウンエイ</t>
    </rPh>
    <rPh sb="122" eb="124">
      <t>イッソウ</t>
    </rPh>
    <rPh sb="124" eb="125">
      <t>ト</t>
    </rPh>
    <rPh sb="126" eb="127">
      <t>ク</t>
    </rPh>
    <rPh sb="131" eb="133">
      <t>テイキ</t>
    </rPh>
    <rPh sb="133" eb="135">
      <t>リヨウ</t>
    </rPh>
    <rPh sb="136" eb="137">
      <t>オオ</t>
    </rPh>
    <rPh sb="138" eb="140">
      <t>シセツ</t>
    </rPh>
    <rPh sb="140" eb="142">
      <t>トクセイ</t>
    </rPh>
    <rPh sb="143" eb="144">
      <t>イ</t>
    </rPh>
    <rPh sb="150" eb="152">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</si>
</sst>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91.3</c:v>
                </c:pt>
                <c:pt idx="1">
                  <c:v>81.599999999999994</c:v>
                </c:pt>
                <c:pt idx="2">
                  <c:v>76.5</c:v>
                </c:pt>
                <c:pt idx="3">
                  <c:v>70.7</c:v>
                </c:pt>
                <c:pt idx="4">
                  <c:v>80.099999999999994</c:v>
                </c:pt>
              </c:numCache>
            </c:numRef>
          </c:val>
          <c:extLst>
            <c:ext xmlns:c16="http://schemas.microsoft.com/office/drawing/2014/chart" uri="{C3380CC4-5D6E-409C-BE32-E72D297353CC}">
              <c16:uniqueId val="{00000000-D3BB-4A3F-BAA4-9C834339455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D3BB-4A3F-BAA4-9C834339455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A7-40A1-8132-A0BD8002EAF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61A7-40A1-8132-A0BD8002EAF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1AD1-403B-BF6D-53B62ACE230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AD1-403B-BF6D-53B62ACE230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3272-49FA-9569-222F5AAD508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272-49FA-9569-222F5AAD508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77B-4B76-A370-B824798690D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877B-4B76-A370-B824798690D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13C-47FD-88C7-8DBB468E2ED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E13C-47FD-88C7-8DBB468E2ED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76.400000000000006</c:v>
                </c:pt>
                <c:pt idx="1">
                  <c:v>73</c:v>
                </c:pt>
                <c:pt idx="2">
                  <c:v>67.599999999999994</c:v>
                </c:pt>
                <c:pt idx="3">
                  <c:v>50</c:v>
                </c:pt>
                <c:pt idx="4">
                  <c:v>43.9</c:v>
                </c:pt>
              </c:numCache>
            </c:numRef>
          </c:val>
          <c:extLst>
            <c:ext xmlns:c16="http://schemas.microsoft.com/office/drawing/2014/chart" uri="{C3380CC4-5D6E-409C-BE32-E72D297353CC}">
              <c16:uniqueId val="{00000000-6540-4470-B34D-F305DF0D78A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6540-4470-B34D-F305DF0D78A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-9.5</c:v>
                </c:pt>
                <c:pt idx="1">
                  <c:v>-22.6</c:v>
                </c:pt>
                <c:pt idx="2">
                  <c:v>-30.8</c:v>
                </c:pt>
                <c:pt idx="3">
                  <c:v>-41.6</c:v>
                </c:pt>
                <c:pt idx="4">
                  <c:v>-35.1</c:v>
                </c:pt>
              </c:numCache>
            </c:numRef>
          </c:val>
          <c:extLst>
            <c:ext xmlns:c16="http://schemas.microsoft.com/office/drawing/2014/chart" uri="{C3380CC4-5D6E-409C-BE32-E72D297353CC}">
              <c16:uniqueId val="{00000000-29BB-4D59-8E76-C4229B4416A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29BB-4D59-8E76-C4229B4416A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-5312</c:v>
                </c:pt>
                <c:pt idx="1">
                  <c:v>-12296</c:v>
                </c:pt>
                <c:pt idx="2">
                  <c:v>-16437</c:v>
                </c:pt>
                <c:pt idx="3">
                  <c:v>-19487</c:v>
                </c:pt>
                <c:pt idx="4">
                  <c:v>2631</c:v>
                </c:pt>
              </c:numCache>
            </c:numRef>
          </c:val>
          <c:extLst>
            <c:ext xmlns:c16="http://schemas.microsoft.com/office/drawing/2014/chart" uri="{C3380CC4-5D6E-409C-BE32-E72D297353CC}">
              <c16:uniqueId val="{00000000-E5EE-481F-9138-40B0BCAEEAA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E5EE-481F-9138-40B0BCAEEAA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
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
データ!H6&amp;"　"&amp;データ!I6</f>
        <v>
東京都八王子市　八王子市営旭町駐車場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2" t="s">
        <v>
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
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
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
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
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
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
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
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
9</v>
      </c>
      <c r="NE7" s="136"/>
      <c r="NF7" s="136"/>
      <c r="NG7" s="136"/>
      <c r="NH7" s="136"/>
      <c r="NI7" s="136"/>
      <c r="NJ7" s="136"/>
      <c r="NK7" s="136"/>
      <c r="NL7" s="136"/>
      <c r="NM7" s="136"/>
      <c r="NN7" s="136"/>
      <c r="NO7" s="136"/>
      <c r="NP7" s="136"/>
      <c r="NQ7" s="137"/>
    </row>
    <row r="8" spans="1:382" ht="18.75" customHeight="1" x14ac:dyDescent="0.2">
      <c r="A8" s="2"/>
      <c r="B8" s="116" t="str">
        <f>
データ!J7</f>
        <v>
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
データ!K7</f>
        <v>
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
データ!L7</f>
        <v>
-</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
データ!M7</f>
        <v>
Ａ２Ｂ１</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
データ!N7</f>
        <v>
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
データ!S7</f>
        <v>
商業施設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
データ!T7</f>
        <v>
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
データ!U7</f>
        <v>
4778</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
10</v>
      </c>
      <c r="NE8" s="131"/>
      <c r="NF8" s="120" t="s">
        <v>
11</v>
      </c>
      <c r="NG8" s="120"/>
      <c r="NH8" s="120"/>
      <c r="NI8" s="120"/>
      <c r="NJ8" s="120"/>
      <c r="NK8" s="120"/>
      <c r="NL8" s="120"/>
      <c r="NM8" s="120"/>
      <c r="NN8" s="120"/>
      <c r="NO8" s="120"/>
      <c r="NP8" s="120"/>
      <c r="NQ8" s="121"/>
    </row>
    <row r="9" spans="1:382" ht="18.75" customHeight="1" x14ac:dyDescent="0.2">
      <c r="A9" s="2"/>
      <c r="B9" s="122" t="s">
        <v>
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
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
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
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
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
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
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
19</v>
      </c>
      <c r="NE9" s="127"/>
      <c r="NF9" s="128" t="s">
        <v>
20</v>
      </c>
      <c r="NG9" s="128"/>
      <c r="NH9" s="128"/>
      <c r="NI9" s="128"/>
      <c r="NJ9" s="128"/>
      <c r="NK9" s="128"/>
      <c r="NL9" s="128"/>
      <c r="NM9" s="128"/>
      <c r="NN9" s="128"/>
      <c r="NO9" s="128"/>
      <c r="NP9" s="128"/>
      <c r="NQ9" s="129"/>
    </row>
    <row r="10" spans="1:382" ht="18.75" customHeight="1" x14ac:dyDescent="0.2">
      <c r="A10" s="2"/>
      <c r="B10" s="110" t="str">
        <f>
データ!O7</f>
        <v>
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
116</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
データ!Q7</f>
        <v>
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
データ!R7</f>
        <v>
25</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
データ!V7</f>
        <v>
148</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
データ!W7</f>
        <v>
400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
データ!X7</f>
        <v>
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
21</v>
      </c>
      <c r="NE10" s="105"/>
      <c r="NF10" s="106" t="s">
        <v>
22</v>
      </c>
      <c r="NG10" s="106"/>
      <c r="NH10" s="106"/>
      <c r="NI10" s="106"/>
      <c r="NJ10" s="106"/>
      <c r="NK10" s="106"/>
      <c r="NL10" s="106"/>
      <c r="NM10" s="106"/>
      <c r="NN10" s="106"/>
      <c r="NO10" s="106"/>
      <c r="NP10" s="106"/>
      <c r="NQ10" s="107"/>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
23</v>
      </c>
      <c r="NE11" s="108"/>
      <c r="NF11" s="108"/>
      <c r="NG11" s="108"/>
      <c r="NH11" s="108"/>
      <c r="NI11" s="108"/>
      <c r="NJ11" s="108"/>
      <c r="NK11" s="108"/>
      <c r="NL11" s="108"/>
      <c r="NM11" s="108"/>
      <c r="NN11" s="108"/>
      <c r="NO11" s="108"/>
      <c r="NP11" s="108"/>
      <c r="NQ11" s="108"/>
      <c r="NR11" s="108"/>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2">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127</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
27</v>
      </c>
      <c r="K31" s="95"/>
      <c r="L31" s="95"/>
      <c r="M31" s="95"/>
      <c r="N31" s="95"/>
      <c r="O31" s="95"/>
      <c r="P31" s="95"/>
      <c r="Q31" s="95"/>
      <c r="R31" s="95"/>
      <c r="S31" s="95"/>
      <c r="T31" s="96"/>
      <c r="U31" s="98">
        <f>
データ!Y7</f>
        <v>
91.3</v>
      </c>
      <c r="V31" s="98"/>
      <c r="W31" s="98"/>
      <c r="X31" s="98"/>
      <c r="Y31" s="98"/>
      <c r="Z31" s="98"/>
      <c r="AA31" s="98"/>
      <c r="AB31" s="98"/>
      <c r="AC31" s="98"/>
      <c r="AD31" s="98"/>
      <c r="AE31" s="98"/>
      <c r="AF31" s="98"/>
      <c r="AG31" s="98"/>
      <c r="AH31" s="98"/>
      <c r="AI31" s="98"/>
      <c r="AJ31" s="98"/>
      <c r="AK31" s="98"/>
      <c r="AL31" s="98"/>
      <c r="AM31" s="98"/>
      <c r="AN31" s="98">
        <f>
データ!Z7</f>
        <v>
81.599999999999994</v>
      </c>
      <c r="AO31" s="98"/>
      <c r="AP31" s="98"/>
      <c r="AQ31" s="98"/>
      <c r="AR31" s="98"/>
      <c r="AS31" s="98"/>
      <c r="AT31" s="98"/>
      <c r="AU31" s="98"/>
      <c r="AV31" s="98"/>
      <c r="AW31" s="98"/>
      <c r="AX31" s="98"/>
      <c r="AY31" s="98"/>
      <c r="AZ31" s="98"/>
      <c r="BA31" s="98"/>
      <c r="BB31" s="98"/>
      <c r="BC31" s="98"/>
      <c r="BD31" s="98"/>
      <c r="BE31" s="98"/>
      <c r="BF31" s="98"/>
      <c r="BG31" s="98">
        <f>
データ!AA7</f>
        <v>
76.5</v>
      </c>
      <c r="BH31" s="98"/>
      <c r="BI31" s="98"/>
      <c r="BJ31" s="98"/>
      <c r="BK31" s="98"/>
      <c r="BL31" s="98"/>
      <c r="BM31" s="98"/>
      <c r="BN31" s="98"/>
      <c r="BO31" s="98"/>
      <c r="BP31" s="98"/>
      <c r="BQ31" s="98"/>
      <c r="BR31" s="98"/>
      <c r="BS31" s="98"/>
      <c r="BT31" s="98"/>
      <c r="BU31" s="98"/>
      <c r="BV31" s="98"/>
      <c r="BW31" s="98"/>
      <c r="BX31" s="98"/>
      <c r="BY31" s="98"/>
      <c r="BZ31" s="98">
        <f>
データ!AB7</f>
        <v>
70.7</v>
      </c>
      <c r="CA31" s="98"/>
      <c r="CB31" s="98"/>
      <c r="CC31" s="98"/>
      <c r="CD31" s="98"/>
      <c r="CE31" s="98"/>
      <c r="CF31" s="98"/>
      <c r="CG31" s="98"/>
      <c r="CH31" s="98"/>
      <c r="CI31" s="98"/>
      <c r="CJ31" s="98"/>
      <c r="CK31" s="98"/>
      <c r="CL31" s="98"/>
      <c r="CM31" s="98"/>
      <c r="CN31" s="98"/>
      <c r="CO31" s="98"/>
      <c r="CP31" s="98"/>
      <c r="CQ31" s="98"/>
      <c r="CR31" s="98"/>
      <c r="CS31" s="98">
        <f>
データ!AC7</f>
        <v>
80.099999999999994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v>
      </c>
      <c r="EM31" s="98"/>
      <c r="EN31" s="98"/>
      <c r="EO31" s="98"/>
      <c r="EP31" s="98"/>
      <c r="EQ31" s="98"/>
      <c r="ER31" s="98"/>
      <c r="ES31" s="98"/>
      <c r="ET31" s="98"/>
      <c r="EU31" s="98"/>
      <c r="EV31" s="98"/>
      <c r="EW31" s="98"/>
      <c r="EX31" s="98"/>
      <c r="EY31" s="98"/>
      <c r="EZ31" s="98"/>
      <c r="FA31" s="98"/>
      <c r="FB31" s="98"/>
      <c r="FC31" s="98"/>
      <c r="FD31" s="98"/>
      <c r="FE31" s="98">
        <f>
データ!AK7</f>
        <v>
0</v>
      </c>
      <c r="FF31" s="98"/>
      <c r="FG31" s="98"/>
      <c r="FH31" s="98"/>
      <c r="FI31" s="98"/>
      <c r="FJ31" s="98"/>
      <c r="FK31" s="98"/>
      <c r="FL31" s="98"/>
      <c r="FM31" s="98"/>
      <c r="FN31" s="98"/>
      <c r="FO31" s="98"/>
      <c r="FP31" s="98"/>
      <c r="FQ31" s="98"/>
      <c r="FR31" s="98"/>
      <c r="FS31" s="98"/>
      <c r="FT31" s="98"/>
      <c r="FU31" s="98"/>
      <c r="FV31" s="98"/>
      <c r="FW31" s="98"/>
      <c r="FX31" s="98">
        <f>
データ!AL7</f>
        <v>
0</v>
      </c>
      <c r="FY31" s="98"/>
      <c r="FZ31" s="98"/>
      <c r="GA31" s="98"/>
      <c r="GB31" s="98"/>
      <c r="GC31" s="98"/>
      <c r="GD31" s="98"/>
      <c r="GE31" s="98"/>
      <c r="GF31" s="98"/>
      <c r="GG31" s="98"/>
      <c r="GH31" s="98"/>
      <c r="GI31" s="98"/>
      <c r="GJ31" s="98"/>
      <c r="GK31" s="98"/>
      <c r="GL31" s="98"/>
      <c r="GM31" s="98"/>
      <c r="GN31" s="98"/>
      <c r="GO31" s="98"/>
      <c r="GP31" s="98"/>
      <c r="GQ31" s="98">
        <f>
データ!AM7</f>
        <v>
0</v>
      </c>
      <c r="GR31" s="98"/>
      <c r="GS31" s="98"/>
      <c r="GT31" s="98"/>
      <c r="GU31" s="98"/>
      <c r="GV31" s="98"/>
      <c r="GW31" s="98"/>
      <c r="GX31" s="98"/>
      <c r="GY31" s="98"/>
      <c r="GZ31" s="98"/>
      <c r="HA31" s="98"/>
      <c r="HB31" s="98"/>
      <c r="HC31" s="98"/>
      <c r="HD31" s="98"/>
      <c r="HE31" s="98"/>
      <c r="HF31" s="98"/>
      <c r="HG31" s="98"/>
      <c r="HH31" s="98"/>
      <c r="HI31" s="98"/>
      <c r="HJ31" s="98">
        <f>
データ!AN7</f>
        <v>
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76.400000000000006</v>
      </c>
      <c r="JD31" s="67"/>
      <c r="JE31" s="67"/>
      <c r="JF31" s="67"/>
      <c r="JG31" s="67"/>
      <c r="JH31" s="67"/>
      <c r="JI31" s="67"/>
      <c r="JJ31" s="67"/>
      <c r="JK31" s="67"/>
      <c r="JL31" s="67"/>
      <c r="JM31" s="67"/>
      <c r="JN31" s="67"/>
      <c r="JO31" s="67"/>
      <c r="JP31" s="67"/>
      <c r="JQ31" s="67"/>
      <c r="JR31" s="67"/>
      <c r="JS31" s="67"/>
      <c r="JT31" s="67"/>
      <c r="JU31" s="68"/>
      <c r="JV31" s="66">
        <f>
データ!DL7</f>
        <v>
73</v>
      </c>
      <c r="JW31" s="67"/>
      <c r="JX31" s="67"/>
      <c r="JY31" s="67"/>
      <c r="JZ31" s="67"/>
      <c r="KA31" s="67"/>
      <c r="KB31" s="67"/>
      <c r="KC31" s="67"/>
      <c r="KD31" s="67"/>
      <c r="KE31" s="67"/>
      <c r="KF31" s="67"/>
      <c r="KG31" s="67"/>
      <c r="KH31" s="67"/>
      <c r="KI31" s="67"/>
      <c r="KJ31" s="67"/>
      <c r="KK31" s="67"/>
      <c r="KL31" s="67"/>
      <c r="KM31" s="67"/>
      <c r="KN31" s="68"/>
      <c r="KO31" s="66">
        <f>
データ!DM7</f>
        <v>
67.599999999999994</v>
      </c>
      <c r="KP31" s="67"/>
      <c r="KQ31" s="67"/>
      <c r="KR31" s="67"/>
      <c r="KS31" s="67"/>
      <c r="KT31" s="67"/>
      <c r="KU31" s="67"/>
      <c r="KV31" s="67"/>
      <c r="KW31" s="67"/>
      <c r="KX31" s="67"/>
      <c r="KY31" s="67"/>
      <c r="KZ31" s="67"/>
      <c r="LA31" s="67"/>
      <c r="LB31" s="67"/>
      <c r="LC31" s="67"/>
      <c r="LD31" s="67"/>
      <c r="LE31" s="67"/>
      <c r="LF31" s="67"/>
      <c r="LG31" s="68"/>
      <c r="LH31" s="66">
        <f>
データ!DN7</f>
        <v>
50</v>
      </c>
      <c r="LI31" s="67"/>
      <c r="LJ31" s="67"/>
      <c r="LK31" s="67"/>
      <c r="LL31" s="67"/>
      <c r="LM31" s="67"/>
      <c r="LN31" s="67"/>
      <c r="LO31" s="67"/>
      <c r="LP31" s="67"/>
      <c r="LQ31" s="67"/>
      <c r="LR31" s="67"/>
      <c r="LS31" s="67"/>
      <c r="LT31" s="67"/>
      <c r="LU31" s="67"/>
      <c r="LV31" s="67"/>
      <c r="LW31" s="67"/>
      <c r="LX31" s="67"/>
      <c r="LY31" s="67"/>
      <c r="LZ31" s="68"/>
      <c r="MA31" s="66">
        <f>
データ!DO7</f>
        <v>
43.9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
29</v>
      </c>
      <c r="K32" s="95"/>
      <c r="L32" s="95"/>
      <c r="M32" s="95"/>
      <c r="N32" s="95"/>
      <c r="O32" s="95"/>
      <c r="P32" s="95"/>
      <c r="Q32" s="95"/>
      <c r="R32" s="95"/>
      <c r="S32" s="95"/>
      <c r="T32" s="96"/>
      <c r="U32" s="98">
        <f>
データ!AD7</f>
        <v>
121.3</v>
      </c>
      <c r="V32" s="98"/>
      <c r="W32" s="98"/>
      <c r="X32" s="98"/>
      <c r="Y32" s="98"/>
      <c r="Z32" s="98"/>
      <c r="AA32" s="98"/>
      <c r="AB32" s="98"/>
      <c r="AC32" s="98"/>
      <c r="AD32" s="98"/>
      <c r="AE32" s="98"/>
      <c r="AF32" s="98"/>
      <c r="AG32" s="98"/>
      <c r="AH32" s="98"/>
      <c r="AI32" s="98"/>
      <c r="AJ32" s="98"/>
      <c r="AK32" s="98"/>
      <c r="AL32" s="98"/>
      <c r="AM32" s="98"/>
      <c r="AN32" s="98">
        <f>
データ!AE7</f>
        <v>
123.6</v>
      </c>
      <c r="AO32" s="98"/>
      <c r="AP32" s="98"/>
      <c r="AQ32" s="98"/>
      <c r="AR32" s="98"/>
      <c r="AS32" s="98"/>
      <c r="AT32" s="98"/>
      <c r="AU32" s="98"/>
      <c r="AV32" s="98"/>
      <c r="AW32" s="98"/>
      <c r="AX32" s="98"/>
      <c r="AY32" s="98"/>
      <c r="AZ32" s="98"/>
      <c r="BA32" s="98"/>
      <c r="BB32" s="98"/>
      <c r="BC32" s="98"/>
      <c r="BD32" s="98"/>
      <c r="BE32" s="98"/>
      <c r="BF32" s="98"/>
      <c r="BG32" s="98">
        <f>
データ!AF7</f>
        <v>
121.8</v>
      </c>
      <c r="BH32" s="98"/>
      <c r="BI32" s="98"/>
      <c r="BJ32" s="98"/>
      <c r="BK32" s="98"/>
      <c r="BL32" s="98"/>
      <c r="BM32" s="98"/>
      <c r="BN32" s="98"/>
      <c r="BO32" s="98"/>
      <c r="BP32" s="98"/>
      <c r="BQ32" s="98"/>
      <c r="BR32" s="98"/>
      <c r="BS32" s="98"/>
      <c r="BT32" s="98"/>
      <c r="BU32" s="98"/>
      <c r="BV32" s="98"/>
      <c r="BW32" s="98"/>
      <c r="BX32" s="98"/>
      <c r="BY32" s="98"/>
      <c r="BZ32" s="98">
        <f>
データ!AG7</f>
        <v>
111.3</v>
      </c>
      <c r="CA32" s="98"/>
      <c r="CB32" s="98"/>
      <c r="CC32" s="98"/>
      <c r="CD32" s="98"/>
      <c r="CE32" s="98"/>
      <c r="CF32" s="98"/>
      <c r="CG32" s="98"/>
      <c r="CH32" s="98"/>
      <c r="CI32" s="98"/>
      <c r="CJ32" s="98"/>
      <c r="CK32" s="98"/>
      <c r="CL32" s="98"/>
      <c r="CM32" s="98"/>
      <c r="CN32" s="98"/>
      <c r="CO32" s="98"/>
      <c r="CP32" s="98"/>
      <c r="CQ32" s="98"/>
      <c r="CR32" s="98"/>
      <c r="CS32" s="98">
        <f>
データ!AH7</f>
        <v>
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15.8</v>
      </c>
      <c r="EM32" s="98"/>
      <c r="EN32" s="98"/>
      <c r="EO32" s="98"/>
      <c r="EP32" s="98"/>
      <c r="EQ32" s="98"/>
      <c r="ER32" s="98"/>
      <c r="ES32" s="98"/>
      <c r="ET32" s="98"/>
      <c r="EU32" s="98"/>
      <c r="EV32" s="98"/>
      <c r="EW32" s="98"/>
      <c r="EX32" s="98"/>
      <c r="EY32" s="98"/>
      <c r="EZ32" s="98"/>
      <c r="FA32" s="98"/>
      <c r="FB32" s="98"/>
      <c r="FC32" s="98"/>
      <c r="FD32" s="98"/>
      <c r="FE32" s="98">
        <f>
データ!AP7</f>
        <v>
11.2</v>
      </c>
      <c r="FF32" s="98"/>
      <c r="FG32" s="98"/>
      <c r="FH32" s="98"/>
      <c r="FI32" s="98"/>
      <c r="FJ32" s="98"/>
      <c r="FK32" s="98"/>
      <c r="FL32" s="98"/>
      <c r="FM32" s="98"/>
      <c r="FN32" s="98"/>
      <c r="FO32" s="98"/>
      <c r="FP32" s="98"/>
      <c r="FQ32" s="98"/>
      <c r="FR32" s="98"/>
      <c r="FS32" s="98"/>
      <c r="FT32" s="98"/>
      <c r="FU32" s="98"/>
      <c r="FV32" s="98"/>
      <c r="FW32" s="98"/>
      <c r="FX32" s="98">
        <f>
データ!AQ7</f>
        <v>
6.5</v>
      </c>
      <c r="FY32" s="98"/>
      <c r="FZ32" s="98"/>
      <c r="GA32" s="98"/>
      <c r="GB32" s="98"/>
      <c r="GC32" s="98"/>
      <c r="GD32" s="98"/>
      <c r="GE32" s="98"/>
      <c r="GF32" s="98"/>
      <c r="GG32" s="98"/>
      <c r="GH32" s="98"/>
      <c r="GI32" s="98"/>
      <c r="GJ32" s="98"/>
      <c r="GK32" s="98"/>
      <c r="GL32" s="98"/>
      <c r="GM32" s="98"/>
      <c r="GN32" s="98"/>
      <c r="GO32" s="98"/>
      <c r="GP32" s="98"/>
      <c r="GQ32" s="98">
        <f>
データ!AR7</f>
        <v>
10.1</v>
      </c>
      <c r="GR32" s="98"/>
      <c r="GS32" s="98"/>
      <c r="GT32" s="98"/>
      <c r="GU32" s="98"/>
      <c r="GV32" s="98"/>
      <c r="GW32" s="98"/>
      <c r="GX32" s="98"/>
      <c r="GY32" s="98"/>
      <c r="GZ32" s="98"/>
      <c r="HA32" s="98"/>
      <c r="HB32" s="98"/>
      <c r="HC32" s="98"/>
      <c r="HD32" s="98"/>
      <c r="HE32" s="98"/>
      <c r="HF32" s="98"/>
      <c r="HG32" s="98"/>
      <c r="HH32" s="98"/>
      <c r="HI32" s="98"/>
      <c r="HJ32" s="98">
        <f>
データ!AS7</f>
        <v>
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186.8</v>
      </c>
      <c r="JD32" s="67"/>
      <c r="JE32" s="67"/>
      <c r="JF32" s="67"/>
      <c r="JG32" s="67"/>
      <c r="JH32" s="67"/>
      <c r="JI32" s="67"/>
      <c r="JJ32" s="67"/>
      <c r="JK32" s="67"/>
      <c r="JL32" s="67"/>
      <c r="JM32" s="67"/>
      <c r="JN32" s="67"/>
      <c r="JO32" s="67"/>
      <c r="JP32" s="67"/>
      <c r="JQ32" s="67"/>
      <c r="JR32" s="67"/>
      <c r="JS32" s="67"/>
      <c r="JT32" s="67"/>
      <c r="JU32" s="68"/>
      <c r="JV32" s="66">
        <f>
データ!DQ7</f>
        <v>
184.2</v>
      </c>
      <c r="JW32" s="67"/>
      <c r="JX32" s="67"/>
      <c r="JY32" s="67"/>
      <c r="JZ32" s="67"/>
      <c r="KA32" s="67"/>
      <c r="KB32" s="67"/>
      <c r="KC32" s="67"/>
      <c r="KD32" s="67"/>
      <c r="KE32" s="67"/>
      <c r="KF32" s="67"/>
      <c r="KG32" s="67"/>
      <c r="KH32" s="67"/>
      <c r="KI32" s="67"/>
      <c r="KJ32" s="67"/>
      <c r="KK32" s="67"/>
      <c r="KL32" s="67"/>
      <c r="KM32" s="67"/>
      <c r="KN32" s="68"/>
      <c r="KO32" s="66">
        <f>
データ!DR7</f>
        <v>
184.2</v>
      </c>
      <c r="KP32" s="67"/>
      <c r="KQ32" s="67"/>
      <c r="KR32" s="67"/>
      <c r="KS32" s="67"/>
      <c r="KT32" s="67"/>
      <c r="KU32" s="67"/>
      <c r="KV32" s="67"/>
      <c r="KW32" s="67"/>
      <c r="KX32" s="67"/>
      <c r="KY32" s="67"/>
      <c r="KZ32" s="67"/>
      <c r="LA32" s="67"/>
      <c r="LB32" s="67"/>
      <c r="LC32" s="67"/>
      <c r="LD32" s="67"/>
      <c r="LE32" s="67"/>
      <c r="LF32" s="67"/>
      <c r="LG32" s="68"/>
      <c r="LH32" s="66">
        <f>
データ!DS7</f>
        <v>
153.80000000000001</v>
      </c>
      <c r="LI32" s="67"/>
      <c r="LJ32" s="67"/>
      <c r="LK32" s="67"/>
      <c r="LL32" s="67"/>
      <c r="LM32" s="67"/>
      <c r="LN32" s="67"/>
      <c r="LO32" s="67"/>
      <c r="LP32" s="67"/>
      <c r="LQ32" s="67"/>
      <c r="LR32" s="67"/>
      <c r="LS32" s="67"/>
      <c r="LT32" s="67"/>
      <c r="LU32" s="67"/>
      <c r="LV32" s="67"/>
      <c r="LW32" s="67"/>
      <c r="LX32" s="67"/>
      <c r="LY32" s="67"/>
      <c r="LZ32" s="68"/>
      <c r="MA32" s="66">
        <f>
データ!DT7</f>
        <v>
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
128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126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
27</v>
      </c>
      <c r="K52" s="95"/>
      <c r="L52" s="95"/>
      <c r="M52" s="95"/>
      <c r="N52" s="95"/>
      <c r="O52" s="95"/>
      <c r="P52" s="95"/>
      <c r="Q52" s="95"/>
      <c r="R52" s="95"/>
      <c r="S52" s="95"/>
      <c r="T52" s="96"/>
      <c r="U52" s="97">
        <f>
データ!AU7</f>
        <v>
0</v>
      </c>
      <c r="V52" s="97"/>
      <c r="W52" s="97"/>
      <c r="X52" s="97"/>
      <c r="Y52" s="97"/>
      <c r="Z52" s="97"/>
      <c r="AA52" s="97"/>
      <c r="AB52" s="97"/>
      <c r="AC52" s="97"/>
      <c r="AD52" s="97"/>
      <c r="AE52" s="97"/>
      <c r="AF52" s="97"/>
      <c r="AG52" s="97"/>
      <c r="AH52" s="97"/>
      <c r="AI52" s="97"/>
      <c r="AJ52" s="97"/>
      <c r="AK52" s="97"/>
      <c r="AL52" s="97"/>
      <c r="AM52" s="97"/>
      <c r="AN52" s="97">
        <f>
データ!AV7</f>
        <v>
0</v>
      </c>
      <c r="AO52" s="97"/>
      <c r="AP52" s="97"/>
      <c r="AQ52" s="97"/>
      <c r="AR52" s="97"/>
      <c r="AS52" s="97"/>
      <c r="AT52" s="97"/>
      <c r="AU52" s="97"/>
      <c r="AV52" s="97"/>
      <c r="AW52" s="97"/>
      <c r="AX52" s="97"/>
      <c r="AY52" s="97"/>
      <c r="AZ52" s="97"/>
      <c r="BA52" s="97"/>
      <c r="BB52" s="97"/>
      <c r="BC52" s="97"/>
      <c r="BD52" s="97"/>
      <c r="BE52" s="97"/>
      <c r="BF52" s="97"/>
      <c r="BG52" s="97">
        <f>
データ!AW7</f>
        <v>
0</v>
      </c>
      <c r="BH52" s="97"/>
      <c r="BI52" s="97"/>
      <c r="BJ52" s="97"/>
      <c r="BK52" s="97"/>
      <c r="BL52" s="97"/>
      <c r="BM52" s="97"/>
      <c r="BN52" s="97"/>
      <c r="BO52" s="97"/>
      <c r="BP52" s="97"/>
      <c r="BQ52" s="97"/>
      <c r="BR52" s="97"/>
      <c r="BS52" s="97"/>
      <c r="BT52" s="97"/>
      <c r="BU52" s="97"/>
      <c r="BV52" s="97"/>
      <c r="BW52" s="97"/>
      <c r="BX52" s="97"/>
      <c r="BY52" s="97"/>
      <c r="BZ52" s="97">
        <f>
データ!AX7</f>
        <v>
0</v>
      </c>
      <c r="CA52" s="97"/>
      <c r="CB52" s="97"/>
      <c r="CC52" s="97"/>
      <c r="CD52" s="97"/>
      <c r="CE52" s="97"/>
      <c r="CF52" s="97"/>
      <c r="CG52" s="97"/>
      <c r="CH52" s="97"/>
      <c r="CI52" s="97"/>
      <c r="CJ52" s="97"/>
      <c r="CK52" s="97"/>
      <c r="CL52" s="97"/>
      <c r="CM52" s="97"/>
      <c r="CN52" s="97"/>
      <c r="CO52" s="97"/>
      <c r="CP52" s="97"/>
      <c r="CQ52" s="97"/>
      <c r="CR52" s="97"/>
      <c r="CS52" s="97">
        <f>
データ!AY7</f>
        <v>
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-9.5</v>
      </c>
      <c r="EM52" s="98"/>
      <c r="EN52" s="98"/>
      <c r="EO52" s="98"/>
      <c r="EP52" s="98"/>
      <c r="EQ52" s="98"/>
      <c r="ER52" s="98"/>
      <c r="ES52" s="98"/>
      <c r="ET52" s="98"/>
      <c r="EU52" s="98"/>
      <c r="EV52" s="98"/>
      <c r="EW52" s="98"/>
      <c r="EX52" s="98"/>
      <c r="EY52" s="98"/>
      <c r="EZ52" s="98"/>
      <c r="FA52" s="98"/>
      <c r="FB52" s="98"/>
      <c r="FC52" s="98"/>
      <c r="FD52" s="98"/>
      <c r="FE52" s="98">
        <f>
データ!BG7</f>
        <v>
-22.6</v>
      </c>
      <c r="FF52" s="98"/>
      <c r="FG52" s="98"/>
      <c r="FH52" s="98"/>
      <c r="FI52" s="98"/>
      <c r="FJ52" s="98"/>
      <c r="FK52" s="98"/>
      <c r="FL52" s="98"/>
      <c r="FM52" s="98"/>
      <c r="FN52" s="98"/>
      <c r="FO52" s="98"/>
      <c r="FP52" s="98"/>
      <c r="FQ52" s="98"/>
      <c r="FR52" s="98"/>
      <c r="FS52" s="98"/>
      <c r="FT52" s="98"/>
      <c r="FU52" s="98"/>
      <c r="FV52" s="98"/>
      <c r="FW52" s="98"/>
      <c r="FX52" s="98">
        <f>
データ!BH7</f>
        <v>
-30.8</v>
      </c>
      <c r="FY52" s="98"/>
      <c r="FZ52" s="98"/>
      <c r="GA52" s="98"/>
      <c r="GB52" s="98"/>
      <c r="GC52" s="98"/>
      <c r="GD52" s="98"/>
      <c r="GE52" s="98"/>
      <c r="GF52" s="98"/>
      <c r="GG52" s="98"/>
      <c r="GH52" s="98"/>
      <c r="GI52" s="98"/>
      <c r="GJ52" s="98"/>
      <c r="GK52" s="98"/>
      <c r="GL52" s="98"/>
      <c r="GM52" s="98"/>
      <c r="GN52" s="98"/>
      <c r="GO52" s="98"/>
      <c r="GP52" s="98"/>
      <c r="GQ52" s="98">
        <f>
データ!BI7</f>
        <v>
-41.6</v>
      </c>
      <c r="GR52" s="98"/>
      <c r="GS52" s="98"/>
      <c r="GT52" s="98"/>
      <c r="GU52" s="98"/>
      <c r="GV52" s="98"/>
      <c r="GW52" s="98"/>
      <c r="GX52" s="98"/>
      <c r="GY52" s="98"/>
      <c r="GZ52" s="98"/>
      <c r="HA52" s="98"/>
      <c r="HB52" s="98"/>
      <c r="HC52" s="98"/>
      <c r="HD52" s="98"/>
      <c r="HE52" s="98"/>
      <c r="HF52" s="98"/>
      <c r="HG52" s="98"/>
      <c r="HH52" s="98"/>
      <c r="HI52" s="98"/>
      <c r="HJ52" s="98">
        <f>
データ!BJ7</f>
        <v>
-35.1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-5312</v>
      </c>
      <c r="JD52" s="97"/>
      <c r="JE52" s="97"/>
      <c r="JF52" s="97"/>
      <c r="JG52" s="97"/>
      <c r="JH52" s="97"/>
      <c r="JI52" s="97"/>
      <c r="JJ52" s="97"/>
      <c r="JK52" s="97"/>
      <c r="JL52" s="97"/>
      <c r="JM52" s="97"/>
      <c r="JN52" s="97"/>
      <c r="JO52" s="97"/>
      <c r="JP52" s="97"/>
      <c r="JQ52" s="97"/>
      <c r="JR52" s="97"/>
      <c r="JS52" s="97"/>
      <c r="JT52" s="97"/>
      <c r="JU52" s="97"/>
      <c r="JV52" s="97">
        <f>
データ!BR7</f>
        <v>
-12296</v>
      </c>
      <c r="JW52" s="97"/>
      <c r="JX52" s="97"/>
      <c r="JY52" s="97"/>
      <c r="JZ52" s="97"/>
      <c r="KA52" s="97"/>
      <c r="KB52" s="97"/>
      <c r="KC52" s="97"/>
      <c r="KD52" s="97"/>
      <c r="KE52" s="97"/>
      <c r="KF52" s="97"/>
      <c r="KG52" s="97"/>
      <c r="KH52" s="97"/>
      <c r="KI52" s="97"/>
      <c r="KJ52" s="97"/>
      <c r="KK52" s="97"/>
      <c r="KL52" s="97"/>
      <c r="KM52" s="97"/>
      <c r="KN52" s="97"/>
      <c r="KO52" s="97">
        <f>
データ!BS7</f>
        <v>
-16437</v>
      </c>
      <c r="KP52" s="97"/>
      <c r="KQ52" s="97"/>
      <c r="KR52" s="97"/>
      <c r="KS52" s="97"/>
      <c r="KT52" s="97"/>
      <c r="KU52" s="97"/>
      <c r="KV52" s="97"/>
      <c r="KW52" s="97"/>
      <c r="KX52" s="97"/>
      <c r="KY52" s="97"/>
      <c r="KZ52" s="97"/>
      <c r="LA52" s="97"/>
      <c r="LB52" s="97"/>
      <c r="LC52" s="97"/>
      <c r="LD52" s="97"/>
      <c r="LE52" s="97"/>
      <c r="LF52" s="97"/>
      <c r="LG52" s="97"/>
      <c r="LH52" s="97">
        <f>
データ!BT7</f>
        <v>
-19487</v>
      </c>
      <c r="LI52" s="97"/>
      <c r="LJ52" s="97"/>
      <c r="LK52" s="97"/>
      <c r="LL52" s="97"/>
      <c r="LM52" s="97"/>
      <c r="LN52" s="97"/>
      <c r="LO52" s="97"/>
      <c r="LP52" s="97"/>
      <c r="LQ52" s="97"/>
      <c r="LR52" s="97"/>
      <c r="LS52" s="97"/>
      <c r="LT52" s="97"/>
      <c r="LU52" s="97"/>
      <c r="LV52" s="97"/>
      <c r="LW52" s="97"/>
      <c r="LX52" s="97"/>
      <c r="LY52" s="97"/>
      <c r="LZ52" s="97"/>
      <c r="MA52" s="97">
        <f>
データ!BU7</f>
        <v>
2631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
29</v>
      </c>
      <c r="K53" s="95"/>
      <c r="L53" s="95"/>
      <c r="M53" s="95"/>
      <c r="N53" s="95"/>
      <c r="O53" s="95"/>
      <c r="P53" s="95"/>
      <c r="Q53" s="95"/>
      <c r="R53" s="95"/>
      <c r="S53" s="95"/>
      <c r="T53" s="96"/>
      <c r="U53" s="97">
        <f>
データ!AZ7</f>
        <v>
123</v>
      </c>
      <c r="V53" s="97"/>
      <c r="W53" s="97"/>
      <c r="X53" s="97"/>
      <c r="Y53" s="97"/>
      <c r="Z53" s="97"/>
      <c r="AA53" s="97"/>
      <c r="AB53" s="97"/>
      <c r="AC53" s="97"/>
      <c r="AD53" s="97"/>
      <c r="AE53" s="97"/>
      <c r="AF53" s="97"/>
      <c r="AG53" s="97"/>
      <c r="AH53" s="97"/>
      <c r="AI53" s="97"/>
      <c r="AJ53" s="97"/>
      <c r="AK53" s="97"/>
      <c r="AL53" s="97"/>
      <c r="AM53" s="97"/>
      <c r="AN53" s="97">
        <f>
データ!BA7</f>
        <v>
103</v>
      </c>
      <c r="AO53" s="97"/>
      <c r="AP53" s="97"/>
      <c r="AQ53" s="97"/>
      <c r="AR53" s="97"/>
      <c r="AS53" s="97"/>
      <c r="AT53" s="97"/>
      <c r="AU53" s="97"/>
      <c r="AV53" s="97"/>
      <c r="AW53" s="97"/>
      <c r="AX53" s="97"/>
      <c r="AY53" s="97"/>
      <c r="AZ53" s="97"/>
      <c r="BA53" s="97"/>
      <c r="BB53" s="97"/>
      <c r="BC53" s="97"/>
      <c r="BD53" s="97"/>
      <c r="BE53" s="97"/>
      <c r="BF53" s="97"/>
      <c r="BG53" s="97">
        <f>
データ!BB7</f>
        <v>
54</v>
      </c>
      <c r="BH53" s="97"/>
      <c r="BI53" s="97"/>
      <c r="BJ53" s="97"/>
      <c r="BK53" s="97"/>
      <c r="BL53" s="97"/>
      <c r="BM53" s="97"/>
      <c r="BN53" s="97"/>
      <c r="BO53" s="97"/>
      <c r="BP53" s="97"/>
      <c r="BQ53" s="97"/>
      <c r="BR53" s="97"/>
      <c r="BS53" s="97"/>
      <c r="BT53" s="97"/>
      <c r="BU53" s="97"/>
      <c r="BV53" s="97"/>
      <c r="BW53" s="97"/>
      <c r="BX53" s="97"/>
      <c r="BY53" s="97"/>
      <c r="BZ53" s="97">
        <f>
データ!BC7</f>
        <v>
654</v>
      </c>
      <c r="CA53" s="97"/>
      <c r="CB53" s="97"/>
      <c r="CC53" s="97"/>
      <c r="CD53" s="97"/>
      <c r="CE53" s="97"/>
      <c r="CF53" s="97"/>
      <c r="CG53" s="97"/>
      <c r="CH53" s="97"/>
      <c r="CI53" s="97"/>
      <c r="CJ53" s="97"/>
      <c r="CK53" s="97"/>
      <c r="CL53" s="97"/>
      <c r="CM53" s="97"/>
      <c r="CN53" s="97"/>
      <c r="CO53" s="97"/>
      <c r="CP53" s="97"/>
      <c r="CQ53" s="97"/>
      <c r="CR53" s="97"/>
      <c r="CS53" s="97">
        <f>
データ!BD7</f>
        <v>
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12.6</v>
      </c>
      <c r="EM53" s="98"/>
      <c r="EN53" s="98"/>
      <c r="EO53" s="98"/>
      <c r="EP53" s="98"/>
      <c r="EQ53" s="98"/>
      <c r="ER53" s="98"/>
      <c r="ES53" s="98"/>
      <c r="ET53" s="98"/>
      <c r="EU53" s="98"/>
      <c r="EV53" s="98"/>
      <c r="EW53" s="98"/>
      <c r="EX53" s="98"/>
      <c r="EY53" s="98"/>
      <c r="EZ53" s="98"/>
      <c r="FA53" s="98"/>
      <c r="FB53" s="98"/>
      <c r="FC53" s="98"/>
      <c r="FD53" s="98"/>
      <c r="FE53" s="98">
        <f>
データ!BL7</f>
        <v>
8.9</v>
      </c>
      <c r="FF53" s="98"/>
      <c r="FG53" s="98"/>
      <c r="FH53" s="98"/>
      <c r="FI53" s="98"/>
      <c r="FJ53" s="98"/>
      <c r="FK53" s="98"/>
      <c r="FL53" s="98"/>
      <c r="FM53" s="98"/>
      <c r="FN53" s="98"/>
      <c r="FO53" s="98"/>
      <c r="FP53" s="98"/>
      <c r="FQ53" s="98"/>
      <c r="FR53" s="98"/>
      <c r="FS53" s="98"/>
      <c r="FT53" s="98"/>
      <c r="FU53" s="98"/>
      <c r="FV53" s="98"/>
      <c r="FW53" s="98"/>
      <c r="FX53" s="98">
        <f>
データ!BM7</f>
        <v>
2.2000000000000002</v>
      </c>
      <c r="FY53" s="98"/>
      <c r="FZ53" s="98"/>
      <c r="GA53" s="98"/>
      <c r="GB53" s="98"/>
      <c r="GC53" s="98"/>
      <c r="GD53" s="98"/>
      <c r="GE53" s="98"/>
      <c r="GF53" s="98"/>
      <c r="GG53" s="98"/>
      <c r="GH53" s="98"/>
      <c r="GI53" s="98"/>
      <c r="GJ53" s="98"/>
      <c r="GK53" s="98"/>
      <c r="GL53" s="98"/>
      <c r="GM53" s="98"/>
      <c r="GN53" s="98"/>
      <c r="GO53" s="98"/>
      <c r="GP53" s="98"/>
      <c r="GQ53" s="98">
        <f>
データ!BN7</f>
        <v>
-81</v>
      </c>
      <c r="GR53" s="98"/>
      <c r="GS53" s="98"/>
      <c r="GT53" s="98"/>
      <c r="GU53" s="98"/>
      <c r="GV53" s="98"/>
      <c r="GW53" s="98"/>
      <c r="GX53" s="98"/>
      <c r="GY53" s="98"/>
      <c r="GZ53" s="98"/>
      <c r="HA53" s="98"/>
      <c r="HB53" s="98"/>
      <c r="HC53" s="98"/>
      <c r="HD53" s="98"/>
      <c r="HE53" s="98"/>
      <c r="HF53" s="98"/>
      <c r="HG53" s="98"/>
      <c r="HH53" s="98"/>
      <c r="HI53" s="98"/>
      <c r="HJ53" s="98">
        <f>
データ!BO7</f>
        <v>
-25.1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33330</v>
      </c>
      <c r="JD53" s="97"/>
      <c r="JE53" s="97"/>
      <c r="JF53" s="97"/>
      <c r="JG53" s="97"/>
      <c r="JH53" s="97"/>
      <c r="JI53" s="97"/>
      <c r="JJ53" s="97"/>
      <c r="JK53" s="97"/>
      <c r="JL53" s="97"/>
      <c r="JM53" s="97"/>
      <c r="JN53" s="97"/>
      <c r="JO53" s="97"/>
      <c r="JP53" s="97"/>
      <c r="JQ53" s="97"/>
      <c r="JR53" s="97"/>
      <c r="JS53" s="97"/>
      <c r="JT53" s="97"/>
      <c r="JU53" s="97"/>
      <c r="JV53" s="97">
        <f>
データ!BW7</f>
        <v>
18961</v>
      </c>
      <c r="JW53" s="97"/>
      <c r="JX53" s="97"/>
      <c r="JY53" s="97"/>
      <c r="JZ53" s="97"/>
      <c r="KA53" s="97"/>
      <c r="KB53" s="97"/>
      <c r="KC53" s="97"/>
      <c r="KD53" s="97"/>
      <c r="KE53" s="97"/>
      <c r="KF53" s="97"/>
      <c r="KG53" s="97"/>
      <c r="KH53" s="97"/>
      <c r="KI53" s="97"/>
      <c r="KJ53" s="97"/>
      <c r="KK53" s="97"/>
      <c r="KL53" s="97"/>
      <c r="KM53" s="97"/>
      <c r="KN53" s="97"/>
      <c r="KO53" s="97">
        <f>
データ!BX7</f>
        <v>
16100</v>
      </c>
      <c r="KP53" s="97"/>
      <c r="KQ53" s="97"/>
      <c r="KR53" s="97"/>
      <c r="KS53" s="97"/>
      <c r="KT53" s="97"/>
      <c r="KU53" s="97"/>
      <c r="KV53" s="97"/>
      <c r="KW53" s="97"/>
      <c r="KX53" s="97"/>
      <c r="KY53" s="97"/>
      <c r="KZ53" s="97"/>
      <c r="LA53" s="97"/>
      <c r="LB53" s="97"/>
      <c r="LC53" s="97"/>
      <c r="LD53" s="97"/>
      <c r="LE53" s="97"/>
      <c r="LF53" s="97"/>
      <c r="LG53" s="97"/>
      <c r="LH53" s="97">
        <f>
データ!BY7</f>
        <v>
4836</v>
      </c>
      <c r="LI53" s="97"/>
      <c r="LJ53" s="97"/>
      <c r="LK53" s="97"/>
      <c r="LL53" s="97"/>
      <c r="LM53" s="97"/>
      <c r="LN53" s="97"/>
      <c r="LO53" s="97"/>
      <c r="LP53" s="97"/>
      <c r="LQ53" s="97"/>
      <c r="LR53" s="97"/>
      <c r="LS53" s="97"/>
      <c r="LT53" s="97"/>
      <c r="LU53" s="97"/>
      <c r="LV53" s="97"/>
      <c r="LW53" s="97"/>
      <c r="LX53" s="97"/>
      <c r="LY53" s="97"/>
      <c r="LZ53" s="97"/>
      <c r="MA53" s="97">
        <f>
データ!BZ7</f>
        <v>
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129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180130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224</v>
      </c>
      <c r="KB78" s="67"/>
      <c r="KC78" s="67"/>
      <c r="KD78" s="67"/>
      <c r="KE78" s="67"/>
      <c r="KF78" s="67"/>
      <c r="KG78" s="67"/>
      <c r="KH78" s="67"/>
      <c r="KI78" s="67"/>
      <c r="KJ78" s="67"/>
      <c r="KK78" s="67"/>
      <c r="KL78" s="67"/>
      <c r="KM78" s="67"/>
      <c r="KN78" s="67"/>
      <c r="KO78" s="68"/>
      <c r="KP78" s="66">
        <f>
データ!DF7</f>
        <v>
178.3</v>
      </c>
      <c r="KQ78" s="67"/>
      <c r="KR78" s="67"/>
      <c r="KS78" s="67"/>
      <c r="KT78" s="67"/>
      <c r="KU78" s="67"/>
      <c r="KV78" s="67"/>
      <c r="KW78" s="67"/>
      <c r="KX78" s="67"/>
      <c r="KY78" s="67"/>
      <c r="KZ78" s="67"/>
      <c r="LA78" s="67"/>
      <c r="LB78" s="67"/>
      <c r="LC78" s="67"/>
      <c r="LD78" s="68"/>
      <c r="LE78" s="66">
        <f>
データ!DG7</f>
        <v>
163.69999999999999</v>
      </c>
      <c r="LF78" s="67"/>
      <c r="LG78" s="67"/>
      <c r="LH78" s="67"/>
      <c r="LI78" s="67"/>
      <c r="LJ78" s="67"/>
      <c r="LK78" s="67"/>
      <c r="LL78" s="67"/>
      <c r="LM78" s="67"/>
      <c r="LN78" s="67"/>
      <c r="LO78" s="67"/>
      <c r="LP78" s="67"/>
      <c r="LQ78" s="67"/>
      <c r="LR78" s="67"/>
      <c r="LS78" s="68"/>
      <c r="LT78" s="66">
        <f>
データ!DH7</f>
        <v>
88</v>
      </c>
      <c r="LU78" s="67"/>
      <c r="LV78" s="67"/>
      <c r="LW78" s="67"/>
      <c r="LX78" s="67"/>
      <c r="LY78" s="67"/>
      <c r="LZ78" s="67"/>
      <c r="MA78" s="67"/>
      <c r="MB78" s="67"/>
      <c r="MC78" s="67"/>
      <c r="MD78" s="67"/>
      <c r="ME78" s="67"/>
      <c r="MF78" s="67"/>
      <c r="MG78" s="67"/>
      <c r="MH78" s="68"/>
      <c r="MI78" s="66">
        <f>
データ!DI7</f>
        <v>
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dewYF9NQrQ6/IHSerawzQ+YI9HqY/bvVMqLdQY9Qy33w+g4feD3DNAzOVgiW6bj9tkc2UbHWd7jw+g1AHSMvw==" saltValue="TqDVy/gLw6tBM29mJH0j4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41" t="s">
        <v>
58</v>
      </c>
      <c r="I3" s="142"/>
      <c r="J3" s="142"/>
      <c r="K3" s="142"/>
      <c r="L3" s="142"/>
      <c r="M3" s="142"/>
      <c r="N3" s="142"/>
      <c r="O3" s="142"/>
      <c r="P3" s="142"/>
      <c r="Q3" s="142"/>
      <c r="R3" s="142"/>
      <c r="S3" s="142"/>
      <c r="T3" s="142"/>
      <c r="U3" s="142"/>
      <c r="V3" s="142"/>
      <c r="W3" s="142"/>
      <c r="X3" s="142"/>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2">
      <c r="A4" s="37" t="s">
        <v>
62</v>
      </c>
      <c r="B4" s="45"/>
      <c r="C4" s="45"/>
      <c r="D4" s="45"/>
      <c r="E4" s="45"/>
      <c r="F4" s="45"/>
      <c r="G4" s="45"/>
      <c r="H4" s="143"/>
      <c r="I4" s="144"/>
      <c r="J4" s="144"/>
      <c r="K4" s="144"/>
      <c r="L4" s="144"/>
      <c r="M4" s="144"/>
      <c r="N4" s="144"/>
      <c r="O4" s="144"/>
      <c r="P4" s="144"/>
      <c r="Q4" s="144"/>
      <c r="R4" s="144"/>
      <c r="S4" s="144"/>
      <c r="T4" s="144"/>
      <c r="U4" s="144"/>
      <c r="V4" s="144"/>
      <c r="W4" s="144"/>
      <c r="X4" s="144"/>
      <c r="Y4" s="138" t="s">
        <v>
63</v>
      </c>
      <c r="Z4" s="139"/>
      <c r="AA4" s="139"/>
      <c r="AB4" s="139"/>
      <c r="AC4" s="139"/>
      <c r="AD4" s="139"/>
      <c r="AE4" s="139"/>
      <c r="AF4" s="139"/>
      <c r="AG4" s="139"/>
      <c r="AH4" s="139"/>
      <c r="AI4" s="140"/>
      <c r="AJ4" s="145" t="s">
        <v>
64</v>
      </c>
      <c r="AK4" s="145"/>
      <c r="AL4" s="145"/>
      <c r="AM4" s="145"/>
      <c r="AN4" s="145"/>
      <c r="AO4" s="145"/>
      <c r="AP4" s="145"/>
      <c r="AQ4" s="145"/>
      <c r="AR4" s="145"/>
      <c r="AS4" s="145"/>
      <c r="AT4" s="145"/>
      <c r="AU4" s="146" t="s">
        <v>
65</v>
      </c>
      <c r="AV4" s="145"/>
      <c r="AW4" s="145"/>
      <c r="AX4" s="145"/>
      <c r="AY4" s="145"/>
      <c r="AZ4" s="145"/>
      <c r="BA4" s="145"/>
      <c r="BB4" s="145"/>
      <c r="BC4" s="145"/>
      <c r="BD4" s="145"/>
      <c r="BE4" s="145"/>
      <c r="BF4" s="145" t="s">
        <v>
66</v>
      </c>
      <c r="BG4" s="145"/>
      <c r="BH4" s="145"/>
      <c r="BI4" s="145"/>
      <c r="BJ4" s="145"/>
      <c r="BK4" s="145"/>
      <c r="BL4" s="145"/>
      <c r="BM4" s="145"/>
      <c r="BN4" s="145"/>
      <c r="BO4" s="145"/>
      <c r="BP4" s="145"/>
      <c r="BQ4" s="146" t="s">
        <v>
67</v>
      </c>
      <c r="BR4" s="145"/>
      <c r="BS4" s="145"/>
      <c r="BT4" s="145"/>
      <c r="BU4" s="145"/>
      <c r="BV4" s="145"/>
      <c r="BW4" s="145"/>
      <c r="BX4" s="145"/>
      <c r="BY4" s="145"/>
      <c r="BZ4" s="145"/>
      <c r="CA4" s="145"/>
      <c r="CB4" s="145" t="s">
        <v>
68</v>
      </c>
      <c r="CC4" s="145"/>
      <c r="CD4" s="145"/>
      <c r="CE4" s="145"/>
      <c r="CF4" s="145"/>
      <c r="CG4" s="145"/>
      <c r="CH4" s="145"/>
      <c r="CI4" s="145"/>
      <c r="CJ4" s="145"/>
      <c r="CK4" s="145"/>
      <c r="CL4" s="145"/>
      <c r="CM4" s="147" t="s">
        <v>
69</v>
      </c>
      <c r="CN4" s="147" t="s">
        <v>
70</v>
      </c>
      <c r="CO4" s="138" t="s">
        <v>
71</v>
      </c>
      <c r="CP4" s="139"/>
      <c r="CQ4" s="139"/>
      <c r="CR4" s="139"/>
      <c r="CS4" s="139"/>
      <c r="CT4" s="139"/>
      <c r="CU4" s="139"/>
      <c r="CV4" s="139"/>
      <c r="CW4" s="139"/>
      <c r="CX4" s="139"/>
      <c r="CY4" s="140"/>
      <c r="CZ4" s="145" t="s">
        <v>
72</v>
      </c>
      <c r="DA4" s="145"/>
      <c r="DB4" s="145"/>
      <c r="DC4" s="145"/>
      <c r="DD4" s="145"/>
      <c r="DE4" s="145"/>
      <c r="DF4" s="145"/>
      <c r="DG4" s="145"/>
      <c r="DH4" s="145"/>
      <c r="DI4" s="145"/>
      <c r="DJ4" s="145"/>
      <c r="DK4" s="138" t="s">
        <v>
73</v>
      </c>
      <c r="DL4" s="139"/>
      <c r="DM4" s="139"/>
      <c r="DN4" s="139"/>
      <c r="DO4" s="139"/>
      <c r="DP4" s="139"/>
      <c r="DQ4" s="139"/>
      <c r="DR4" s="139"/>
      <c r="DS4" s="139"/>
      <c r="DT4" s="139"/>
      <c r="DU4" s="140"/>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92</v>
      </c>
      <c r="AN5" s="47" t="s">
        <v>
93</v>
      </c>
      <c r="AO5" s="47" t="s">
        <v>
94</v>
      </c>
      <c r="AP5" s="47" t="s">
        <v>
95</v>
      </c>
      <c r="AQ5" s="47" t="s">
        <v>
96</v>
      </c>
      <c r="AR5" s="47" t="s">
        <v>
97</v>
      </c>
      <c r="AS5" s="47" t="s">
        <v>
98</v>
      </c>
      <c r="AT5" s="47" t="s">
        <v>
99</v>
      </c>
      <c r="AU5" s="47" t="s">
        <v>
89</v>
      </c>
      <c r="AV5" s="47" t="s">
        <v>
90</v>
      </c>
      <c r="AW5" s="47" t="s">
        <v>
91</v>
      </c>
      <c r="AX5" s="47" t="s">
        <v>
92</v>
      </c>
      <c r="AY5" s="47" t="s">
        <v>
100</v>
      </c>
      <c r="AZ5" s="47" t="s">
        <v>
94</v>
      </c>
      <c r="BA5" s="47" t="s">
        <v>
95</v>
      </c>
      <c r="BB5" s="47" t="s">
        <v>
96</v>
      </c>
      <c r="BC5" s="47" t="s">
        <v>
97</v>
      </c>
      <c r="BD5" s="47" t="s">
        <v>
98</v>
      </c>
      <c r="BE5" s="47" t="s">
        <v>
99</v>
      </c>
      <c r="BF5" s="47" t="s">
        <v>
89</v>
      </c>
      <c r="BG5" s="47" t="s">
        <v>
90</v>
      </c>
      <c r="BH5" s="47" t="s">
        <v>
91</v>
      </c>
      <c r="BI5" s="47" t="s">
        <v>
92</v>
      </c>
      <c r="BJ5" s="47" t="s">
        <v>
93</v>
      </c>
      <c r="BK5" s="47" t="s">
        <v>
94</v>
      </c>
      <c r="BL5" s="47" t="s">
        <v>
95</v>
      </c>
      <c r="BM5" s="47" t="s">
        <v>
96</v>
      </c>
      <c r="BN5" s="47" t="s">
        <v>
97</v>
      </c>
      <c r="BO5" s="47" t="s">
        <v>
98</v>
      </c>
      <c r="BP5" s="47" t="s">
        <v>
99</v>
      </c>
      <c r="BQ5" s="47" t="s">
        <v>
101</v>
      </c>
      <c r="BR5" s="47" t="s">
        <v>
90</v>
      </c>
      <c r="BS5" s="47" t="s">
        <v>
91</v>
      </c>
      <c r="BT5" s="47" t="s">
        <v>
92</v>
      </c>
      <c r="BU5" s="47" t="s">
        <v>
93</v>
      </c>
      <c r="BV5" s="47" t="s">
        <v>
94</v>
      </c>
      <c r="BW5" s="47" t="s">
        <v>
95</v>
      </c>
      <c r="BX5" s="47" t="s">
        <v>
96</v>
      </c>
      <c r="BY5" s="47" t="s">
        <v>
97</v>
      </c>
      <c r="BZ5" s="47" t="s">
        <v>
98</v>
      </c>
      <c r="CA5" s="47" t="s">
        <v>
99</v>
      </c>
      <c r="CB5" s="47" t="s">
        <v>
89</v>
      </c>
      <c r="CC5" s="47" t="s">
        <v>
90</v>
      </c>
      <c r="CD5" s="47" t="s">
        <v>
91</v>
      </c>
      <c r="CE5" s="47" t="s">
        <v>
102</v>
      </c>
      <c r="CF5" s="47" t="s">
        <v>
93</v>
      </c>
      <c r="CG5" s="47" t="s">
        <v>
94</v>
      </c>
      <c r="CH5" s="47" t="s">
        <v>
95</v>
      </c>
      <c r="CI5" s="47" t="s">
        <v>
96</v>
      </c>
      <c r="CJ5" s="47" t="s">
        <v>
97</v>
      </c>
      <c r="CK5" s="47" t="s">
        <v>
98</v>
      </c>
      <c r="CL5" s="47" t="s">
        <v>
99</v>
      </c>
      <c r="CM5" s="148"/>
      <c r="CN5" s="148"/>
      <c r="CO5" s="47" t="s">
        <v>
89</v>
      </c>
      <c r="CP5" s="47" t="s">
        <v>
90</v>
      </c>
      <c r="CQ5" s="47" t="s">
        <v>
91</v>
      </c>
      <c r="CR5" s="47" t="s">
        <v>
102</v>
      </c>
      <c r="CS5" s="47" t="s">
        <v>
93</v>
      </c>
      <c r="CT5" s="47" t="s">
        <v>
94</v>
      </c>
      <c r="CU5" s="47" t="s">
        <v>
95</v>
      </c>
      <c r="CV5" s="47" t="s">
        <v>
96</v>
      </c>
      <c r="CW5" s="47" t="s">
        <v>
97</v>
      </c>
      <c r="CX5" s="47" t="s">
        <v>
98</v>
      </c>
      <c r="CY5" s="47" t="s">
        <v>
99</v>
      </c>
      <c r="CZ5" s="47" t="s">
        <v>
101</v>
      </c>
      <c r="DA5" s="47" t="s">
        <v>
103</v>
      </c>
      <c r="DB5" s="47" t="s">
        <v>
91</v>
      </c>
      <c r="DC5" s="47" t="s">
        <v>
92</v>
      </c>
      <c r="DD5" s="47" t="s">
        <v>
93</v>
      </c>
      <c r="DE5" s="47" t="s">
        <v>
94</v>
      </c>
      <c r="DF5" s="47" t="s">
        <v>
95</v>
      </c>
      <c r="DG5" s="47" t="s">
        <v>
96</v>
      </c>
      <c r="DH5" s="47" t="s">
        <v>
97</v>
      </c>
      <c r="DI5" s="47" t="s">
        <v>
98</v>
      </c>
      <c r="DJ5" s="47" t="s">
        <v>
35</v>
      </c>
      <c r="DK5" s="47" t="s">
        <v>
89</v>
      </c>
      <c r="DL5" s="47" t="s">
        <v>
90</v>
      </c>
      <c r="DM5" s="47" t="s">
        <v>
91</v>
      </c>
      <c r="DN5" s="47" t="s">
        <v>
102</v>
      </c>
      <c r="DO5" s="47" t="s">
        <v>
93</v>
      </c>
      <c r="DP5" s="47" t="s">
        <v>
94</v>
      </c>
      <c r="DQ5" s="47" t="s">
        <v>
95</v>
      </c>
      <c r="DR5" s="47" t="s">
        <v>
96</v>
      </c>
      <c r="DS5" s="47" t="s">
        <v>
97</v>
      </c>
      <c r="DT5" s="47" t="s">
        <v>
98</v>
      </c>
      <c r="DU5" s="47" t="s">
        <v>
99</v>
      </c>
    </row>
    <row r="6" spans="1:125" s="54" customFormat="1" x14ac:dyDescent="0.2">
      <c r="A6" s="37" t="s">
        <v>
104</v>
      </c>
      <c r="B6" s="48">
        <f>
B8</f>
        <v>
2021</v>
      </c>
      <c r="C6" s="48">
        <f t="shared" ref="C6:X6" si="1">
C8</f>
        <v>
132012</v>
      </c>
      <c r="D6" s="48">
        <f t="shared" si="1"/>
        <v>
47</v>
      </c>
      <c r="E6" s="48">
        <f t="shared" si="1"/>
        <v>
14</v>
      </c>
      <c r="F6" s="48">
        <f t="shared" si="1"/>
        <v>
0</v>
      </c>
      <c r="G6" s="48">
        <f t="shared" si="1"/>
        <v>
3</v>
      </c>
      <c r="H6" s="48" t="str">
        <f>
SUBSTITUTE(H8,"　","")</f>
        <v>
東京都八王子市</v>
      </c>
      <c r="I6" s="48" t="str">
        <f t="shared" si="1"/>
        <v>
八王子市営旭町駐車場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届出駐車場 附置義務駐車施設</v>
      </c>
      <c r="Q6" s="50" t="str">
        <f t="shared" si="1"/>
        <v>
地下式</v>
      </c>
      <c r="R6" s="51">
        <f t="shared" si="1"/>
        <v>
25</v>
      </c>
      <c r="S6" s="50" t="str">
        <f t="shared" si="1"/>
        <v>
商業施設</v>
      </c>
      <c r="T6" s="50" t="str">
        <f t="shared" si="1"/>
        <v>
有</v>
      </c>
      <c r="U6" s="51">
        <f t="shared" si="1"/>
        <v>
4778</v>
      </c>
      <c r="V6" s="51">
        <f t="shared" si="1"/>
        <v>
148</v>
      </c>
      <c r="W6" s="51">
        <f t="shared" si="1"/>
        <v>
400</v>
      </c>
      <c r="X6" s="50" t="str">
        <f t="shared" si="1"/>
        <v>
利用料金制</v>
      </c>
      <c r="Y6" s="52">
        <f>
IF(Y8="-",NA(),Y8)</f>
        <v>
91.3</v>
      </c>
      <c r="Z6" s="52">
        <f t="shared" ref="Z6:AH6" si="2">
IF(Z8="-",NA(),Z8)</f>
        <v>
81.599999999999994</v>
      </c>
      <c r="AA6" s="52">
        <f t="shared" si="2"/>
        <v>
76.5</v>
      </c>
      <c r="AB6" s="52">
        <f t="shared" si="2"/>
        <v>
70.7</v>
      </c>
      <c r="AC6" s="52">
        <f t="shared" si="2"/>
        <v>
80.099999999999994</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0</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0</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-9.5</v>
      </c>
      <c r="BG6" s="52">
        <f t="shared" ref="BG6:BO6" si="5">
IF(BG8="-",NA(),BG8)</f>
        <v>
-22.6</v>
      </c>
      <c r="BH6" s="52">
        <f t="shared" si="5"/>
        <v>
-30.8</v>
      </c>
      <c r="BI6" s="52">
        <f t="shared" si="5"/>
        <v>
-41.6</v>
      </c>
      <c r="BJ6" s="52">
        <f t="shared" si="5"/>
        <v>
-35.1</v>
      </c>
      <c r="BK6" s="52">
        <f t="shared" si="5"/>
        <v>
12.6</v>
      </c>
      <c r="BL6" s="52">
        <f t="shared" si="5"/>
        <v>
8.9</v>
      </c>
      <c r="BM6" s="52">
        <f t="shared" si="5"/>
        <v>
2.2000000000000002</v>
      </c>
      <c r="BN6" s="52">
        <f t="shared" si="5"/>
        <v>
-81</v>
      </c>
      <c r="BO6" s="52">
        <f t="shared" si="5"/>
        <v>
-25.1</v>
      </c>
      <c r="BP6" s="49" t="str">
        <f>
IF(BP8="-","",IF(BP8="-","【-】","【"&amp;SUBSTITUTE(TEXT(BP8,"#,##0.0"),"-","△")&amp;"】"))</f>
        <v>
【0.8】</v>
      </c>
      <c r="BQ6" s="53">
        <f>
IF(BQ8="-",NA(),BQ8)</f>
        <v>
-5312</v>
      </c>
      <c r="BR6" s="53">
        <f t="shared" ref="BR6:BZ6" si="6">
IF(BR8="-",NA(),BR8)</f>
        <v>
-12296</v>
      </c>
      <c r="BS6" s="53">
        <f t="shared" si="6"/>
        <v>
-16437</v>
      </c>
      <c r="BT6" s="53">
        <f t="shared" si="6"/>
        <v>
-19487</v>
      </c>
      <c r="BU6" s="53">
        <f t="shared" si="6"/>
        <v>
2631</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105</v>
      </c>
      <c r="CM6" s="51">
        <f t="shared" ref="CM6:CN6" si="7">
CM8</f>
        <v>
0</v>
      </c>
      <c r="CN6" s="51">
        <f t="shared" si="7"/>
        <v>
180130</v>
      </c>
      <c r="CO6" s="52"/>
      <c r="CP6" s="52"/>
      <c r="CQ6" s="52"/>
      <c r="CR6" s="52"/>
      <c r="CS6" s="52"/>
      <c r="CT6" s="52"/>
      <c r="CU6" s="52"/>
      <c r="CV6" s="52"/>
      <c r="CW6" s="52"/>
      <c r="CX6" s="52"/>
      <c r="CY6" s="49" t="s">
        <v>
105</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76.400000000000006</v>
      </c>
      <c r="DL6" s="52">
        <f t="shared" ref="DL6:DT6" si="9">
IF(DL8="-",NA(),DL8)</f>
        <v>
73</v>
      </c>
      <c r="DM6" s="52">
        <f t="shared" si="9"/>
        <v>
67.599999999999994</v>
      </c>
      <c r="DN6" s="52">
        <f t="shared" si="9"/>
        <v>
50</v>
      </c>
      <c r="DO6" s="52">
        <f t="shared" si="9"/>
        <v>
43.9</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2">
      <c r="A7" s="37" t="s">
        <v>
106</v>
      </c>
      <c r="B7" s="48">
        <f t="shared" ref="B7:X7" si="10">
B8</f>
        <v>
2021</v>
      </c>
      <c r="C7" s="48">
        <f t="shared" si="10"/>
        <v>
132012</v>
      </c>
      <c r="D7" s="48">
        <f t="shared" si="10"/>
        <v>
47</v>
      </c>
      <c r="E7" s="48">
        <f t="shared" si="10"/>
        <v>
14</v>
      </c>
      <c r="F7" s="48">
        <f t="shared" si="10"/>
        <v>
0</v>
      </c>
      <c r="G7" s="48">
        <f t="shared" si="10"/>
        <v>
3</v>
      </c>
      <c r="H7" s="48" t="str">
        <f t="shared" si="10"/>
        <v>
東京都　八王子市</v>
      </c>
      <c r="I7" s="48" t="str">
        <f t="shared" si="10"/>
        <v>
八王子市営旭町駐車場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届出駐車場 附置義務駐車施設</v>
      </c>
      <c r="Q7" s="50" t="str">
        <f t="shared" si="10"/>
        <v>
地下式</v>
      </c>
      <c r="R7" s="51">
        <f t="shared" si="10"/>
        <v>
25</v>
      </c>
      <c r="S7" s="50" t="str">
        <f t="shared" si="10"/>
        <v>
商業施設</v>
      </c>
      <c r="T7" s="50" t="str">
        <f t="shared" si="10"/>
        <v>
有</v>
      </c>
      <c r="U7" s="51">
        <f t="shared" si="10"/>
        <v>
4778</v>
      </c>
      <c r="V7" s="51">
        <f t="shared" si="10"/>
        <v>
148</v>
      </c>
      <c r="W7" s="51">
        <f t="shared" si="10"/>
        <v>
400</v>
      </c>
      <c r="X7" s="50" t="str">
        <f t="shared" si="10"/>
        <v>
利用料金制</v>
      </c>
      <c r="Y7" s="52">
        <f>
Y8</f>
        <v>
91.3</v>
      </c>
      <c r="Z7" s="52">
        <f t="shared" ref="Z7:AH7" si="11">
Z8</f>
        <v>
81.599999999999994</v>
      </c>
      <c r="AA7" s="52">
        <f t="shared" si="11"/>
        <v>
76.5</v>
      </c>
      <c r="AB7" s="52">
        <f t="shared" si="11"/>
        <v>
70.7</v>
      </c>
      <c r="AC7" s="52">
        <f t="shared" si="11"/>
        <v>
80.099999999999994</v>
      </c>
      <c r="AD7" s="52">
        <f t="shared" si="11"/>
        <v>
121.3</v>
      </c>
      <c r="AE7" s="52">
        <f t="shared" si="11"/>
        <v>
123.6</v>
      </c>
      <c r="AF7" s="52">
        <f t="shared" si="11"/>
        <v>
121.8</v>
      </c>
      <c r="AG7" s="52">
        <f t="shared" si="11"/>
        <v>
111.3</v>
      </c>
      <c r="AH7" s="52">
        <f t="shared" si="11"/>
        <v>
158.80000000000001</v>
      </c>
      <c r="AI7" s="49"/>
      <c r="AJ7" s="52">
        <f>
AJ8</f>
        <v>
0</v>
      </c>
      <c r="AK7" s="52">
        <f t="shared" ref="AK7:AS7" si="12">
AK8</f>
        <v>
0</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0</v>
      </c>
      <c r="AV7" s="53">
        <f t="shared" ref="AV7:BD7" si="13">
AV8</f>
        <v>
0</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-9.5</v>
      </c>
      <c r="BG7" s="52">
        <f t="shared" ref="BG7:BO7" si="14">
BG8</f>
        <v>
-22.6</v>
      </c>
      <c r="BH7" s="52">
        <f t="shared" si="14"/>
        <v>
-30.8</v>
      </c>
      <c r="BI7" s="52">
        <f t="shared" si="14"/>
        <v>
-41.6</v>
      </c>
      <c r="BJ7" s="52">
        <f t="shared" si="14"/>
        <v>
-35.1</v>
      </c>
      <c r="BK7" s="52">
        <f t="shared" si="14"/>
        <v>
12.6</v>
      </c>
      <c r="BL7" s="52">
        <f t="shared" si="14"/>
        <v>
8.9</v>
      </c>
      <c r="BM7" s="52">
        <f t="shared" si="14"/>
        <v>
2.2000000000000002</v>
      </c>
      <c r="BN7" s="52">
        <f t="shared" si="14"/>
        <v>
-81</v>
      </c>
      <c r="BO7" s="52">
        <f t="shared" si="14"/>
        <v>
-25.1</v>
      </c>
      <c r="BP7" s="49"/>
      <c r="BQ7" s="53">
        <f>
BQ8</f>
        <v>
-5312</v>
      </c>
      <c r="BR7" s="53">
        <f t="shared" ref="BR7:BZ7" si="15">
BR8</f>
        <v>
-12296</v>
      </c>
      <c r="BS7" s="53">
        <f t="shared" si="15"/>
        <v>
-16437</v>
      </c>
      <c r="BT7" s="53">
        <f t="shared" si="15"/>
        <v>
-19487</v>
      </c>
      <c r="BU7" s="53">
        <f t="shared" si="15"/>
        <v>
2631</v>
      </c>
      <c r="BV7" s="53">
        <f t="shared" si="15"/>
        <v>
33330</v>
      </c>
      <c r="BW7" s="53">
        <f t="shared" si="15"/>
        <v>
18961</v>
      </c>
      <c r="BX7" s="53">
        <f t="shared" si="15"/>
        <v>
16100</v>
      </c>
      <c r="BY7" s="53">
        <f t="shared" si="15"/>
        <v>
4836</v>
      </c>
      <c r="BZ7" s="53">
        <f t="shared" si="15"/>
        <v>
37213</v>
      </c>
      <c r="CA7" s="51"/>
      <c r="CB7" s="52" t="s">
        <v>
107</v>
      </c>
      <c r="CC7" s="52" t="s">
        <v>
107</v>
      </c>
      <c r="CD7" s="52" t="s">
        <v>
107</v>
      </c>
      <c r="CE7" s="52" t="s">
        <v>
107</v>
      </c>
      <c r="CF7" s="52" t="s">
        <v>
107</v>
      </c>
      <c r="CG7" s="52" t="s">
        <v>
107</v>
      </c>
      <c r="CH7" s="52" t="s">
        <v>
107</v>
      </c>
      <c r="CI7" s="52" t="s">
        <v>
107</v>
      </c>
      <c r="CJ7" s="52" t="s">
        <v>
107</v>
      </c>
      <c r="CK7" s="52" t="s">
        <v>
105</v>
      </c>
      <c r="CL7" s="49"/>
      <c r="CM7" s="51">
        <f>
CM8</f>
        <v>
0</v>
      </c>
      <c r="CN7" s="51">
        <f>
CN8</f>
        <v>
180130</v>
      </c>
      <c r="CO7" s="52" t="s">
        <v>
107</v>
      </c>
      <c r="CP7" s="52" t="s">
        <v>
107</v>
      </c>
      <c r="CQ7" s="52" t="s">
        <v>
107</v>
      </c>
      <c r="CR7" s="52" t="s">
        <v>
107</v>
      </c>
      <c r="CS7" s="52" t="s">
        <v>
107</v>
      </c>
      <c r="CT7" s="52" t="s">
        <v>
107</v>
      </c>
      <c r="CU7" s="52" t="s">
        <v>
107</v>
      </c>
      <c r="CV7" s="52" t="s">
        <v>
107</v>
      </c>
      <c r="CW7" s="52" t="s">
        <v>
107</v>
      </c>
      <c r="CX7" s="52" t="s">
        <v>
105</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76.400000000000006</v>
      </c>
      <c r="DL7" s="52">
        <f t="shared" ref="DL7:DT7" si="17">
DL8</f>
        <v>
73</v>
      </c>
      <c r="DM7" s="52">
        <f t="shared" si="17"/>
        <v>
67.599999999999994</v>
      </c>
      <c r="DN7" s="52">
        <f t="shared" si="17"/>
        <v>
50</v>
      </c>
      <c r="DO7" s="52">
        <f t="shared" si="17"/>
        <v>
43.9</v>
      </c>
      <c r="DP7" s="52">
        <f t="shared" si="17"/>
        <v>
186.8</v>
      </c>
      <c r="DQ7" s="52">
        <f t="shared" si="17"/>
        <v>
184.2</v>
      </c>
      <c r="DR7" s="52">
        <f t="shared" si="17"/>
        <v>
184.2</v>
      </c>
      <c r="DS7" s="52">
        <f t="shared" si="17"/>
        <v>
153.80000000000001</v>
      </c>
      <c r="DT7" s="52">
        <f t="shared" si="17"/>
        <v>
163.5</v>
      </c>
      <c r="DU7" s="49"/>
    </row>
    <row r="8" spans="1:125" s="54" customFormat="1" x14ac:dyDescent="0.2">
      <c r="A8" s="37"/>
      <c r="B8" s="55">
        <v>
2021</v>
      </c>
      <c r="C8" s="55">
        <v>
132012</v>
      </c>
      <c r="D8" s="55">
        <v>
47</v>
      </c>
      <c r="E8" s="55">
        <v>
14</v>
      </c>
      <c r="F8" s="55">
        <v>
0</v>
      </c>
      <c r="G8" s="55">
        <v>
3</v>
      </c>
      <c r="H8" s="55" t="s">
        <v>
108</v>
      </c>
      <c r="I8" s="55" t="s">
        <v>
109</v>
      </c>
      <c r="J8" s="55" t="s">
        <v>
110</v>
      </c>
      <c r="K8" s="55" t="s">
        <v>
111</v>
      </c>
      <c r="L8" s="55" t="s">
        <v>
112</v>
      </c>
      <c r="M8" s="55" t="s">
        <v>
113</v>
      </c>
      <c r="N8" s="55" t="s">
        <v>
114</v>
      </c>
      <c r="O8" s="56" t="s">
        <v>
115</v>
      </c>
      <c r="P8" s="57" t="s">
        <v>
116</v>
      </c>
      <c r="Q8" s="57" t="s">
        <v>
117</v>
      </c>
      <c r="R8" s="58">
        <v>
25</v>
      </c>
      <c r="S8" s="57" t="s">
        <v>
118</v>
      </c>
      <c r="T8" s="57" t="s">
        <v>
119</v>
      </c>
      <c r="U8" s="58">
        <v>
4778</v>
      </c>
      <c r="V8" s="58">
        <v>
148</v>
      </c>
      <c r="W8" s="58">
        <v>
400</v>
      </c>
      <c r="X8" s="57" t="s">
        <v>
120</v>
      </c>
      <c r="Y8" s="59">
        <v>
91.3</v>
      </c>
      <c r="Z8" s="59">
        <v>
81.599999999999994</v>
      </c>
      <c r="AA8" s="59">
        <v>
76.5</v>
      </c>
      <c r="AB8" s="59">
        <v>
70.7</v>
      </c>
      <c r="AC8" s="59">
        <v>
80.099999999999994</v>
      </c>
      <c r="AD8" s="59">
        <v>
121.3</v>
      </c>
      <c r="AE8" s="59">
        <v>
123.6</v>
      </c>
      <c r="AF8" s="59">
        <v>
121.8</v>
      </c>
      <c r="AG8" s="59">
        <v>
111.3</v>
      </c>
      <c r="AH8" s="59">
        <v>
158.80000000000001</v>
      </c>
      <c r="AI8" s="56">
        <v>
236.1</v>
      </c>
      <c r="AJ8" s="59">
        <v>
0</v>
      </c>
      <c r="AK8" s="59">
        <v>
0</v>
      </c>
      <c r="AL8" s="59">
        <v>
0</v>
      </c>
      <c r="AM8" s="59">
        <v>
0</v>
      </c>
      <c r="AN8" s="59">
        <v>
0</v>
      </c>
      <c r="AO8" s="59">
        <v>
15.8</v>
      </c>
      <c r="AP8" s="59">
        <v>
11.2</v>
      </c>
      <c r="AQ8" s="59">
        <v>
6.5</v>
      </c>
      <c r="AR8" s="59">
        <v>
10.1</v>
      </c>
      <c r="AS8" s="59">
        <v>
8.6</v>
      </c>
      <c r="AT8" s="56">
        <v>
5.2</v>
      </c>
      <c r="AU8" s="60">
        <v>
0</v>
      </c>
      <c r="AV8" s="60">
        <v>
0</v>
      </c>
      <c r="AW8" s="60">
        <v>
0</v>
      </c>
      <c r="AX8" s="60">
        <v>
0</v>
      </c>
      <c r="AY8" s="60">
        <v>
0</v>
      </c>
      <c r="AZ8" s="60">
        <v>
123</v>
      </c>
      <c r="BA8" s="60">
        <v>
103</v>
      </c>
      <c r="BB8" s="60">
        <v>
54</v>
      </c>
      <c r="BC8" s="60">
        <v>
654</v>
      </c>
      <c r="BD8" s="60">
        <v>
2466</v>
      </c>
      <c r="BE8" s="60">
        <v>
3111</v>
      </c>
      <c r="BF8" s="59">
        <v>
-9.5</v>
      </c>
      <c r="BG8" s="59">
        <v>
-22.6</v>
      </c>
      <c r="BH8" s="59">
        <v>
-30.8</v>
      </c>
      <c r="BI8" s="59">
        <v>
-41.6</v>
      </c>
      <c r="BJ8" s="59">
        <v>
-35.1</v>
      </c>
      <c r="BK8" s="59">
        <v>
12.6</v>
      </c>
      <c r="BL8" s="59">
        <v>
8.9</v>
      </c>
      <c r="BM8" s="59">
        <v>
2.2000000000000002</v>
      </c>
      <c r="BN8" s="59">
        <v>
-81</v>
      </c>
      <c r="BO8" s="59">
        <v>
-25.1</v>
      </c>
      <c r="BP8" s="56">
        <v>
0.8</v>
      </c>
      <c r="BQ8" s="60">
        <v>
-5312</v>
      </c>
      <c r="BR8" s="60">
        <v>
-12296</v>
      </c>
      <c r="BS8" s="60">
        <v>
-16437</v>
      </c>
      <c r="BT8" s="61">
        <v>
-19487</v>
      </c>
      <c r="BU8" s="61">
        <v>
2631</v>
      </c>
      <c r="BV8" s="60">
        <v>
33330</v>
      </c>
      <c r="BW8" s="60">
        <v>
18961</v>
      </c>
      <c r="BX8" s="60">
        <v>
16100</v>
      </c>
      <c r="BY8" s="60">
        <v>
4836</v>
      </c>
      <c r="BZ8" s="60">
        <v>
37213</v>
      </c>
      <c r="CA8" s="58">
        <v>
10906</v>
      </c>
      <c r="CB8" s="59" t="s">
        <v>
112</v>
      </c>
      <c r="CC8" s="59" t="s">
        <v>
112</v>
      </c>
      <c r="CD8" s="59" t="s">
        <v>
112</v>
      </c>
      <c r="CE8" s="59" t="s">
        <v>
112</v>
      </c>
      <c r="CF8" s="59" t="s">
        <v>
112</v>
      </c>
      <c r="CG8" s="59" t="s">
        <v>
112</v>
      </c>
      <c r="CH8" s="59" t="s">
        <v>
112</v>
      </c>
      <c r="CI8" s="59" t="s">
        <v>
112</v>
      </c>
      <c r="CJ8" s="59" t="s">
        <v>
112</v>
      </c>
      <c r="CK8" s="59" t="s">
        <v>
112</v>
      </c>
      <c r="CL8" s="56" t="s">
        <v>
112</v>
      </c>
      <c r="CM8" s="58">
        <v>
0</v>
      </c>
      <c r="CN8" s="58">
        <v>
180130</v>
      </c>
      <c r="CO8" s="59" t="s">
        <v>
112</v>
      </c>
      <c r="CP8" s="59" t="s">
        <v>
112</v>
      </c>
      <c r="CQ8" s="59" t="s">
        <v>
112</v>
      </c>
      <c r="CR8" s="59" t="s">
        <v>
112</v>
      </c>
      <c r="CS8" s="59" t="s">
        <v>
112</v>
      </c>
      <c r="CT8" s="59" t="s">
        <v>
112</v>
      </c>
      <c r="CU8" s="59" t="s">
        <v>
112</v>
      </c>
      <c r="CV8" s="59" t="s">
        <v>
112</v>
      </c>
      <c r="CW8" s="59" t="s">
        <v>
112</v>
      </c>
      <c r="CX8" s="59" t="s">
        <v>
112</v>
      </c>
      <c r="CY8" s="56" t="s">
        <v>
112</v>
      </c>
      <c r="CZ8" s="59">
        <v>
0</v>
      </c>
      <c r="DA8" s="59">
        <v>
0</v>
      </c>
      <c r="DB8" s="59">
        <v>
0</v>
      </c>
      <c r="DC8" s="59">
        <v>
0</v>
      </c>
      <c r="DD8" s="59">
        <v>
0</v>
      </c>
      <c r="DE8" s="59">
        <v>
224</v>
      </c>
      <c r="DF8" s="59">
        <v>
178.3</v>
      </c>
      <c r="DG8" s="59">
        <v>
163.69999999999999</v>
      </c>
      <c r="DH8" s="59">
        <v>
88</v>
      </c>
      <c r="DI8" s="59">
        <v>
77.3</v>
      </c>
      <c r="DJ8" s="56">
        <v>
99.8</v>
      </c>
      <c r="DK8" s="59">
        <v>
76.400000000000006</v>
      </c>
      <c r="DL8" s="59">
        <v>
73</v>
      </c>
      <c r="DM8" s="59">
        <v>
67.599999999999994</v>
      </c>
      <c r="DN8" s="59">
        <v>
50</v>
      </c>
      <c r="DO8" s="59">
        <v>
43.9</v>
      </c>
      <c r="DP8" s="59">
        <v>
186.8</v>
      </c>
      <c r="DQ8" s="59">
        <v>
184.2</v>
      </c>
      <c r="DR8" s="59">
        <v>
184.2</v>
      </c>
      <c r="DS8" s="59">
        <v>
153.80000000000001</v>
      </c>
      <c r="DT8" s="59">
        <v>
163.5</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121</v>
      </c>
      <c r="C10" s="64" t="s">
        <v>
122</v>
      </c>
      <c r="D10" s="64" t="s">
        <v>
123</v>
      </c>
      <c r="E10" s="64" t="s">
        <v>
124</v>
      </c>
      <c r="F10" s="64" t="s">
        <v>
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2023-01-13T02:03:03Z</cp:lastPrinted>
  <dcterms:created xsi:type="dcterms:W3CDTF">2022-12-09T03:25:31Z</dcterms:created>
  <dcterms:modified xsi:type="dcterms:W3CDTF">2023-02-09T08:41:31Z</dcterms:modified>
  <cp:category/>
</cp:coreProperties>
</file>