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4_団体⇒都\06 簡易水道事業\29 檜原村\"/>
    </mc:Choice>
  </mc:AlternateContent>
  <workbookProtection workbookAlgorithmName="SHA-512" workbookHashValue="ngVHhlr/K+rkI8YV3DQuGywTwOnN/YJmxnd3BP2VSxM5XkQMbs7YemJWdo/FP4cwjQyeULd7oBvJ68Qyx0YLXA==" workbookSaltValue="eEdOk6MZHk/1vz3kUetmvw==" workbookSpinCount="100000" lockStructure="1"/>
  <bookViews>
    <workbookView xWindow="1680" yWindow="0" windowWidth="20490" windowHeight="77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T10" i="4"/>
  <c r="AL10" i="4"/>
  <c r="W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<sst xmlns="http://schemas.openxmlformats.org/spreadsheetml/2006/main" count="233" uniqueCount="118">
  <si>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</si>
  <si>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</si>
  <si>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</si>
  <si>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</si>
  <si>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</si>
  <si>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</si>
  <si>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</si>
  <si>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</si>
  <si>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</si>
  <si>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</si>
  <si>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</si>
  <si>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</si>
  <si>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</si>
  <si>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</si>
  <si>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</si>
  <si>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</si>
  <si>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</si>
  <si>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</si>
  <si>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</si>
  <si>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</si>
  <si>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</si>
  <si>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</si>
  <si>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</si>
  <si>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</si>
  <si>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</si>
  <si>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</si>
  <si>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</si>
  <si>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</si>
  <si>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</si>
  <si>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</si>
  <si>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</si>
  <si>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</si>
  <si>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</si>
  <si>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</si>
  <si>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</si>
  <si>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</si>
  <si>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</si>
  <si>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</si>
  <si>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</si>
  <si>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</si>
  <si>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</si>
  <si>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</si>
  <si>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</si>
  <si>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</si>
  <si>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</si>
  <si>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</si>
  <si>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</si>
  <si>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</si>
  <si>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</si>
  <si>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</si>
  <si>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</si>
  <si>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</si>
  <si>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</si>
  <si>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</si>
  <si>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</si>
  <si>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</si>
  <si>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</si>
  <si>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</si>
  <si>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</si>
  <si>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</si>
  <si>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</si>
  <si>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</si>
  <si>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</si>
  <si>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</si>
  <si>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</si>
  <si>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</si>
  <si>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</si>
  <si>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</si>
  <si>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</si>
  <si>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</si>
  <si>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</si>
  <si>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</si>
  <si>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</si>
  <si>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</si>
  <si>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</si>
  <si>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</si>
  <si>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</si>
  <si>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</si>
  <si>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</si>
  <si>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</si>
  <si>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</si>
  <si>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</si>
  <si>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</si>
  <si>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</si>
  <si>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</si>
  <si>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</si>
  <si>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</si>
  <si>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</si>
  <si>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</si>
  <si>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</si>
  <si>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</si>
  <si>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</si>
  <si>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</si>
  <si>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</si>
  <si>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</si>
  <si>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</si>
  <si>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</si>
  <si>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</si>
  <si>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</si>
  <si>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</si>
  <si>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</si>
  <si>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</si>
  <si>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</si>
  <si>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</si>
  <si>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</si>
  <si>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</si>
  <si>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</si>
  <si>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</si>
  <si>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</si>
  <si>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</si>
  <si>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</si>
  <si>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</si>
  <si>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</si>
  <si>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</si>
  <si>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</si>
  <si>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檜原村簡易水道事業は、施設利用率を除き本表に示されたすべての指標で、類似団体より良好な水準にあるといえる。今後もこの状況を維持できるよう、更なる経営改善に取り組んでいく。
施設利用率については、1日の配水量が最大配水能力に迫る場合があり、当該日の水需要に応えるためには必要な配水能力を維持していると考えている。今後も水需要の動向を注視しながら、将来の浄水場を更新計画を検討していきたい。</t>
    <phoneticPr fontId="4"/>
  </si>
  <si>
    <t>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過去5年の更新率平均は、1.59％であり40年で全管路を更新するように予定している。また、配水管の耐用年数は50年であるため、適切に更新できるよう実施していく。
　なお、令和２年度に更新率は0％となっているが、実際は更新を実施しており、0.61%である。</t>
    <rPh sb="111" eb="113">
      <t>カコ</t>
    </rPh>
    <rPh sb="114" eb="115">
      <t>ネン</t>
    </rPh>
    <rPh sb="116" eb="118">
      <t>コウシン</t>
    </rPh>
    <rPh sb="118" eb="119">
      <t>リツ</t>
    </rPh>
    <rPh sb="119" eb="121">
      <t>ヘイキン</t>
    </rPh>
    <rPh sb="146" eb="148">
      <t>ヨテイ</t>
    </rPh>
    <rPh sb="184" eb="186">
      <t>ジッシ</t>
    </rPh>
    <rPh sb="196" eb="197">
      <t>レイ</t>
    </rPh>
    <rPh sb="197" eb="198">
      <t>ワ</t>
    </rPh>
    <rPh sb="199" eb="200">
      <t>ネン</t>
    </rPh>
    <rPh sb="200" eb="201">
      <t>ド</t>
    </rPh>
    <rPh sb="202" eb="204">
      <t>コウシン</t>
    </rPh>
    <rPh sb="204" eb="205">
      <t>リツ</t>
    </rPh>
    <rPh sb="216" eb="218">
      <t>ジッサイ</t>
    </rPh>
    <rPh sb="219" eb="221">
      <t>コウシン</t>
    </rPh>
    <rPh sb="222" eb="224">
      <t>ジッシ</t>
    </rPh>
    <phoneticPr fontId="4"/>
  </si>
  <si>
    <t>①収益的収支比率は、収支が赤字であることを示しているが、近隣の状況に配慮して料金増額は行わず、更なる費用削減に努め、経営改善に取り組んでいく。
④企業債務残高対給水収益比率は、給水収益に対する企業債残高の割合であり、企業債残高の規模を示すものであるが、企業債の返済が順調に進んでいるため、5年連続で減少している。類似団体と比較しても低い水準にある。
⑤料金回収率は、5年連続で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となっている。近隣の状況に配慮し、当面増額改定は行わず繰出基準に適合する繰入金等を活用していく。
⑥給水原価は有収水量1㎥あたりの費用をあらわすもので、200円～270円台で推移しており、類似団体と比較しても低い水準であるといえる。
⑦施設利用率は、配水能力に対する配水量の割合であり、50％台で推移している。類似団体と比較しても低い水準にあるが、近年、漏水により1日の配水量が最大配水能力に迫る場合があり、やむを得ないと考える。
⑧有収率は、100％に近いほど稼働状況が収益に反映されているといえるが、70％台後半で推移している。漏水が原因であると考えられ、管路の布設替を行っているが、全箇所終了まで漏水箇所が未布設替箇所に移るため、この水準が続くと推定される。</t>
    <rPh sb="487" eb="489">
      <t>ロウスイ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</si>
</sst>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1.52</c:v>
                </c:pt>
                <c:pt idx="1">
                  <c:v>2.1800000000000002</c:v>
                </c:pt>
                <c:pt idx="2">
                  <c:v>3.66</c:v>
                </c:pt>
                <c:pt idx="3" formatCode="#,##0.00;&quot;△&quot;#,##0.00">
                  <c:v>0</c:v>
                </c:pt>
                <c:pt idx="4" formatCode="#,##0.00;&quot;△&quot;#,##0.00">
                  <c:v>0</c:v>
                </c:pt>
              </c:numCache>
            </c:numRef>
          </c:val>
          <c:extLst>
            <c:ext xmlns:c16="http://schemas.microsoft.com/office/drawing/2014/chart" uri="{C3380CC4-5D6E-409C-BE32-E72D297353CC}">
              <c16:uniqueId val="{00000000-EF57-46EA-A9D0-CD2F0E57C587}"/>
            </c:ext>
          </c:extLst>
        </c:ser>
        <c:dLbls>
          <c:showLegendKey val="0"/>
          <c:showVal val="0"/>
          <c:showCatName val="0"/>
          <c:showSerName val="0"/>
          <c:showPercent val="0"/>
          <c:showBubbleSize val="0"/>
        </c:dLbls>
        <c:gapWidth val="150"/>
        <c:axId val="317548504"/>
        <c:axId val="3175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EF57-46EA-A9D0-CD2F0E57C587}"/>
            </c:ext>
          </c:extLst>
        </c:ser>
        <c:dLbls>
          <c:showLegendKey val="0"/>
          <c:showVal val="0"/>
          <c:showCatName val="0"/>
          <c:showSerName val="0"/>
          <c:showPercent val="0"/>
          <c:showBubbleSize val="0"/>
        </c:dLbls>
        <c:marker val="1"/>
        <c:smooth val="0"/>
        <c:axId val="317548504"/>
        <c:axId val="317550496"/>
      </c:lineChart>
      <c:dateAx>
        <c:axId val="317548504"/>
        <c:scaling>
          <c:orientation val="minMax"/>
        </c:scaling>
        <c:delete val="1"/>
        <c:axPos val="b"/>
        <c:numFmt formatCode="&quot;H&quot;yy" sourceLinked="1"/>
        <c:majorTickMark val="none"/>
        <c:minorTickMark val="none"/>
        <c:tickLblPos val="none"/>
        <c:crossAx val="317550496"/>
        <c:crosses val="autoZero"/>
        <c:auto val="1"/>
        <c:lblOffset val="100"/>
        <c:baseTimeUnit val="years"/>
      </c:dateAx>
      <c:valAx>
        <c:axId val="3175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4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86.87</c:v>
                </c:pt>
                <c:pt idx="1">
                  <c:v>85.32</c:v>
                </c:pt>
                <c:pt idx="2">
                  <c:v>91.43</c:v>
                </c:pt>
                <c:pt idx="3">
                  <c:v>92.35</c:v>
                </c:pt>
                <c:pt idx="4">
                  <c:v>95.52</c:v>
                </c:pt>
              </c:numCache>
            </c:numRef>
          </c:val>
          <c:extLst>
            <c:ext xmlns:c16="http://schemas.microsoft.com/office/drawing/2014/chart" uri="{C3380CC4-5D6E-409C-BE32-E72D297353CC}">
              <c16:uniqueId val="{00000000-C54D-4F19-9D03-2EE538A6A201}"/>
            </c:ext>
          </c:extLst>
        </c:ser>
        <c:dLbls>
          <c:showLegendKey val="0"/>
          <c:showVal val="0"/>
          <c:showCatName val="0"/>
          <c:showSerName val="0"/>
          <c:showPercent val="0"/>
          <c:showBubbleSize val="0"/>
        </c:dLbls>
        <c:gapWidth val="150"/>
        <c:axId val="317551672"/>
        <c:axId val="31754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C54D-4F19-9D03-2EE538A6A201}"/>
            </c:ext>
          </c:extLst>
        </c:ser>
        <c:dLbls>
          <c:showLegendKey val="0"/>
          <c:showVal val="0"/>
          <c:showCatName val="0"/>
          <c:showSerName val="0"/>
          <c:showPercent val="0"/>
          <c:showBubbleSize val="0"/>
        </c:dLbls>
        <c:marker val="1"/>
        <c:smooth val="0"/>
        <c:axId val="317551672"/>
        <c:axId val="317549320"/>
      </c:lineChart>
      <c:dateAx>
        <c:axId val="317551672"/>
        <c:scaling>
          <c:orientation val="minMax"/>
        </c:scaling>
        <c:delete val="1"/>
        <c:axPos val="b"/>
        <c:numFmt formatCode="&quot;H&quot;yy" sourceLinked="1"/>
        <c:majorTickMark val="none"/>
        <c:minorTickMark val="none"/>
        <c:tickLblPos val="none"/>
        <c:crossAx val="317549320"/>
        <c:crosses val="autoZero"/>
        <c:auto val="1"/>
        <c:lblOffset val="100"/>
        <c:baseTimeUnit val="years"/>
      </c:dateAx>
      <c:valAx>
        <c:axId val="3175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5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A2-40EF-AF3F-FD16F7470379}"/>
            </c:ext>
          </c:extLst>
        </c:ser>
        <c:dLbls>
          <c:showLegendKey val="0"/>
          <c:showVal val="0"/>
          <c:showCatName val="0"/>
          <c:showSerName val="0"/>
          <c:showPercent val="0"/>
          <c:showBubbleSize val="0"/>
        </c:dLbls>
        <c:gapWidth val="150"/>
        <c:axId val="317550888"/>
        <c:axId val="31755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2-40EF-AF3F-FD16F7470379}"/>
            </c:ext>
          </c:extLst>
        </c:ser>
        <c:dLbls>
          <c:showLegendKey val="0"/>
          <c:showVal val="0"/>
          <c:showCatName val="0"/>
          <c:showSerName val="0"/>
          <c:showPercent val="0"/>
          <c:showBubbleSize val="0"/>
        </c:dLbls>
        <c:marker val="1"/>
        <c:smooth val="0"/>
        <c:axId val="317550888"/>
        <c:axId val="317551280"/>
      </c:lineChart>
      <c:dateAx>
        <c:axId val="317550888"/>
        <c:scaling>
          <c:orientation val="minMax"/>
        </c:scaling>
        <c:delete val="1"/>
        <c:axPos val="b"/>
        <c:numFmt formatCode="&quot;H&quot;yy" sourceLinked="1"/>
        <c:majorTickMark val="none"/>
        <c:minorTickMark val="none"/>
        <c:tickLblPos val="none"/>
        <c:crossAx val="317551280"/>
        <c:crosses val="autoZero"/>
        <c:auto val="1"/>
        <c:lblOffset val="100"/>
        <c:baseTimeUnit val="years"/>
      </c:dateAx>
      <c:valAx>
        <c:axId val="31755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5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62-4871-9A27-690C395AACC5}"/>
            </c:ext>
          </c:extLst>
        </c:ser>
        <c:dLbls>
          <c:showLegendKey val="0"/>
          <c:showVal val="0"/>
          <c:showCatName val="0"/>
          <c:showSerName val="0"/>
          <c:showPercent val="0"/>
          <c:showBubbleSize val="0"/>
        </c:dLbls>
        <c:gapWidth val="150"/>
        <c:axId val="318171024"/>
        <c:axId val="3181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62-4871-9A27-690C395AACC5}"/>
            </c:ext>
          </c:extLst>
        </c:ser>
        <c:dLbls>
          <c:showLegendKey val="0"/>
          <c:showVal val="0"/>
          <c:showCatName val="0"/>
          <c:showSerName val="0"/>
          <c:showPercent val="0"/>
          <c:showBubbleSize val="0"/>
        </c:dLbls>
        <c:marker val="1"/>
        <c:smooth val="0"/>
        <c:axId val="318171024"/>
        <c:axId val="318167496"/>
      </c:lineChart>
      <c:dateAx>
        <c:axId val="318171024"/>
        <c:scaling>
          <c:orientation val="minMax"/>
        </c:scaling>
        <c:delete val="1"/>
        <c:axPos val="b"/>
        <c:numFmt formatCode="&quot;H&quot;yy" sourceLinked="1"/>
        <c:majorTickMark val="none"/>
        <c:minorTickMark val="none"/>
        <c:tickLblPos val="none"/>
        <c:crossAx val="318167496"/>
        <c:crosses val="autoZero"/>
        <c:auto val="1"/>
        <c:lblOffset val="100"/>
        <c:baseTimeUnit val="years"/>
      </c:dateAx>
      <c:valAx>
        <c:axId val="3181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6-4130-8D93-8F6144336799}"/>
            </c:ext>
          </c:extLst>
        </c:ser>
        <c:dLbls>
          <c:showLegendKey val="0"/>
          <c:showVal val="0"/>
          <c:showCatName val="0"/>
          <c:showSerName val="0"/>
          <c:showPercent val="0"/>
          <c:showBubbleSize val="0"/>
        </c:dLbls>
        <c:gapWidth val="150"/>
        <c:axId val="318173376"/>
        <c:axId val="3181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6-4130-8D93-8F6144336799}"/>
            </c:ext>
          </c:extLst>
        </c:ser>
        <c:dLbls>
          <c:showLegendKey val="0"/>
          <c:showVal val="0"/>
          <c:showCatName val="0"/>
          <c:showSerName val="0"/>
          <c:showPercent val="0"/>
          <c:showBubbleSize val="0"/>
        </c:dLbls>
        <c:marker val="1"/>
        <c:smooth val="0"/>
        <c:axId val="318173376"/>
        <c:axId val="318166712"/>
      </c:lineChart>
      <c:dateAx>
        <c:axId val="318173376"/>
        <c:scaling>
          <c:orientation val="minMax"/>
        </c:scaling>
        <c:delete val="1"/>
        <c:axPos val="b"/>
        <c:numFmt formatCode="&quot;H&quot;yy" sourceLinked="1"/>
        <c:majorTickMark val="none"/>
        <c:minorTickMark val="none"/>
        <c:tickLblPos val="none"/>
        <c:crossAx val="318166712"/>
        <c:crosses val="autoZero"/>
        <c:auto val="1"/>
        <c:lblOffset val="100"/>
        <c:baseTimeUnit val="years"/>
      </c:dateAx>
      <c:valAx>
        <c:axId val="3181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A-4DEB-A105-7AF2339CC23D}"/>
            </c:ext>
          </c:extLst>
        </c:ser>
        <c:dLbls>
          <c:showLegendKey val="0"/>
          <c:showVal val="0"/>
          <c:showCatName val="0"/>
          <c:showSerName val="0"/>
          <c:showPercent val="0"/>
          <c:showBubbleSize val="0"/>
        </c:dLbls>
        <c:gapWidth val="150"/>
        <c:axId val="318172592"/>
        <c:axId val="31817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A-4DEB-A105-7AF2339CC23D}"/>
            </c:ext>
          </c:extLst>
        </c:ser>
        <c:dLbls>
          <c:showLegendKey val="0"/>
          <c:showVal val="0"/>
          <c:showCatName val="0"/>
          <c:showSerName val="0"/>
          <c:showPercent val="0"/>
          <c:showBubbleSize val="0"/>
        </c:dLbls>
        <c:marker val="1"/>
        <c:smooth val="0"/>
        <c:axId val="318172592"/>
        <c:axId val="318172200"/>
      </c:lineChart>
      <c:dateAx>
        <c:axId val="318172592"/>
        <c:scaling>
          <c:orientation val="minMax"/>
        </c:scaling>
        <c:delete val="1"/>
        <c:axPos val="b"/>
        <c:numFmt formatCode="&quot;H&quot;yy" sourceLinked="1"/>
        <c:majorTickMark val="none"/>
        <c:minorTickMark val="none"/>
        <c:tickLblPos val="none"/>
        <c:crossAx val="318172200"/>
        <c:crosses val="autoZero"/>
        <c:auto val="1"/>
        <c:lblOffset val="100"/>
        <c:baseTimeUnit val="years"/>
      </c:dateAx>
      <c:valAx>
        <c:axId val="31817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128.6</c:v>
                </c:pt>
                <c:pt idx="1">
                  <c:v>109.74</c:v>
                </c:pt>
                <c:pt idx="2">
                  <c:v>92.78</c:v>
                </c:pt>
                <c:pt idx="3">
                  <c:v>86.87</c:v>
                </c:pt>
                <c:pt idx="4">
                  <c:v>81.27</c:v>
                </c:pt>
              </c:numCache>
            </c:numRef>
          </c:val>
          <c:extLst>
            <c:ext xmlns:c16="http://schemas.microsoft.com/office/drawing/2014/chart" uri="{C3380CC4-5D6E-409C-BE32-E72D297353CC}">
              <c16:uniqueId val="{00000000-EE67-4D1D-B7E4-919B64D757E4}"/>
            </c:ext>
          </c:extLst>
        </c:ser>
        <c:dLbls>
          <c:showLegendKey val="0"/>
          <c:showVal val="0"/>
          <c:showCatName val="0"/>
          <c:showSerName val="0"/>
          <c:showPercent val="0"/>
          <c:showBubbleSize val="0"/>
        </c:dLbls>
        <c:gapWidth val="150"/>
        <c:axId val="318171416"/>
        <c:axId val="31817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EE67-4D1D-B7E4-919B64D757E4}"/>
            </c:ext>
          </c:extLst>
        </c:ser>
        <c:dLbls>
          <c:showLegendKey val="0"/>
          <c:showVal val="0"/>
          <c:showCatName val="0"/>
          <c:showSerName val="0"/>
          <c:showPercent val="0"/>
          <c:showBubbleSize val="0"/>
        </c:dLbls>
        <c:marker val="1"/>
        <c:smooth val="0"/>
        <c:axId val="318171416"/>
        <c:axId val="318173768"/>
      </c:lineChart>
      <c:dateAx>
        <c:axId val="318171416"/>
        <c:scaling>
          <c:orientation val="minMax"/>
        </c:scaling>
        <c:delete val="1"/>
        <c:axPos val="b"/>
        <c:numFmt formatCode="&quot;H&quot;yy" sourceLinked="1"/>
        <c:majorTickMark val="none"/>
        <c:minorTickMark val="none"/>
        <c:tickLblPos val="none"/>
        <c:crossAx val="318173768"/>
        <c:crosses val="autoZero"/>
        <c:auto val="1"/>
        <c:lblOffset val="100"/>
        <c:baseTimeUnit val="years"/>
      </c:dateAx>
      <c:valAx>
        <c:axId val="31817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66.599999999999994</c:v>
                </c:pt>
                <c:pt idx="1">
                  <c:v>72.33</c:v>
                </c:pt>
                <c:pt idx="2">
                  <c:v>89.36</c:v>
                </c:pt>
                <c:pt idx="3">
                  <c:v>77.55</c:v>
                </c:pt>
                <c:pt idx="4">
                  <c:v>94.08</c:v>
                </c:pt>
              </c:numCache>
            </c:numRef>
          </c:val>
          <c:extLst>
            <c:ext xmlns:c16="http://schemas.microsoft.com/office/drawing/2014/chart" uri="{C3380CC4-5D6E-409C-BE32-E72D297353CC}">
              <c16:uniqueId val="{00000000-0A1F-451E-B3B9-A39B12BB6108}"/>
            </c:ext>
          </c:extLst>
        </c:ser>
        <c:dLbls>
          <c:showLegendKey val="0"/>
          <c:showVal val="0"/>
          <c:showCatName val="0"/>
          <c:showSerName val="0"/>
          <c:showPercent val="0"/>
          <c:showBubbleSize val="0"/>
        </c:dLbls>
        <c:gapWidth val="150"/>
        <c:axId val="318169064"/>
        <c:axId val="31816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0A1F-451E-B3B9-A39B12BB6108}"/>
            </c:ext>
          </c:extLst>
        </c:ser>
        <c:dLbls>
          <c:showLegendKey val="0"/>
          <c:showVal val="0"/>
          <c:showCatName val="0"/>
          <c:showSerName val="0"/>
          <c:showPercent val="0"/>
          <c:showBubbleSize val="0"/>
        </c:dLbls>
        <c:marker val="1"/>
        <c:smooth val="0"/>
        <c:axId val="318169064"/>
        <c:axId val="318169456"/>
      </c:lineChart>
      <c:dateAx>
        <c:axId val="318169064"/>
        <c:scaling>
          <c:orientation val="minMax"/>
        </c:scaling>
        <c:delete val="1"/>
        <c:axPos val="b"/>
        <c:numFmt formatCode="&quot;H&quot;yy" sourceLinked="1"/>
        <c:majorTickMark val="none"/>
        <c:minorTickMark val="none"/>
        <c:tickLblPos val="none"/>
        <c:crossAx val="318169456"/>
        <c:crosses val="autoZero"/>
        <c:auto val="1"/>
        <c:lblOffset val="100"/>
        <c:baseTimeUnit val="years"/>
      </c:dateAx>
      <c:valAx>
        <c:axId val="31816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278.47000000000003</c:v>
                </c:pt>
                <c:pt idx="1">
                  <c:v>252.6</c:v>
                </c:pt>
                <c:pt idx="2">
                  <c:v>204.44</c:v>
                </c:pt>
                <c:pt idx="3">
                  <c:v>232.23</c:v>
                </c:pt>
                <c:pt idx="4">
                  <c:v>190.66</c:v>
                </c:pt>
              </c:numCache>
            </c:numRef>
          </c:val>
          <c:extLst>
            <c:ext xmlns:c16="http://schemas.microsoft.com/office/drawing/2014/chart" uri="{C3380CC4-5D6E-409C-BE32-E72D297353CC}">
              <c16:uniqueId val="{00000000-2943-4D20-8E73-4DB86D46E477}"/>
            </c:ext>
          </c:extLst>
        </c:ser>
        <c:dLbls>
          <c:showLegendKey val="0"/>
          <c:showVal val="0"/>
          <c:showCatName val="0"/>
          <c:showSerName val="0"/>
          <c:showPercent val="0"/>
          <c:showBubbleSize val="0"/>
        </c:dLbls>
        <c:gapWidth val="150"/>
        <c:axId val="318523328"/>
        <c:axId val="31852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2943-4D20-8E73-4DB86D46E477}"/>
            </c:ext>
          </c:extLst>
        </c:ser>
        <c:dLbls>
          <c:showLegendKey val="0"/>
          <c:showVal val="0"/>
          <c:showCatName val="0"/>
          <c:showSerName val="0"/>
          <c:showPercent val="0"/>
          <c:showBubbleSize val="0"/>
        </c:dLbls>
        <c:marker val="1"/>
        <c:smooth val="0"/>
        <c:axId val="318523328"/>
        <c:axId val="318522936"/>
      </c:lineChart>
      <c:dateAx>
        <c:axId val="318523328"/>
        <c:scaling>
          <c:orientation val="minMax"/>
        </c:scaling>
        <c:delete val="1"/>
        <c:axPos val="b"/>
        <c:numFmt formatCode="&quot;H&quot;yy" sourceLinked="1"/>
        <c:majorTickMark val="none"/>
        <c:minorTickMark val="none"/>
        <c:tickLblPos val="none"/>
        <c:crossAx val="318522936"/>
        <c:crosses val="autoZero"/>
        <c:auto val="1"/>
        <c:lblOffset val="100"/>
        <c:baseTimeUnit val="years"/>
      </c:dateAx>
      <c:valAx>
        <c:axId val="31852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52.05</c:v>
                </c:pt>
                <c:pt idx="1">
                  <c:v>52.05</c:v>
                </c:pt>
                <c:pt idx="2">
                  <c:v>51.91</c:v>
                </c:pt>
                <c:pt idx="3">
                  <c:v>53.79</c:v>
                </c:pt>
                <c:pt idx="4">
                  <c:v>50.94</c:v>
                </c:pt>
              </c:numCache>
            </c:numRef>
          </c:val>
          <c:extLst>
            <c:ext xmlns:c16="http://schemas.microsoft.com/office/drawing/2014/chart" uri="{C3380CC4-5D6E-409C-BE32-E72D297353CC}">
              <c16:uniqueId val="{00000000-55A6-4AF0-BDC4-65E8B560B770}"/>
            </c:ext>
          </c:extLst>
        </c:ser>
        <c:dLbls>
          <c:showLegendKey val="0"/>
          <c:showVal val="0"/>
          <c:showCatName val="0"/>
          <c:showSerName val="0"/>
          <c:showPercent val="0"/>
          <c:showBubbleSize val="0"/>
        </c:dLbls>
        <c:gapWidth val="150"/>
        <c:axId val="318521760"/>
        <c:axId val="31852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55A6-4AF0-BDC4-65E8B560B770}"/>
            </c:ext>
          </c:extLst>
        </c:ser>
        <c:dLbls>
          <c:showLegendKey val="0"/>
          <c:showVal val="0"/>
          <c:showCatName val="0"/>
          <c:showSerName val="0"/>
          <c:showPercent val="0"/>
          <c:showBubbleSize val="0"/>
        </c:dLbls>
        <c:marker val="1"/>
        <c:smooth val="0"/>
        <c:axId val="318521760"/>
        <c:axId val="318523720"/>
      </c:lineChart>
      <c:dateAx>
        <c:axId val="318521760"/>
        <c:scaling>
          <c:orientation val="minMax"/>
        </c:scaling>
        <c:delete val="1"/>
        <c:axPos val="b"/>
        <c:numFmt formatCode="&quot;H&quot;yy" sourceLinked="1"/>
        <c:majorTickMark val="none"/>
        <c:minorTickMark val="none"/>
        <c:tickLblPos val="none"/>
        <c:crossAx val="318523720"/>
        <c:crosses val="autoZero"/>
        <c:auto val="1"/>
        <c:lblOffset val="100"/>
        <c:baseTimeUnit val="years"/>
      </c:dateAx>
      <c:valAx>
        <c:axId val="31852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79.5</c:v>
                </c:pt>
                <c:pt idx="1">
                  <c:v>79.819999999999993</c:v>
                </c:pt>
                <c:pt idx="2">
                  <c:v>80.099999999999994</c:v>
                </c:pt>
                <c:pt idx="3">
                  <c:v>75</c:v>
                </c:pt>
                <c:pt idx="4">
                  <c:v>80.5</c:v>
                </c:pt>
              </c:numCache>
            </c:numRef>
          </c:val>
          <c:extLst>
            <c:ext xmlns:c16="http://schemas.microsoft.com/office/drawing/2014/chart" uri="{C3380CC4-5D6E-409C-BE32-E72D297353CC}">
              <c16:uniqueId val="{00000000-B353-4C8E-8DBD-3850BEDDE3D1}"/>
            </c:ext>
          </c:extLst>
        </c:ser>
        <c:dLbls>
          <c:showLegendKey val="0"/>
          <c:showVal val="0"/>
          <c:showCatName val="0"/>
          <c:showSerName val="0"/>
          <c:showPercent val="0"/>
          <c:showBubbleSize val="0"/>
        </c:dLbls>
        <c:gapWidth val="150"/>
        <c:axId val="318524504"/>
        <c:axId val="31852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B353-4C8E-8DBD-3850BEDDE3D1}"/>
            </c:ext>
          </c:extLst>
        </c:ser>
        <c:dLbls>
          <c:showLegendKey val="0"/>
          <c:showVal val="0"/>
          <c:showCatName val="0"/>
          <c:showSerName val="0"/>
          <c:showPercent val="0"/>
          <c:showBubbleSize val="0"/>
        </c:dLbls>
        <c:marker val="1"/>
        <c:smooth val="0"/>
        <c:axId val="318524504"/>
        <c:axId val="318525288"/>
      </c:lineChart>
      <c:dateAx>
        <c:axId val="318524504"/>
        <c:scaling>
          <c:orientation val="minMax"/>
        </c:scaling>
        <c:delete val="1"/>
        <c:axPos val="b"/>
        <c:numFmt formatCode="&quot;H&quot;yy" sourceLinked="1"/>
        <c:majorTickMark val="none"/>
        <c:minorTickMark val="none"/>
        <c:tickLblPos val="none"/>
        <c:crossAx val="318525288"/>
        <c:crosses val="autoZero"/>
        <c:auto val="1"/>
        <c:lblOffset val="100"/>
        <c:baseTimeUnit val="years"/>
      </c:dateAx>
      <c:valAx>
        <c:axId val="31852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2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9"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
データ!H6</f>
        <v>
東京都　檜原村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2">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D3</v>
      </c>
      <c r="X8" s="73"/>
      <c r="Y8" s="73"/>
      <c r="Z8" s="73"/>
      <c r="AA8" s="73"/>
      <c r="AB8" s="73"/>
      <c r="AC8" s="73"/>
      <c r="AD8" s="73" t="str">
        <f>
データ!$M$6</f>
        <v>
非設置</v>
      </c>
      <c r="AE8" s="73"/>
      <c r="AF8" s="73"/>
      <c r="AG8" s="73"/>
      <c r="AH8" s="73"/>
      <c r="AI8" s="73"/>
      <c r="AJ8" s="73"/>
      <c r="AK8" s="2"/>
      <c r="AL8" s="67">
        <f>
データ!$R$6</f>
        <v>
2112</v>
      </c>
      <c r="AM8" s="67"/>
      <c r="AN8" s="67"/>
      <c r="AO8" s="67"/>
      <c r="AP8" s="67"/>
      <c r="AQ8" s="67"/>
      <c r="AR8" s="67"/>
      <c r="AS8" s="67"/>
      <c r="AT8" s="66">
        <f>
データ!$S$6</f>
        <v>
105.41</v>
      </c>
      <c r="AU8" s="66"/>
      <c r="AV8" s="66"/>
      <c r="AW8" s="66"/>
      <c r="AX8" s="66"/>
      <c r="AY8" s="66"/>
      <c r="AZ8" s="66"/>
      <c r="BA8" s="66"/>
      <c r="BB8" s="66">
        <f>
データ!$T$6</f>
        <v>
20.04</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2">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2">
      <c r="A10" s="2"/>
      <c r="B10" s="66" t="str">
        <f>
データ!$N$6</f>
        <v>
-</v>
      </c>
      <c r="C10" s="66"/>
      <c r="D10" s="66"/>
      <c r="E10" s="66"/>
      <c r="F10" s="66"/>
      <c r="G10" s="66"/>
      <c r="H10" s="66"/>
      <c r="I10" s="66" t="str">
        <f>
データ!$O$6</f>
        <v>
該当数値なし</v>
      </c>
      <c r="J10" s="66"/>
      <c r="K10" s="66"/>
      <c r="L10" s="66"/>
      <c r="M10" s="66"/>
      <c r="N10" s="66"/>
      <c r="O10" s="66"/>
      <c r="P10" s="66">
        <f>
データ!$P$6</f>
        <v>
95.81</v>
      </c>
      <c r="Q10" s="66"/>
      <c r="R10" s="66"/>
      <c r="S10" s="66"/>
      <c r="T10" s="66"/>
      <c r="U10" s="66"/>
      <c r="V10" s="66"/>
      <c r="W10" s="67">
        <f>
データ!$Q$6</f>
        <v>
2475</v>
      </c>
      <c r="X10" s="67"/>
      <c r="Y10" s="67"/>
      <c r="Z10" s="67"/>
      <c r="AA10" s="67"/>
      <c r="AB10" s="67"/>
      <c r="AC10" s="67"/>
      <c r="AD10" s="2"/>
      <c r="AE10" s="2"/>
      <c r="AF10" s="2"/>
      <c r="AG10" s="2"/>
      <c r="AH10" s="2"/>
      <c r="AI10" s="2"/>
      <c r="AJ10" s="2"/>
      <c r="AK10" s="2"/>
      <c r="AL10" s="67">
        <f>
データ!$U$6</f>
        <v>
2013</v>
      </c>
      <c r="AM10" s="67"/>
      <c r="AN10" s="67"/>
      <c r="AO10" s="67"/>
      <c r="AP10" s="67"/>
      <c r="AQ10" s="67"/>
      <c r="AR10" s="67"/>
      <c r="AS10" s="67"/>
      <c r="AT10" s="66">
        <f>
データ!$V$6</f>
        <v>
13.3</v>
      </c>
      <c r="AU10" s="66"/>
      <c r="AV10" s="66"/>
      <c r="AW10" s="66"/>
      <c r="AX10" s="66"/>
      <c r="AY10" s="66"/>
      <c r="AZ10" s="66"/>
      <c r="BA10" s="66"/>
      <c r="BB10" s="66">
        <f>
データ!$W$6</f>
        <v>
151.35</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
117</v>
      </c>
      <c r="BM16" s="91"/>
      <c r="BN16" s="91"/>
      <c r="BO16" s="91"/>
      <c r="BP16" s="91"/>
      <c r="BQ16" s="91"/>
      <c r="BR16" s="91"/>
      <c r="BS16" s="91"/>
      <c r="BT16" s="91"/>
      <c r="BU16" s="91"/>
      <c r="BV16" s="91"/>
      <c r="BW16" s="91"/>
      <c r="BX16" s="91"/>
      <c r="BY16" s="91"/>
      <c r="BZ16" s="9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
116</v>
      </c>
      <c r="BM47" s="85"/>
      <c r="BN47" s="85"/>
      <c r="BO47" s="85"/>
      <c r="BP47" s="85"/>
      <c r="BQ47" s="85"/>
      <c r="BR47" s="85"/>
      <c r="BS47" s="85"/>
      <c r="BT47" s="85"/>
      <c r="BU47" s="85"/>
      <c r="BV47" s="85"/>
      <c r="BW47" s="85"/>
      <c r="BX47" s="85"/>
      <c r="BY47" s="85"/>
      <c r="BZ47" s="8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2">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4"/>
      <c r="BM60" s="85"/>
      <c r="BN60" s="85"/>
      <c r="BO60" s="85"/>
      <c r="BP60" s="85"/>
      <c r="BQ60" s="85"/>
      <c r="BR60" s="85"/>
      <c r="BS60" s="85"/>
      <c r="BT60" s="85"/>
      <c r="BU60" s="85"/>
      <c r="BV60" s="85"/>
      <c r="BW60" s="85"/>
      <c r="BX60" s="85"/>
      <c r="BY60" s="85"/>
      <c r="BZ60" s="8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4"/>
      <c r="BM61" s="85"/>
      <c r="BN61" s="85"/>
      <c r="BO61" s="85"/>
      <c r="BP61" s="85"/>
      <c r="BQ61" s="85"/>
      <c r="BR61" s="85"/>
      <c r="BS61" s="85"/>
      <c r="BT61" s="85"/>
      <c r="BU61" s="85"/>
      <c r="BV61" s="85"/>
      <c r="BW61" s="85"/>
      <c r="BX61" s="85"/>
      <c r="BY61" s="85"/>
      <c r="BZ61" s="8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2">
      <c r="B85" s="27"/>
      <c r="C85" s="27"/>
      <c r="D85" s="27"/>
      <c r="E85" s="27" t="str">
        <f>
データ!AH6</f>
        <v>
【78.36】</v>
      </c>
      <c r="F85" s="27" t="s">
        <v>
41</v>
      </c>
      <c r="G85" s="27" t="s">
        <v>
41</v>
      </c>
      <c r="H85" s="27" t="str">
        <f>
データ!BO6</f>
        <v>
【949.15】</v>
      </c>
      <c r="I85" s="27" t="str">
        <f>
データ!BZ6</f>
        <v>
【55.87】</v>
      </c>
      <c r="J85" s="27" t="str">
        <f>
データ!CK6</f>
        <v>
【288.19】</v>
      </c>
      <c r="K85" s="27" t="str">
        <f>
データ!CV6</f>
        <v>
【56.31】</v>
      </c>
      <c r="L85" s="27" t="str">
        <f>
データ!DG6</f>
        <v>
【71.88】</v>
      </c>
      <c r="M85" s="27" t="s">
        <v>
42</v>
      </c>
      <c r="N85" s="27" t="s">
        <v>
42</v>
      </c>
      <c r="O85" s="27" t="str">
        <f>
データ!EN6</f>
        <v>
【0.80】</v>
      </c>
    </row>
  </sheetData>
  <sheetProtection algorithmName="SHA-512" hashValue="Jb9vnOhzFwsyq5t4nFnJgsZCBf0xi1whsUZ9YzKDkD6soaWP30apLs+C+sk9J6xM1hW5QOEccyKWaSC13wMGog==" saltValue="/oCbE2mq3TmuQ6g5OzWV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2">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2">
      <c r="A3" s="29" t="s">
        <v>
45</v>
      </c>
      <c r="B3" s="30" t="s">
        <v>
46</v>
      </c>
      <c r="C3" s="30" t="s">
        <v>
47</v>
      </c>
      <c r="D3" s="30" t="s">
        <v>
48</v>
      </c>
      <c r="E3" s="30" t="s">
        <v>
49</v>
      </c>
      <c r="F3" s="30" t="s">
        <v>
50</v>
      </c>
      <c r="G3" s="30" t="s">
        <v>
51</v>
      </c>
      <c r="H3" s="77" t="s">
        <v>
52</v>
      </c>
      <c r="I3" s="78"/>
      <c r="J3" s="78"/>
      <c r="K3" s="78"/>
      <c r="L3" s="78"/>
      <c r="M3" s="78"/>
      <c r="N3" s="78"/>
      <c r="O3" s="78"/>
      <c r="P3" s="78"/>
      <c r="Q3" s="78"/>
      <c r="R3" s="78"/>
      <c r="S3" s="78"/>
      <c r="T3" s="78"/>
      <c r="U3" s="78"/>
      <c r="V3" s="78"/>
      <c r="W3" s="79"/>
      <c r="X3" s="83" t="s">
        <v>
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
54</v>
      </c>
      <c r="B4" s="31"/>
      <c r="C4" s="31"/>
      <c r="D4" s="31"/>
      <c r="E4" s="31"/>
      <c r="F4" s="31"/>
      <c r="G4" s="31"/>
      <c r="H4" s="80"/>
      <c r="I4" s="81"/>
      <c r="J4" s="81"/>
      <c r="K4" s="81"/>
      <c r="L4" s="81"/>
      <c r="M4" s="81"/>
      <c r="N4" s="81"/>
      <c r="O4" s="81"/>
      <c r="P4" s="81"/>
      <c r="Q4" s="81"/>
      <c r="R4" s="81"/>
      <c r="S4" s="81"/>
      <c r="T4" s="81"/>
      <c r="U4" s="81"/>
      <c r="V4" s="81"/>
      <c r="W4" s="82"/>
      <c r="X4" s="76" t="s">
        <v>
55</v>
      </c>
      <c r="Y4" s="76"/>
      <c r="Z4" s="76"/>
      <c r="AA4" s="76"/>
      <c r="AB4" s="76"/>
      <c r="AC4" s="76"/>
      <c r="AD4" s="76"/>
      <c r="AE4" s="76"/>
      <c r="AF4" s="76"/>
      <c r="AG4" s="76"/>
      <c r="AH4" s="76"/>
      <c r="AI4" s="76" t="s">
        <v>
56</v>
      </c>
      <c r="AJ4" s="76"/>
      <c r="AK4" s="76"/>
      <c r="AL4" s="76"/>
      <c r="AM4" s="76"/>
      <c r="AN4" s="76"/>
      <c r="AO4" s="76"/>
      <c r="AP4" s="76"/>
      <c r="AQ4" s="76"/>
      <c r="AR4" s="76"/>
      <c r="AS4" s="76"/>
      <c r="AT4" s="76" t="s">
        <v>
57</v>
      </c>
      <c r="AU4" s="76"/>
      <c r="AV4" s="76"/>
      <c r="AW4" s="76"/>
      <c r="AX4" s="76"/>
      <c r="AY4" s="76"/>
      <c r="AZ4" s="76"/>
      <c r="BA4" s="76"/>
      <c r="BB4" s="76"/>
      <c r="BC4" s="76"/>
      <c r="BD4" s="76"/>
      <c r="BE4" s="76" t="s">
        <v>
58</v>
      </c>
      <c r="BF4" s="76"/>
      <c r="BG4" s="76"/>
      <c r="BH4" s="76"/>
      <c r="BI4" s="76"/>
      <c r="BJ4" s="76"/>
      <c r="BK4" s="76"/>
      <c r="BL4" s="76"/>
      <c r="BM4" s="76"/>
      <c r="BN4" s="76"/>
      <c r="BO4" s="76"/>
      <c r="BP4" s="76" t="s">
        <v>
59</v>
      </c>
      <c r="BQ4" s="76"/>
      <c r="BR4" s="76"/>
      <c r="BS4" s="76"/>
      <c r="BT4" s="76"/>
      <c r="BU4" s="76"/>
      <c r="BV4" s="76"/>
      <c r="BW4" s="76"/>
      <c r="BX4" s="76"/>
      <c r="BY4" s="76"/>
      <c r="BZ4" s="76"/>
      <c r="CA4" s="76" t="s">
        <v>
60</v>
      </c>
      <c r="CB4" s="76"/>
      <c r="CC4" s="76"/>
      <c r="CD4" s="76"/>
      <c r="CE4" s="76"/>
      <c r="CF4" s="76"/>
      <c r="CG4" s="76"/>
      <c r="CH4" s="76"/>
      <c r="CI4" s="76"/>
      <c r="CJ4" s="76"/>
      <c r="CK4" s="76"/>
      <c r="CL4" s="76" t="s">
        <v>
61</v>
      </c>
      <c r="CM4" s="76"/>
      <c r="CN4" s="76"/>
      <c r="CO4" s="76"/>
      <c r="CP4" s="76"/>
      <c r="CQ4" s="76"/>
      <c r="CR4" s="76"/>
      <c r="CS4" s="76"/>
      <c r="CT4" s="76"/>
      <c r="CU4" s="76"/>
      <c r="CV4" s="76"/>
      <c r="CW4" s="76" t="s">
        <v>
62</v>
      </c>
      <c r="CX4" s="76"/>
      <c r="CY4" s="76"/>
      <c r="CZ4" s="76"/>
      <c r="DA4" s="76"/>
      <c r="DB4" s="76"/>
      <c r="DC4" s="76"/>
      <c r="DD4" s="76"/>
      <c r="DE4" s="76"/>
      <c r="DF4" s="76"/>
      <c r="DG4" s="76"/>
      <c r="DH4" s="76" t="s">
        <v>
63</v>
      </c>
      <c r="DI4" s="76"/>
      <c r="DJ4" s="76"/>
      <c r="DK4" s="76"/>
      <c r="DL4" s="76"/>
      <c r="DM4" s="76"/>
      <c r="DN4" s="76"/>
      <c r="DO4" s="76"/>
      <c r="DP4" s="76"/>
      <c r="DQ4" s="76"/>
      <c r="DR4" s="76"/>
      <c r="DS4" s="76" t="s">
        <v>
64</v>
      </c>
      <c r="DT4" s="76"/>
      <c r="DU4" s="76"/>
      <c r="DV4" s="76"/>
      <c r="DW4" s="76"/>
      <c r="DX4" s="76"/>
      <c r="DY4" s="76"/>
      <c r="DZ4" s="76"/>
      <c r="EA4" s="76"/>
      <c r="EB4" s="76"/>
      <c r="EC4" s="76"/>
      <c r="ED4" s="76" t="s">
        <v>
65</v>
      </c>
      <c r="EE4" s="76"/>
      <c r="EF4" s="76"/>
      <c r="EG4" s="76"/>
      <c r="EH4" s="76"/>
      <c r="EI4" s="76"/>
      <c r="EJ4" s="76"/>
      <c r="EK4" s="76"/>
      <c r="EL4" s="76"/>
      <c r="EM4" s="76"/>
      <c r="EN4" s="76"/>
    </row>
    <row r="5" spans="1:144" x14ac:dyDescent="0.2">
      <c r="A5" s="29" t="s">
        <v>
66</v>
      </c>
      <c r="B5" s="32"/>
      <c r="C5" s="32"/>
      <c r="D5" s="32"/>
      <c r="E5" s="32"/>
      <c r="F5" s="32"/>
      <c r="G5" s="32"/>
      <c r="H5" s="33" t="s">
        <v>
67</v>
      </c>
      <c r="I5" s="33" t="s">
        <v>
68</v>
      </c>
      <c r="J5" s="33" t="s">
        <v>
69</v>
      </c>
      <c r="K5" s="33" t="s">
        <v>
70</v>
      </c>
      <c r="L5" s="33" t="s">
        <v>
71</v>
      </c>
      <c r="M5" s="33" t="s">
        <v>
72</v>
      </c>
      <c r="N5" s="33" t="s">
        <v>
73</v>
      </c>
      <c r="O5" s="33" t="s">
        <v>
74</v>
      </c>
      <c r="P5" s="33" t="s">
        <v>
75</v>
      </c>
      <c r="Q5" s="33" t="s">
        <v>
76</v>
      </c>
      <c r="R5" s="33" t="s">
        <v>
77</v>
      </c>
      <c r="S5" s="33" t="s">
        <v>
78</v>
      </c>
      <c r="T5" s="33" t="s">
        <v>
79</v>
      </c>
      <c r="U5" s="33" t="s">
        <v>
80</v>
      </c>
      <c r="V5" s="33" t="s">
        <v>
81</v>
      </c>
      <c r="W5" s="33" t="s">
        <v>
82</v>
      </c>
      <c r="X5" s="33" t="s">
        <v>
83</v>
      </c>
      <c r="Y5" s="33" t="s">
        <v>
84</v>
      </c>
      <c r="Z5" s="33" t="s">
        <v>
85</v>
      </c>
      <c r="AA5" s="33" t="s">
        <v>
86</v>
      </c>
      <c r="AB5" s="33" t="s">
        <v>
87</v>
      </c>
      <c r="AC5" s="33" t="s">
        <v>
88</v>
      </c>
      <c r="AD5" s="33" t="s">
        <v>
89</v>
      </c>
      <c r="AE5" s="33" t="s">
        <v>
90</v>
      </c>
      <c r="AF5" s="33" t="s">
        <v>
91</v>
      </c>
      <c r="AG5" s="33" t="s">
        <v>
92</v>
      </c>
      <c r="AH5" s="33" t="s">
        <v>
29</v>
      </c>
      <c r="AI5" s="33" t="s">
        <v>
83</v>
      </c>
      <c r="AJ5" s="33" t="s">
        <v>
84</v>
      </c>
      <c r="AK5" s="33" t="s">
        <v>
85</v>
      </c>
      <c r="AL5" s="33" t="s">
        <v>
86</v>
      </c>
      <c r="AM5" s="33" t="s">
        <v>
87</v>
      </c>
      <c r="AN5" s="33" t="s">
        <v>
88</v>
      </c>
      <c r="AO5" s="33" t="s">
        <v>
89</v>
      </c>
      <c r="AP5" s="33" t="s">
        <v>
90</v>
      </c>
      <c r="AQ5" s="33" t="s">
        <v>
91</v>
      </c>
      <c r="AR5" s="33" t="s">
        <v>
92</v>
      </c>
      <c r="AS5" s="33" t="s">
        <v>
93</v>
      </c>
      <c r="AT5" s="33" t="s">
        <v>
83</v>
      </c>
      <c r="AU5" s="33" t="s">
        <v>
84</v>
      </c>
      <c r="AV5" s="33" t="s">
        <v>
85</v>
      </c>
      <c r="AW5" s="33" t="s">
        <v>
86</v>
      </c>
      <c r="AX5" s="33" t="s">
        <v>
87</v>
      </c>
      <c r="AY5" s="33" t="s">
        <v>
88</v>
      </c>
      <c r="AZ5" s="33" t="s">
        <v>
89</v>
      </c>
      <c r="BA5" s="33" t="s">
        <v>
90</v>
      </c>
      <c r="BB5" s="33" t="s">
        <v>
91</v>
      </c>
      <c r="BC5" s="33" t="s">
        <v>
92</v>
      </c>
      <c r="BD5" s="33" t="s">
        <v>
93</v>
      </c>
      <c r="BE5" s="33" t="s">
        <v>
83</v>
      </c>
      <c r="BF5" s="33" t="s">
        <v>
84</v>
      </c>
      <c r="BG5" s="33" t="s">
        <v>
85</v>
      </c>
      <c r="BH5" s="33" t="s">
        <v>
86</v>
      </c>
      <c r="BI5" s="33" t="s">
        <v>
87</v>
      </c>
      <c r="BJ5" s="33" t="s">
        <v>
88</v>
      </c>
      <c r="BK5" s="33" t="s">
        <v>
89</v>
      </c>
      <c r="BL5" s="33" t="s">
        <v>
90</v>
      </c>
      <c r="BM5" s="33" t="s">
        <v>
91</v>
      </c>
      <c r="BN5" s="33" t="s">
        <v>
92</v>
      </c>
      <c r="BO5" s="33" t="s">
        <v>
93</v>
      </c>
      <c r="BP5" s="33" t="s">
        <v>
83</v>
      </c>
      <c r="BQ5" s="33" t="s">
        <v>
84</v>
      </c>
      <c r="BR5" s="33" t="s">
        <v>
85</v>
      </c>
      <c r="BS5" s="33" t="s">
        <v>
86</v>
      </c>
      <c r="BT5" s="33" t="s">
        <v>
87</v>
      </c>
      <c r="BU5" s="33" t="s">
        <v>
88</v>
      </c>
      <c r="BV5" s="33" t="s">
        <v>
89</v>
      </c>
      <c r="BW5" s="33" t="s">
        <v>
90</v>
      </c>
      <c r="BX5" s="33" t="s">
        <v>
91</v>
      </c>
      <c r="BY5" s="33" t="s">
        <v>
92</v>
      </c>
      <c r="BZ5" s="33" t="s">
        <v>
93</v>
      </c>
      <c r="CA5" s="33" t="s">
        <v>
83</v>
      </c>
      <c r="CB5" s="33" t="s">
        <v>
84</v>
      </c>
      <c r="CC5" s="33" t="s">
        <v>
85</v>
      </c>
      <c r="CD5" s="33" t="s">
        <v>
86</v>
      </c>
      <c r="CE5" s="33" t="s">
        <v>
87</v>
      </c>
      <c r="CF5" s="33" t="s">
        <v>
88</v>
      </c>
      <c r="CG5" s="33" t="s">
        <v>
89</v>
      </c>
      <c r="CH5" s="33" t="s">
        <v>
90</v>
      </c>
      <c r="CI5" s="33" t="s">
        <v>
91</v>
      </c>
      <c r="CJ5" s="33" t="s">
        <v>
92</v>
      </c>
      <c r="CK5" s="33" t="s">
        <v>
93</v>
      </c>
      <c r="CL5" s="33" t="s">
        <v>
83</v>
      </c>
      <c r="CM5" s="33" t="s">
        <v>
84</v>
      </c>
      <c r="CN5" s="33" t="s">
        <v>
85</v>
      </c>
      <c r="CO5" s="33" t="s">
        <v>
86</v>
      </c>
      <c r="CP5" s="33" t="s">
        <v>
87</v>
      </c>
      <c r="CQ5" s="33" t="s">
        <v>
88</v>
      </c>
      <c r="CR5" s="33" t="s">
        <v>
89</v>
      </c>
      <c r="CS5" s="33" t="s">
        <v>
90</v>
      </c>
      <c r="CT5" s="33" t="s">
        <v>
91</v>
      </c>
      <c r="CU5" s="33" t="s">
        <v>
92</v>
      </c>
      <c r="CV5" s="33" t="s">
        <v>
93</v>
      </c>
      <c r="CW5" s="33" t="s">
        <v>
83</v>
      </c>
      <c r="CX5" s="33" t="s">
        <v>
84</v>
      </c>
      <c r="CY5" s="33" t="s">
        <v>
85</v>
      </c>
      <c r="CZ5" s="33" t="s">
        <v>
86</v>
      </c>
      <c r="DA5" s="33" t="s">
        <v>
87</v>
      </c>
      <c r="DB5" s="33" t="s">
        <v>
88</v>
      </c>
      <c r="DC5" s="33" t="s">
        <v>
89</v>
      </c>
      <c r="DD5" s="33" t="s">
        <v>
90</v>
      </c>
      <c r="DE5" s="33" t="s">
        <v>
91</v>
      </c>
      <c r="DF5" s="33" t="s">
        <v>
92</v>
      </c>
      <c r="DG5" s="33" t="s">
        <v>
93</v>
      </c>
      <c r="DH5" s="33" t="s">
        <v>
83</v>
      </c>
      <c r="DI5" s="33" t="s">
        <v>
84</v>
      </c>
      <c r="DJ5" s="33" t="s">
        <v>
85</v>
      </c>
      <c r="DK5" s="33" t="s">
        <v>
86</v>
      </c>
      <c r="DL5" s="33" t="s">
        <v>
87</v>
      </c>
      <c r="DM5" s="33" t="s">
        <v>
88</v>
      </c>
      <c r="DN5" s="33" t="s">
        <v>
89</v>
      </c>
      <c r="DO5" s="33" t="s">
        <v>
90</v>
      </c>
      <c r="DP5" s="33" t="s">
        <v>
91</v>
      </c>
      <c r="DQ5" s="33" t="s">
        <v>
92</v>
      </c>
      <c r="DR5" s="33" t="s">
        <v>
93</v>
      </c>
      <c r="DS5" s="33" t="s">
        <v>
83</v>
      </c>
      <c r="DT5" s="33" t="s">
        <v>
84</v>
      </c>
      <c r="DU5" s="33" t="s">
        <v>
85</v>
      </c>
      <c r="DV5" s="33" t="s">
        <v>
86</v>
      </c>
      <c r="DW5" s="33" t="s">
        <v>
87</v>
      </c>
      <c r="DX5" s="33" t="s">
        <v>
88</v>
      </c>
      <c r="DY5" s="33" t="s">
        <v>
89</v>
      </c>
      <c r="DZ5" s="33" t="s">
        <v>
90</v>
      </c>
      <c r="EA5" s="33" t="s">
        <v>
91</v>
      </c>
      <c r="EB5" s="33" t="s">
        <v>
92</v>
      </c>
      <c r="EC5" s="33" t="s">
        <v>
93</v>
      </c>
      <c r="ED5" s="33" t="s">
        <v>
83</v>
      </c>
      <c r="EE5" s="33" t="s">
        <v>
84</v>
      </c>
      <c r="EF5" s="33" t="s">
        <v>
85</v>
      </c>
      <c r="EG5" s="33" t="s">
        <v>
86</v>
      </c>
      <c r="EH5" s="33" t="s">
        <v>
87</v>
      </c>
      <c r="EI5" s="33" t="s">
        <v>
88</v>
      </c>
      <c r="EJ5" s="33" t="s">
        <v>
89</v>
      </c>
      <c r="EK5" s="33" t="s">
        <v>
90</v>
      </c>
      <c r="EL5" s="33" t="s">
        <v>
91</v>
      </c>
      <c r="EM5" s="33" t="s">
        <v>
92</v>
      </c>
      <c r="EN5" s="33" t="s">
        <v>
93</v>
      </c>
    </row>
    <row r="6" spans="1:144" s="37" customFormat="1" x14ac:dyDescent="0.2">
      <c r="A6" s="29" t="s">
        <v>
94</v>
      </c>
      <c r="B6" s="34">
        <f>
B7</f>
        <v>
2020</v>
      </c>
      <c r="C6" s="34">
        <f t="shared" ref="C6:W6" si="3">
C7</f>
        <v>
133078</v>
      </c>
      <c r="D6" s="34">
        <f t="shared" si="3"/>
        <v>
47</v>
      </c>
      <c r="E6" s="34">
        <f t="shared" si="3"/>
        <v>
1</v>
      </c>
      <c r="F6" s="34">
        <f t="shared" si="3"/>
        <v>
0</v>
      </c>
      <c r="G6" s="34">
        <f t="shared" si="3"/>
        <v>
0</v>
      </c>
      <c r="H6" s="34" t="str">
        <f t="shared" si="3"/>
        <v>
東京都　檜原村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95.81</v>
      </c>
      <c r="Q6" s="35">
        <f t="shared" si="3"/>
        <v>
2475</v>
      </c>
      <c r="R6" s="35">
        <f t="shared" si="3"/>
        <v>
2112</v>
      </c>
      <c r="S6" s="35">
        <f t="shared" si="3"/>
        <v>
105.41</v>
      </c>
      <c r="T6" s="35">
        <f t="shared" si="3"/>
        <v>
20.04</v>
      </c>
      <c r="U6" s="35">
        <f t="shared" si="3"/>
        <v>
2013</v>
      </c>
      <c r="V6" s="35">
        <f t="shared" si="3"/>
        <v>
13.3</v>
      </c>
      <c r="W6" s="35">
        <f t="shared" si="3"/>
        <v>
151.35</v>
      </c>
      <c r="X6" s="36">
        <f>
IF(X7="",NA(),X7)</f>
        <v>
86.87</v>
      </c>
      <c r="Y6" s="36">
        <f t="shared" ref="Y6:AG6" si="4">
IF(Y7="",NA(),Y7)</f>
        <v>
85.32</v>
      </c>
      <c r="Z6" s="36">
        <f t="shared" si="4"/>
        <v>
91.43</v>
      </c>
      <c r="AA6" s="36">
        <f t="shared" si="4"/>
        <v>
92.35</v>
      </c>
      <c r="AB6" s="36">
        <f t="shared" si="4"/>
        <v>
95.52</v>
      </c>
      <c r="AC6" s="36">
        <f t="shared" si="4"/>
        <v>
77.56</v>
      </c>
      <c r="AD6" s="36">
        <f t="shared" si="4"/>
        <v>
78.510000000000005</v>
      </c>
      <c r="AE6" s="36">
        <f t="shared" si="4"/>
        <v>
77.91</v>
      </c>
      <c r="AF6" s="36">
        <f t="shared" si="4"/>
        <v>
79.099999999999994</v>
      </c>
      <c r="AG6" s="36">
        <f t="shared" si="4"/>
        <v>
79.33</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128.6</v>
      </c>
      <c r="BF6" s="36">
        <f t="shared" ref="BF6:BN6" si="7">
IF(BF7="",NA(),BF7)</f>
        <v>
109.74</v>
      </c>
      <c r="BG6" s="36">
        <f t="shared" si="7"/>
        <v>
92.78</v>
      </c>
      <c r="BH6" s="36">
        <f t="shared" si="7"/>
        <v>
86.87</v>
      </c>
      <c r="BI6" s="36">
        <f t="shared" si="7"/>
        <v>
81.27</v>
      </c>
      <c r="BJ6" s="36">
        <f t="shared" si="7"/>
        <v>
1144.79</v>
      </c>
      <c r="BK6" s="36">
        <f t="shared" si="7"/>
        <v>
1061.58</v>
      </c>
      <c r="BL6" s="36">
        <f t="shared" si="7"/>
        <v>
1007.7</v>
      </c>
      <c r="BM6" s="36">
        <f t="shared" si="7"/>
        <v>
1018.52</v>
      </c>
      <c r="BN6" s="36">
        <f t="shared" si="7"/>
        <v>
949.61</v>
      </c>
      <c r="BO6" s="35" t="str">
        <f>
IF(BO7="","",IF(BO7="-","【-】","【"&amp;SUBSTITUTE(TEXT(BO7,"#,##0.00"),"-","△")&amp;"】"))</f>
        <v>
【949.15】</v>
      </c>
      <c r="BP6" s="36">
        <f>
IF(BP7="",NA(),BP7)</f>
        <v>
66.599999999999994</v>
      </c>
      <c r="BQ6" s="36">
        <f t="shared" ref="BQ6:BY6" si="8">
IF(BQ7="",NA(),BQ7)</f>
        <v>
72.33</v>
      </c>
      <c r="BR6" s="36">
        <f t="shared" si="8"/>
        <v>
89.36</v>
      </c>
      <c r="BS6" s="36">
        <f t="shared" si="8"/>
        <v>
77.55</v>
      </c>
      <c r="BT6" s="36">
        <f t="shared" si="8"/>
        <v>
94.08</v>
      </c>
      <c r="BU6" s="36">
        <f t="shared" si="8"/>
        <v>
56.04</v>
      </c>
      <c r="BV6" s="36">
        <f t="shared" si="8"/>
        <v>
58.52</v>
      </c>
      <c r="BW6" s="36">
        <f t="shared" si="8"/>
        <v>
59.22</v>
      </c>
      <c r="BX6" s="36">
        <f t="shared" si="8"/>
        <v>
58.79</v>
      </c>
      <c r="BY6" s="36">
        <f t="shared" si="8"/>
        <v>
58.41</v>
      </c>
      <c r="BZ6" s="35" t="str">
        <f>
IF(BZ7="","",IF(BZ7="-","【-】","【"&amp;SUBSTITUTE(TEXT(BZ7,"#,##0.00"),"-","△")&amp;"】"))</f>
        <v>
【55.87】</v>
      </c>
      <c r="CA6" s="36">
        <f>
IF(CA7="",NA(),CA7)</f>
        <v>
278.47000000000003</v>
      </c>
      <c r="CB6" s="36">
        <f t="shared" ref="CB6:CJ6" si="9">
IF(CB7="",NA(),CB7)</f>
        <v>
252.6</v>
      </c>
      <c r="CC6" s="36">
        <f t="shared" si="9"/>
        <v>
204.44</v>
      </c>
      <c r="CD6" s="36">
        <f t="shared" si="9"/>
        <v>
232.23</v>
      </c>
      <c r="CE6" s="36">
        <f t="shared" si="9"/>
        <v>
190.66</v>
      </c>
      <c r="CF6" s="36">
        <f t="shared" si="9"/>
        <v>
304.35000000000002</v>
      </c>
      <c r="CG6" s="36">
        <f t="shared" si="9"/>
        <v>
296.3</v>
      </c>
      <c r="CH6" s="36">
        <f t="shared" si="9"/>
        <v>
292.89999999999998</v>
      </c>
      <c r="CI6" s="36">
        <f t="shared" si="9"/>
        <v>
298.25</v>
      </c>
      <c r="CJ6" s="36">
        <f t="shared" si="9"/>
        <v>
303.27999999999997</v>
      </c>
      <c r="CK6" s="35" t="str">
        <f>
IF(CK7="","",IF(CK7="-","【-】","【"&amp;SUBSTITUTE(TEXT(CK7,"#,##0.00"),"-","△")&amp;"】"))</f>
        <v>
【288.19】</v>
      </c>
      <c r="CL6" s="36">
        <f>
IF(CL7="",NA(),CL7)</f>
        <v>
52.05</v>
      </c>
      <c r="CM6" s="36">
        <f t="shared" ref="CM6:CU6" si="10">
IF(CM7="",NA(),CM7)</f>
        <v>
52.05</v>
      </c>
      <c r="CN6" s="36">
        <f t="shared" si="10"/>
        <v>
51.91</v>
      </c>
      <c r="CO6" s="36">
        <f t="shared" si="10"/>
        <v>
53.79</v>
      </c>
      <c r="CP6" s="36">
        <f t="shared" si="10"/>
        <v>
50.94</v>
      </c>
      <c r="CQ6" s="36">
        <f t="shared" si="10"/>
        <v>
55.9</v>
      </c>
      <c r="CR6" s="36">
        <f t="shared" si="10"/>
        <v>
57.3</v>
      </c>
      <c r="CS6" s="36">
        <f t="shared" si="10"/>
        <v>
56.76</v>
      </c>
      <c r="CT6" s="36">
        <f t="shared" si="10"/>
        <v>
56.04</v>
      </c>
      <c r="CU6" s="36">
        <f t="shared" si="10"/>
        <v>
58.52</v>
      </c>
      <c r="CV6" s="35" t="str">
        <f>
IF(CV7="","",IF(CV7="-","【-】","【"&amp;SUBSTITUTE(TEXT(CV7,"#,##0.00"),"-","△")&amp;"】"))</f>
        <v>
【56.31】</v>
      </c>
      <c r="CW6" s="36">
        <f>
IF(CW7="",NA(),CW7)</f>
        <v>
79.5</v>
      </c>
      <c r="CX6" s="36">
        <f t="shared" ref="CX6:DF6" si="11">
IF(CX7="",NA(),CX7)</f>
        <v>
79.819999999999993</v>
      </c>
      <c r="CY6" s="36">
        <f t="shared" si="11"/>
        <v>
80.099999999999994</v>
      </c>
      <c r="CZ6" s="36">
        <f t="shared" si="11"/>
        <v>
75</v>
      </c>
      <c r="DA6" s="36">
        <f t="shared" si="11"/>
        <v>
80.5</v>
      </c>
      <c r="DB6" s="36">
        <f t="shared" si="11"/>
        <v>
73.28</v>
      </c>
      <c r="DC6" s="36">
        <f t="shared" si="11"/>
        <v>
72.42</v>
      </c>
      <c r="DD6" s="36">
        <f t="shared" si="11"/>
        <v>
73.069999999999993</v>
      </c>
      <c r="DE6" s="36">
        <f t="shared" si="11"/>
        <v>
72.78</v>
      </c>
      <c r="DF6" s="36">
        <f t="shared" si="11"/>
        <v>
71.33</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1.52</v>
      </c>
      <c r="EE6" s="36">
        <f t="shared" ref="EE6:EM6" si="14">
IF(EE7="",NA(),EE7)</f>
        <v>
2.1800000000000002</v>
      </c>
      <c r="EF6" s="36">
        <f t="shared" si="14"/>
        <v>
3.66</v>
      </c>
      <c r="EG6" s="35">
        <f t="shared" si="14"/>
        <v>
0</v>
      </c>
      <c r="EH6" s="35">
        <f t="shared" si="14"/>
        <v>
0</v>
      </c>
      <c r="EI6" s="36">
        <f t="shared" si="14"/>
        <v>
0.53</v>
      </c>
      <c r="EJ6" s="36">
        <f t="shared" si="14"/>
        <v>
0.72</v>
      </c>
      <c r="EK6" s="36">
        <f t="shared" si="14"/>
        <v>
0.53</v>
      </c>
      <c r="EL6" s="36">
        <f t="shared" si="14"/>
        <v>
0.71</v>
      </c>
      <c r="EM6" s="36">
        <f t="shared" si="14"/>
        <v>
0.72</v>
      </c>
      <c r="EN6" s="35" t="str">
        <f>
IF(EN7="","",IF(EN7="-","【-】","【"&amp;SUBSTITUTE(TEXT(EN7,"#,##0.00"),"-","△")&amp;"】"))</f>
        <v>
【0.80】</v>
      </c>
    </row>
    <row r="7" spans="1:144" s="37" customFormat="1" x14ac:dyDescent="0.2">
      <c r="A7" s="29"/>
      <c r="B7" s="38">
        <v>
2020</v>
      </c>
      <c r="C7" s="38">
        <v>
133078</v>
      </c>
      <c r="D7" s="38">
        <v>
47</v>
      </c>
      <c r="E7" s="38">
        <v>
1</v>
      </c>
      <c r="F7" s="38">
        <v>
0</v>
      </c>
      <c r="G7" s="38">
        <v>
0</v>
      </c>
      <c r="H7" s="38" t="s">
        <v>
95</v>
      </c>
      <c r="I7" s="38" t="s">
        <v>
96</v>
      </c>
      <c r="J7" s="38" t="s">
        <v>
97</v>
      </c>
      <c r="K7" s="38" t="s">
        <v>
98</v>
      </c>
      <c r="L7" s="38" t="s">
        <v>
99</v>
      </c>
      <c r="M7" s="38" t="s">
        <v>
100</v>
      </c>
      <c r="N7" s="39" t="s">
        <v>
101</v>
      </c>
      <c r="O7" s="39" t="s">
        <v>
102</v>
      </c>
      <c r="P7" s="39">
        <v>
95.81</v>
      </c>
      <c r="Q7" s="39">
        <v>
2475</v>
      </c>
      <c r="R7" s="39">
        <v>
2112</v>
      </c>
      <c r="S7" s="39">
        <v>
105.41</v>
      </c>
      <c r="T7" s="39">
        <v>
20.04</v>
      </c>
      <c r="U7" s="39">
        <v>
2013</v>
      </c>
      <c r="V7" s="39">
        <v>
13.3</v>
      </c>
      <c r="W7" s="39">
        <v>
151.35</v>
      </c>
      <c r="X7" s="39">
        <v>
86.87</v>
      </c>
      <c r="Y7" s="39">
        <v>
85.32</v>
      </c>
      <c r="Z7" s="39">
        <v>
91.43</v>
      </c>
      <c r="AA7" s="39">
        <v>
92.35</v>
      </c>
      <c r="AB7" s="39">
        <v>
95.52</v>
      </c>
      <c r="AC7" s="39">
        <v>
77.56</v>
      </c>
      <c r="AD7" s="39">
        <v>
78.510000000000005</v>
      </c>
      <c r="AE7" s="39">
        <v>
77.91</v>
      </c>
      <c r="AF7" s="39">
        <v>
79.099999999999994</v>
      </c>
      <c r="AG7" s="39">
        <v>
79.33</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128.6</v>
      </c>
      <c r="BF7" s="39">
        <v>
109.74</v>
      </c>
      <c r="BG7" s="39">
        <v>
92.78</v>
      </c>
      <c r="BH7" s="39">
        <v>
86.87</v>
      </c>
      <c r="BI7" s="39">
        <v>
81.27</v>
      </c>
      <c r="BJ7" s="39">
        <v>
1144.79</v>
      </c>
      <c r="BK7" s="39">
        <v>
1061.58</v>
      </c>
      <c r="BL7" s="39">
        <v>
1007.7</v>
      </c>
      <c r="BM7" s="39">
        <v>
1018.52</v>
      </c>
      <c r="BN7" s="39">
        <v>
949.61</v>
      </c>
      <c r="BO7" s="39">
        <v>
949.15</v>
      </c>
      <c r="BP7" s="39">
        <v>
66.599999999999994</v>
      </c>
      <c r="BQ7" s="39">
        <v>
72.33</v>
      </c>
      <c r="BR7" s="39">
        <v>
89.36</v>
      </c>
      <c r="BS7" s="39">
        <v>
77.55</v>
      </c>
      <c r="BT7" s="39">
        <v>
94.08</v>
      </c>
      <c r="BU7" s="39">
        <v>
56.04</v>
      </c>
      <c r="BV7" s="39">
        <v>
58.52</v>
      </c>
      <c r="BW7" s="39">
        <v>
59.22</v>
      </c>
      <c r="BX7" s="39">
        <v>
58.79</v>
      </c>
      <c r="BY7" s="39">
        <v>
58.41</v>
      </c>
      <c r="BZ7" s="39">
        <v>
55.87</v>
      </c>
      <c r="CA7" s="39">
        <v>
278.47000000000003</v>
      </c>
      <c r="CB7" s="39">
        <v>
252.6</v>
      </c>
      <c r="CC7" s="39">
        <v>
204.44</v>
      </c>
      <c r="CD7" s="39">
        <v>
232.23</v>
      </c>
      <c r="CE7" s="39">
        <v>
190.66</v>
      </c>
      <c r="CF7" s="39">
        <v>
304.35000000000002</v>
      </c>
      <c r="CG7" s="39">
        <v>
296.3</v>
      </c>
      <c r="CH7" s="39">
        <v>
292.89999999999998</v>
      </c>
      <c r="CI7" s="39">
        <v>
298.25</v>
      </c>
      <c r="CJ7" s="39">
        <v>
303.27999999999997</v>
      </c>
      <c r="CK7" s="39">
        <v>
288.19</v>
      </c>
      <c r="CL7" s="39">
        <v>
52.05</v>
      </c>
      <c r="CM7" s="39">
        <v>
52.05</v>
      </c>
      <c r="CN7" s="39">
        <v>
51.91</v>
      </c>
      <c r="CO7" s="39">
        <v>
53.79</v>
      </c>
      <c r="CP7" s="39">
        <v>
50.94</v>
      </c>
      <c r="CQ7" s="39">
        <v>
55.9</v>
      </c>
      <c r="CR7" s="39">
        <v>
57.3</v>
      </c>
      <c r="CS7" s="39">
        <v>
56.76</v>
      </c>
      <c r="CT7" s="39">
        <v>
56.04</v>
      </c>
      <c r="CU7" s="39">
        <v>
58.52</v>
      </c>
      <c r="CV7" s="39">
        <v>
56.31</v>
      </c>
      <c r="CW7" s="39">
        <v>
79.5</v>
      </c>
      <c r="CX7" s="39">
        <v>
79.819999999999993</v>
      </c>
      <c r="CY7" s="39">
        <v>
80.099999999999994</v>
      </c>
      <c r="CZ7" s="39">
        <v>
75</v>
      </c>
      <c r="DA7" s="39">
        <v>
80.5</v>
      </c>
      <c r="DB7" s="39">
        <v>
73.28</v>
      </c>
      <c r="DC7" s="39">
        <v>
72.42</v>
      </c>
      <c r="DD7" s="39">
        <v>
73.069999999999993</v>
      </c>
      <c r="DE7" s="39">
        <v>
72.78</v>
      </c>
      <c r="DF7" s="39">
        <v>
71.33</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1.52</v>
      </c>
      <c r="EE7" s="39">
        <v>
2.1800000000000002</v>
      </c>
      <c r="EF7" s="39">
        <v>
3.66</v>
      </c>
      <c r="EG7" s="39">
        <v>
0</v>
      </c>
      <c r="EH7" s="39">
        <v>
0</v>
      </c>
      <c r="EI7" s="39">
        <v>
0.53</v>
      </c>
      <c r="EJ7" s="39">
        <v>
0.72</v>
      </c>
      <c r="EK7" s="39">
        <v>
0.53</v>
      </c>
      <c r="EL7" s="39">
        <v>
0.71</v>
      </c>
      <c r="EM7" s="39">
        <v>
0.72</v>
      </c>
      <c r="EN7" s="39">
        <v>
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
103</v>
      </c>
      <c r="C9" s="41" t="s">
        <v>
104</v>
      </c>
      <c r="D9" s="41" t="s">
        <v>
105</v>
      </c>
      <c r="E9" s="41" t="s">
        <v>
106</v>
      </c>
      <c r="F9" s="41" t="s">
        <v>
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
46</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2">
      <c r="B11">
        <v>
4</v>
      </c>
      <c r="C11">
        <v>
3</v>
      </c>
      <c r="D11">
        <v>
2</v>
      </c>
      <c r="E11">
        <v>
1</v>
      </c>
      <c r="F11">
        <v>
0</v>
      </c>
      <c r="G11" t="s">
        <v>
108</v>
      </c>
    </row>
    <row r="12" spans="1:144" x14ac:dyDescent="0.2">
      <c r="B12">
        <v>
1</v>
      </c>
      <c r="C12">
        <v>
1</v>
      </c>
      <c r="D12">
        <v>
1</v>
      </c>
      <c r="E12">
        <v>
1</v>
      </c>
      <c r="F12">
        <v>
2</v>
      </c>
      <c r="G12" t="s">
        <v>
109</v>
      </c>
    </row>
    <row r="13" spans="1:144" x14ac:dyDescent="0.2">
      <c r="B13" t="s">
        <v>
110</v>
      </c>
      <c r="C13" t="s">
        <v>
111</v>
      </c>
      <c r="D13" t="s">
        <v>
110</v>
      </c>
      <c r="E13" t="s">
        <v>
112</v>
      </c>
      <c r="F13" t="s">
        <v>
113</v>
      </c>
      <c r="G13" t="s">
        <v>
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2022-01-24T05:26:02Z</cp:lastPrinted>
  <dcterms:created xsi:type="dcterms:W3CDTF">2021-12-03T07:02:40Z</dcterms:created>
  <dcterms:modified xsi:type="dcterms:W3CDTF">2022-02-15T10:23:52Z</dcterms:modified>
  <cp:category/>
</cp:coreProperties>
</file>