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2021\04_中心市街地\07_駐車場運営費\08_公営企業会計\01_照会\【0125期限】【東京都市町村課：１月28日〆】公営企業に係る経営比較分析表（令和２年度決算）の分析等について（依頼）\回答\町田市（駐車場）\"/>
    </mc:Choice>
  </mc:AlternateContent>
  <workbookProtection workbookAlgorithmName="SHA-512" workbookHashValue="eh7pc5cE3dufu780bktGqQ/GNV2u+xXG9XbTbK/sK+LqRr5A7rZd+lujbcxT/BfDru8yOuhmL0kJqhMKxNo4Jw==" workbookSaltValue="H5M5lPXoMqWsYAUNpr1WQ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GQ51" i="4"/>
  <c r="LH30" i="4"/>
  <c r="IE76" i="4"/>
  <c r="GQ30" i="4"/>
  <c r="BZ51" i="4"/>
  <c r="BZ30" i="4"/>
  <c r="FX30" i="4"/>
  <c r="AV76" i="4"/>
  <c r="KO51" i="4"/>
  <c r="FX51" i="4"/>
  <c r="KO30" i="4"/>
  <c r="HP76" i="4"/>
  <c r="BG51" i="4"/>
  <c r="LE76" i="4"/>
  <c r="BG30" i="4"/>
  <c r="KP76" i="4"/>
  <c r="HA76" i="4"/>
  <c r="AN51" i="4"/>
  <c r="FE30" i="4"/>
  <c r="AN30" i="4"/>
  <c r="AG76" i="4"/>
  <c r="JV51" i="4"/>
  <c r="FE51" i="4"/>
  <c r="JV30" i="4"/>
  <c r="R76" i="4"/>
  <c r="JC51" i="4"/>
  <c r="KA76" i="4"/>
  <c r="EL51" i="4"/>
  <c r="JC30" i="4"/>
  <c r="GL76" i="4"/>
  <c r="U51" i="4"/>
  <c r="EL30" i="4"/>
  <c r="U30" i="4"/>
</calcChain>
</file>

<file path=xl/sharedStrings.xml><?xml version="1.0" encoding="utf-8"?>
<sst xmlns="http://schemas.openxmlformats.org/spreadsheetml/2006/main" count="278" uniqueCount="140">
  <si>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</si>
  <si>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</si>
  <si>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</si>
  <si>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</si>
  <si>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</si>
  <si>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</si>
  <si>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</si>
  <si>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</si>
  <si>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</si>
  <si>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</si>
  <si>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</si>
  <si>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</si>
  <si>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</si>
  <si>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</si>
  <si>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</si>
  <si>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</si>
  <si>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</si>
  <si>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</si>
  <si>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</si>
  <si>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</si>
  <si>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</si>
  <si>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</si>
  <si>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</si>
  <si>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</si>
  <si>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</si>
  <si>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</si>
  <si>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</si>
  <si>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</si>
  <si>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</si>
  <si>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</si>
  <si>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</si>
  <si>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</si>
  <si>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</si>
  <si>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</si>
  <si>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</si>
  <si>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</si>
  <si>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</si>
  <si>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</si>
  <si>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</si>
  <si>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</si>
  <si>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</si>
  <si>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</si>
  <si>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</si>
  <si>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</si>
  <si>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</si>
  <si>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</si>
  <si>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</si>
  <si>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</si>
  <si>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</si>
  <si>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</si>
  <si>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</si>
  <si>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</si>
  <si>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</si>
  <si>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</si>
  <si>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</si>
  <si>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</si>
  <si>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</si>
  <si>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</si>
  <si>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</si>
  <si>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</si>
  <si>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</si>
  <si>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</si>
  <si>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</si>
  <si>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</si>
  <si>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</si>
  <si>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</si>
  <si>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</si>
  <si>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</si>
  <si>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</si>
  <si>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</si>
  <si>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</si>
  <si>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</si>
  <si>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</si>
  <si>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</si>
  <si>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</si>
  <si>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</si>
  <si>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</si>
  <si>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</si>
  <si>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</si>
  <si>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</si>
  <si>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</si>
  <si>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</si>
  <si>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</si>
  <si>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</si>
  <si>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</si>
  <si>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</si>
  <si>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</si>
  <si>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</si>
  <si>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</si>
  <si>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</si>
  <si>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</si>
  <si>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</si>
  <si>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</si>
  <si>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</si>
  <si>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</si>
  <si>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</si>
  <si>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</si>
  <si>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</si>
  <si>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</si>
  <si>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</si>
  <si>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</si>
  <si>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</si>
  <si>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</si>
  <si>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</si>
  <si>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当該値(N-2)</t>
    <phoneticPr fontId="5"/>
  </si>
  <si>
    <t>当該値(N-1)</t>
    <phoneticPr fontId="5"/>
  </si>
  <si>
    <t>当該値(N-3)</t>
    <phoneticPr fontId="5"/>
  </si>
  <si>
    <t>当該値(N-2)</t>
    <phoneticPr fontId="5"/>
  </si>
  <si>
    <t>当該値(N-4)</t>
    <phoneticPr fontId="5"/>
  </si>
  <si>
    <t>当該値(N-2)</t>
    <phoneticPr fontId="5"/>
  </si>
  <si>
    <t>当該値(N-1)</t>
    <phoneticPr fontId="5"/>
  </si>
  <si>
    <t>当該値(N)</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</si>
  <si>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</si>
  <si>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</si>
  <si>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</si>
  <si>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</si>
  <si>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</si>
  <si>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</si>
  <si>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町田市</t>
  </si>
  <si>
    <t>原町田一丁目駐車場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</si>
  <si>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</si>
  <si>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</si>
  <si>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</si>
  <si>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</si>
  <si>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</si>
  <si>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</si>
  <si>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</si>
  <si>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</si>
  <si>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</si>
  <si>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</si>
  <si>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</si>
  <si>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</si>
  <si>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</si>
  <si>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</si>
  <si>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</si>
  <si>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</si>
  <si>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昭和55年に竣工された建物であり、老朽化が進んでいることから、建替え時期を視野に入れながら、施設の安全性を確保する必要最低限の設備投資や修繕を行う必要があります。</t>
    <rPh sb="0" eb="2">
      <t>ショウワ</t>
    </rPh>
    <rPh sb="4" eb="5">
      <t>ネン</t>
    </rPh>
    <rPh sb="6" eb="8">
      <t>シュンコウ</t>
    </rPh>
    <rPh sb="11" eb="13">
      <t>タテモノ</t>
    </rPh>
    <rPh sb="17" eb="20">
      <t>ロウキュウカ</t>
    </rPh>
    <rPh sb="21" eb="22">
      <t>スス</t>
    </rPh>
    <rPh sb="31" eb="33">
      <t>タテカ</t>
    </rPh>
    <rPh sb="34" eb="36">
      <t>ジキ</t>
    </rPh>
    <rPh sb="37" eb="39">
      <t>シヤ</t>
    </rPh>
    <rPh sb="40" eb="41">
      <t>イ</t>
    </rPh>
    <rPh sb="46" eb="48">
      <t>シセツ</t>
    </rPh>
    <rPh sb="49" eb="52">
      <t>アンゼンセイ</t>
    </rPh>
    <rPh sb="53" eb="55">
      <t>カクホ</t>
    </rPh>
    <rPh sb="57" eb="59">
      <t>ヒツヨウ</t>
    </rPh>
    <rPh sb="59" eb="62">
      <t>サイテイゲン</t>
    </rPh>
    <rPh sb="63" eb="65">
      <t>セツビ</t>
    </rPh>
    <rPh sb="65" eb="67">
      <t>トウシ</t>
    </rPh>
    <rPh sb="68" eb="70">
      <t>シュウゼン</t>
    </rPh>
    <rPh sb="71" eb="72">
      <t>オコナ</t>
    </rPh>
    <rPh sb="73" eb="75">
      <t>ヒツヨウ</t>
    </rPh>
    <phoneticPr fontId="5"/>
  </si>
  <si>
    <r>
      <rPr>
        <sz val="11"/>
        <color theme="1"/>
        <rFont val="ＭＳ ゴシック"/>
        <family val="3"/>
        <charset val="128"/>
      </rPr>
      <t>令和2年度から指定管理者の利用料金制を導入したこと等により、収益等の状況は全ての項目で令和元年度より改善しました。</t>
    </r>
    <r>
      <rPr>
        <sz val="11"/>
        <color rgb="FFFF0000"/>
        <rFont val="ＭＳ ゴシック"/>
        <family val="3"/>
        <charset val="128"/>
      </rPr>
      <t xml:space="preserve">
</t>
    </r>
    <r>
      <rPr>
        <sz val="11"/>
        <color theme="1"/>
        <rFont val="ＭＳ ゴシック"/>
        <family val="3"/>
        <charset val="128"/>
      </rPr>
      <t>引き続き稼働率を増加させるために、利用者サービスの向上等に取り組む必要があります。
また、施設の建替えを視野に入れた、必要最低限の設備投資、修繕を行い、安全性を確保し安定的な運営を行っていきます。</t>
    </r>
    <rPh sb="30" eb="33">
      <t>シュウエキナド</t>
    </rPh>
    <rPh sb="34" eb="36">
      <t>ジョウキョウ</t>
    </rPh>
    <rPh sb="37" eb="38">
      <t>スベ</t>
    </rPh>
    <rPh sb="40" eb="42">
      <t>コウモク</t>
    </rPh>
    <rPh sb="43" eb="45">
      <t>レイワ</t>
    </rPh>
    <rPh sb="45" eb="47">
      <t>ガンネン</t>
    </rPh>
    <rPh sb="47" eb="48">
      <t>ド</t>
    </rPh>
    <rPh sb="50" eb="52">
      <t>カイゼン</t>
    </rPh>
    <rPh sb="58" eb="59">
      <t>ヒ</t>
    </rPh>
    <rPh sb="60" eb="61">
      <t>ツヅ</t>
    </rPh>
    <rPh sb="62" eb="64">
      <t>カドウ</t>
    </rPh>
    <rPh sb="64" eb="65">
      <t>リツ</t>
    </rPh>
    <rPh sb="66" eb="68">
      <t>ゾウカ</t>
    </rPh>
    <rPh sb="85" eb="86">
      <t>ナド</t>
    </rPh>
    <rPh sb="87" eb="88">
      <t>ト</t>
    </rPh>
    <rPh sb="89" eb="90">
      <t>ク</t>
    </rPh>
    <rPh sb="91" eb="93">
      <t>ヒツヨウ</t>
    </rPh>
    <rPh sb="103" eb="105">
      <t>シセツ</t>
    </rPh>
    <rPh sb="106" eb="108">
      <t>タテカ</t>
    </rPh>
    <rPh sb="110" eb="112">
      <t>シヤ</t>
    </rPh>
    <rPh sb="113" eb="114">
      <t>イ</t>
    </rPh>
    <rPh sb="117" eb="119">
      <t>ヒツヨウ</t>
    </rPh>
    <rPh sb="119" eb="122">
      <t>サイテイゲン</t>
    </rPh>
    <rPh sb="123" eb="125">
      <t>セツビ</t>
    </rPh>
    <rPh sb="125" eb="127">
      <t>トウシ</t>
    </rPh>
    <rPh sb="128" eb="130">
      <t>シュウゼン</t>
    </rPh>
    <rPh sb="131" eb="132">
      <t>オコナ</t>
    </rPh>
    <rPh sb="134" eb="137">
      <t>アンゼンセイ</t>
    </rPh>
    <rPh sb="138" eb="140">
      <t>カクホ</t>
    </rPh>
    <rPh sb="141" eb="143">
      <t>アンテイ</t>
    </rPh>
    <rPh sb="143" eb="144">
      <t>テキ</t>
    </rPh>
    <rPh sb="145" eb="147">
      <t>ウンエイ</t>
    </rPh>
    <rPh sb="148" eb="149">
      <t>オコナ</t>
    </rPh>
    <phoneticPr fontId="5"/>
  </si>
  <si>
    <t>令和2年度から指定管理者の利用料金制を導入したこと等により、①収益的収支比率、④売上高ＧＯＰ比率及び⑤ＥＢＩＴＤＡは令和元年度から増加しました。
また、令和2年度は大規模な改修等の支出がなく、利用料金収入のみを財源として事業を運営できたことから、②他会計補助金比率及び③駐車台数一台当たりの他会計補助金額の値は0となりました。</t>
    <rPh sb="0" eb="2">
      <t>レイワ</t>
    </rPh>
    <rPh sb="3" eb="4">
      <t>ネン</t>
    </rPh>
    <rPh sb="4" eb="5">
      <t>ド</t>
    </rPh>
    <rPh sb="7" eb="9">
      <t>シテイ</t>
    </rPh>
    <rPh sb="9" eb="12">
      <t>カンリシャ</t>
    </rPh>
    <rPh sb="13" eb="15">
      <t>リヨウ</t>
    </rPh>
    <rPh sb="15" eb="17">
      <t>リョウキン</t>
    </rPh>
    <rPh sb="17" eb="18">
      <t>セイ</t>
    </rPh>
    <rPh sb="19" eb="21">
      <t>ドウニュウ</t>
    </rPh>
    <rPh sb="25" eb="26">
      <t>ナド</t>
    </rPh>
    <rPh sb="33" eb="34">
      <t>テキ</t>
    </rPh>
    <rPh sb="40" eb="42">
      <t>ウリアゲ</t>
    </rPh>
    <rPh sb="42" eb="43">
      <t>ダカ</t>
    </rPh>
    <rPh sb="46" eb="48">
      <t>ヒリツ</t>
    </rPh>
    <rPh sb="48" eb="49">
      <t>オヨ</t>
    </rPh>
    <rPh sb="58" eb="60">
      <t>レイワ</t>
    </rPh>
    <rPh sb="60" eb="62">
      <t>ガンネン</t>
    </rPh>
    <rPh sb="62" eb="63">
      <t>ド</t>
    </rPh>
    <rPh sb="65" eb="67">
      <t>ゾウカ</t>
    </rPh>
    <rPh sb="76" eb="78">
      <t>レイワ</t>
    </rPh>
    <rPh sb="79" eb="80">
      <t>ネン</t>
    </rPh>
    <rPh sb="80" eb="81">
      <t>ド</t>
    </rPh>
    <rPh sb="82" eb="85">
      <t>ダイキボ</t>
    </rPh>
    <rPh sb="86" eb="88">
      <t>カイシュウ</t>
    </rPh>
    <rPh sb="88" eb="89">
      <t>ナド</t>
    </rPh>
    <rPh sb="90" eb="92">
      <t>シシュツ</t>
    </rPh>
    <rPh sb="96" eb="98">
      <t>リヨウ</t>
    </rPh>
    <rPh sb="98" eb="100">
      <t>リョウキン</t>
    </rPh>
    <rPh sb="100" eb="102">
      <t>シュウニュウ</t>
    </rPh>
    <rPh sb="105" eb="107">
      <t>ザイゲン</t>
    </rPh>
    <rPh sb="110" eb="112">
      <t>ジギョウ</t>
    </rPh>
    <rPh sb="113" eb="115">
      <t>ウンエイ</t>
    </rPh>
    <rPh sb="124" eb="125">
      <t>ホカ</t>
    </rPh>
    <rPh sb="125" eb="127">
      <t>カイケイ</t>
    </rPh>
    <rPh sb="127" eb="130">
      <t>ホジョキン</t>
    </rPh>
    <rPh sb="130" eb="132">
      <t>ヒリツ</t>
    </rPh>
    <rPh sb="132" eb="133">
      <t>オヨ</t>
    </rPh>
    <rPh sb="135" eb="137">
      <t>チュウシャ</t>
    </rPh>
    <rPh sb="137" eb="138">
      <t>ダイ</t>
    </rPh>
    <rPh sb="138" eb="139">
      <t>スウ</t>
    </rPh>
    <rPh sb="139" eb="141">
      <t>イチダイ</t>
    </rPh>
    <rPh sb="141" eb="142">
      <t>ア</t>
    </rPh>
    <rPh sb="145" eb="146">
      <t>タ</t>
    </rPh>
    <rPh sb="146" eb="148">
      <t>カイケイ</t>
    </rPh>
    <rPh sb="148" eb="151">
      <t>ホジョキン</t>
    </rPh>
    <rPh sb="151" eb="152">
      <t>ガク</t>
    </rPh>
    <rPh sb="153" eb="154">
      <t>アタイ</t>
    </rPh>
    <phoneticPr fontId="5"/>
  </si>
  <si>
    <t>令和2年度は新型コロナウイルス感染症による外出控え等の影響もあり、⑪稼働率は令和元年度から減少しました。
今後も健全経営を続けていくため、建替えの際には収容台数の見直し等を検討する必要があります。</t>
    <rPh sb="0" eb="2">
      <t>レイワ</t>
    </rPh>
    <rPh sb="3" eb="4">
      <t>ネン</t>
    </rPh>
    <rPh sb="4" eb="5">
      <t>ド</t>
    </rPh>
    <rPh sb="6" eb="8">
      <t>シンガタ</t>
    </rPh>
    <rPh sb="15" eb="18">
      <t>カンセンショウ</t>
    </rPh>
    <rPh sb="21" eb="23">
      <t>ガイシュツ</t>
    </rPh>
    <rPh sb="23" eb="24">
      <t>ヒカ</t>
    </rPh>
    <rPh sb="25" eb="26">
      <t>ナド</t>
    </rPh>
    <rPh sb="27" eb="29">
      <t>エイキョウ</t>
    </rPh>
    <rPh sb="34" eb="36">
      <t>カドウ</t>
    </rPh>
    <rPh sb="36" eb="37">
      <t>リツ</t>
    </rPh>
    <rPh sb="38" eb="40">
      <t>レイワ</t>
    </rPh>
    <rPh sb="40" eb="42">
      <t>ガンネン</t>
    </rPh>
    <rPh sb="42" eb="43">
      <t>ド</t>
    </rPh>
    <rPh sb="45" eb="47">
      <t>ゲンショウ</t>
    </rPh>
    <rPh sb="53" eb="55">
      <t>コンゴ</t>
    </rPh>
    <rPh sb="56" eb="58">
      <t>ケンゼン</t>
    </rPh>
    <rPh sb="58" eb="60">
      <t>ケイエイ</t>
    </rPh>
    <rPh sb="61" eb="62">
      <t>ツヅ</t>
    </rPh>
    <rPh sb="69" eb="71">
      <t>タテカ</t>
    </rPh>
    <rPh sb="73" eb="74">
      <t>サイ</t>
    </rPh>
    <rPh sb="76" eb="78">
      <t>シュウヨウ</t>
    </rPh>
    <rPh sb="78" eb="80">
      <t>ダイスウ</t>
    </rPh>
    <rPh sb="81" eb="83">
      <t>ミナオ</t>
    </rPh>
    <rPh sb="84" eb="85">
      <t>トウ</t>
    </rPh>
    <rPh sb="86" eb="88">
      <t>ケントウ</t>
    </rPh>
    <rPh sb="90" eb="9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</si>
</sst>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186.7</c:v>
                </c:pt>
                <c:pt idx="1">
                  <c:v>173.9</c:v>
                </c:pt>
                <c:pt idx="2">
                  <c:v>156.6</c:v>
                </c:pt>
                <c:pt idx="3">
                  <c:v>108.6</c:v>
                </c:pt>
                <c:pt idx="4">
                  <c:v>143.19999999999999</c:v>
                </c:pt>
              </c:numCache>
            </c:numRef>
          </c:val>
          <c:extLst xmlns:c16r2="http://schemas.microsoft.com/office/drawing/2015/06/chart">
            <c:ext xmlns:c16="http://schemas.microsoft.com/office/drawing/2014/chart" uri="{C3380CC4-5D6E-409C-BE32-E72D297353CC}">
              <c16:uniqueId val="{00000000-FB6B-417E-B182-2B60D0E04C75}"/>
            </c:ext>
          </c:extLst>
        </c:ser>
        <c:dLbls>
          <c:showLegendKey val="0"/>
          <c:showVal val="0"/>
          <c:showCatName val="0"/>
          <c:showSerName val="0"/>
          <c:showPercent val="0"/>
          <c:showBubbleSize val="0"/>
        </c:dLbls>
        <c:gapWidth val="150"/>
        <c:axId val="329785096"/>
        <c:axId val="32787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xmlns:c16r2="http://schemas.microsoft.com/office/drawing/2015/06/chart">
            <c:ext xmlns:c16="http://schemas.microsoft.com/office/drawing/2014/chart" uri="{C3380CC4-5D6E-409C-BE32-E72D297353CC}">
              <c16:uniqueId val="{00000001-FB6B-417E-B182-2B60D0E04C75}"/>
            </c:ext>
          </c:extLst>
        </c:ser>
        <c:dLbls>
          <c:showLegendKey val="0"/>
          <c:showVal val="0"/>
          <c:showCatName val="0"/>
          <c:showSerName val="0"/>
          <c:showPercent val="0"/>
          <c:showBubbleSize val="0"/>
        </c:dLbls>
        <c:marker val="1"/>
        <c:smooth val="0"/>
        <c:axId val="329785096"/>
        <c:axId val="327874008"/>
      </c:lineChart>
      <c:catAx>
        <c:axId val="329785096"/>
        <c:scaling>
          <c:orientation val="minMax"/>
        </c:scaling>
        <c:delete val="1"/>
        <c:axPos val="b"/>
        <c:numFmt formatCode="General" sourceLinked="1"/>
        <c:majorTickMark val="none"/>
        <c:minorTickMark val="none"/>
        <c:tickLblPos val="none"/>
        <c:crossAx val="327874008"/>
        <c:crosses val="autoZero"/>
        <c:auto val="1"/>
        <c:lblAlgn val="ctr"/>
        <c:lblOffset val="100"/>
        <c:noMultiLvlLbl val="1"/>
      </c:catAx>
      <c:valAx>
        <c:axId val="327874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78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D88-4190-8CBE-8C4D1BA77650}"/>
            </c:ext>
          </c:extLst>
        </c:ser>
        <c:dLbls>
          <c:showLegendKey val="0"/>
          <c:showVal val="0"/>
          <c:showCatName val="0"/>
          <c:showSerName val="0"/>
          <c:showPercent val="0"/>
          <c:showBubbleSize val="0"/>
        </c:dLbls>
        <c:gapWidth val="150"/>
        <c:axId val="329873640"/>
        <c:axId val="32987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xmlns:c16r2="http://schemas.microsoft.com/office/drawing/2015/06/chart">
            <c:ext xmlns:c16="http://schemas.microsoft.com/office/drawing/2014/chart" uri="{C3380CC4-5D6E-409C-BE32-E72D297353CC}">
              <c16:uniqueId val="{00000001-5D88-4190-8CBE-8C4D1BA77650}"/>
            </c:ext>
          </c:extLst>
        </c:ser>
        <c:dLbls>
          <c:showLegendKey val="0"/>
          <c:showVal val="0"/>
          <c:showCatName val="0"/>
          <c:showSerName val="0"/>
          <c:showPercent val="0"/>
          <c:showBubbleSize val="0"/>
        </c:dLbls>
        <c:marker val="1"/>
        <c:smooth val="0"/>
        <c:axId val="329873640"/>
        <c:axId val="329875208"/>
      </c:lineChart>
      <c:catAx>
        <c:axId val="329873640"/>
        <c:scaling>
          <c:orientation val="minMax"/>
        </c:scaling>
        <c:delete val="1"/>
        <c:axPos val="b"/>
        <c:numFmt formatCode="General" sourceLinked="1"/>
        <c:majorTickMark val="none"/>
        <c:minorTickMark val="none"/>
        <c:tickLblPos val="none"/>
        <c:crossAx val="329875208"/>
        <c:crosses val="autoZero"/>
        <c:auto val="1"/>
        <c:lblAlgn val="ctr"/>
        <c:lblOffset val="100"/>
        <c:noMultiLvlLbl val="1"/>
      </c:catAx>
      <c:valAx>
        <c:axId val="329875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7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D64-4C9A-9CA5-1FCAEA0F768E}"/>
            </c:ext>
          </c:extLst>
        </c:ser>
        <c:dLbls>
          <c:showLegendKey val="0"/>
          <c:showVal val="0"/>
          <c:showCatName val="0"/>
          <c:showSerName val="0"/>
          <c:showPercent val="0"/>
          <c:showBubbleSize val="0"/>
        </c:dLbls>
        <c:gapWidth val="150"/>
        <c:axId val="329869328"/>
        <c:axId val="32987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D64-4C9A-9CA5-1FCAEA0F768E}"/>
            </c:ext>
          </c:extLst>
        </c:ser>
        <c:dLbls>
          <c:showLegendKey val="0"/>
          <c:showVal val="0"/>
          <c:showCatName val="0"/>
          <c:showSerName val="0"/>
          <c:showPercent val="0"/>
          <c:showBubbleSize val="0"/>
        </c:dLbls>
        <c:marker val="1"/>
        <c:smooth val="0"/>
        <c:axId val="329869328"/>
        <c:axId val="329875600"/>
      </c:lineChart>
      <c:catAx>
        <c:axId val="329869328"/>
        <c:scaling>
          <c:orientation val="minMax"/>
        </c:scaling>
        <c:delete val="1"/>
        <c:axPos val="b"/>
        <c:numFmt formatCode="General" sourceLinked="1"/>
        <c:majorTickMark val="none"/>
        <c:minorTickMark val="none"/>
        <c:tickLblPos val="none"/>
        <c:crossAx val="329875600"/>
        <c:crosses val="autoZero"/>
        <c:auto val="1"/>
        <c:lblAlgn val="ctr"/>
        <c:lblOffset val="100"/>
        <c:noMultiLvlLbl val="1"/>
      </c:catAx>
      <c:valAx>
        <c:axId val="32987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6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E0F-48F8-9A29-2994E7D14DE8}"/>
            </c:ext>
          </c:extLst>
        </c:ser>
        <c:dLbls>
          <c:showLegendKey val="0"/>
          <c:showVal val="0"/>
          <c:showCatName val="0"/>
          <c:showSerName val="0"/>
          <c:showPercent val="0"/>
          <c:showBubbleSize val="0"/>
        </c:dLbls>
        <c:gapWidth val="150"/>
        <c:axId val="329871288"/>
        <c:axId val="32987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E0F-48F8-9A29-2994E7D14DE8}"/>
            </c:ext>
          </c:extLst>
        </c:ser>
        <c:dLbls>
          <c:showLegendKey val="0"/>
          <c:showVal val="0"/>
          <c:showCatName val="0"/>
          <c:showSerName val="0"/>
          <c:showPercent val="0"/>
          <c:showBubbleSize val="0"/>
        </c:dLbls>
        <c:marker val="1"/>
        <c:smooth val="0"/>
        <c:axId val="329871288"/>
        <c:axId val="329874032"/>
      </c:lineChart>
      <c:catAx>
        <c:axId val="329871288"/>
        <c:scaling>
          <c:orientation val="minMax"/>
        </c:scaling>
        <c:delete val="1"/>
        <c:axPos val="b"/>
        <c:numFmt formatCode="General" sourceLinked="1"/>
        <c:majorTickMark val="none"/>
        <c:minorTickMark val="none"/>
        <c:tickLblPos val="none"/>
        <c:crossAx val="329874032"/>
        <c:crosses val="autoZero"/>
        <c:auto val="1"/>
        <c:lblAlgn val="ctr"/>
        <c:lblOffset val="100"/>
        <c:noMultiLvlLbl val="1"/>
      </c:catAx>
      <c:valAx>
        <c:axId val="32987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7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18.899999999999999</c:v>
                </c:pt>
                <c:pt idx="4">
                  <c:v>0</c:v>
                </c:pt>
              </c:numCache>
            </c:numRef>
          </c:val>
          <c:extLst xmlns:c16r2="http://schemas.microsoft.com/office/drawing/2015/06/chart">
            <c:ext xmlns:c16="http://schemas.microsoft.com/office/drawing/2014/chart" uri="{C3380CC4-5D6E-409C-BE32-E72D297353CC}">
              <c16:uniqueId val="{00000000-BD45-435D-B4E8-7B36E69AAA5E}"/>
            </c:ext>
          </c:extLst>
        </c:ser>
        <c:dLbls>
          <c:showLegendKey val="0"/>
          <c:showVal val="0"/>
          <c:showCatName val="0"/>
          <c:showSerName val="0"/>
          <c:showPercent val="0"/>
          <c:showBubbleSize val="0"/>
        </c:dLbls>
        <c:gapWidth val="150"/>
        <c:axId val="329872072"/>
        <c:axId val="32987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xmlns:c16r2="http://schemas.microsoft.com/office/drawing/2015/06/chart">
            <c:ext xmlns:c16="http://schemas.microsoft.com/office/drawing/2014/chart" uri="{C3380CC4-5D6E-409C-BE32-E72D297353CC}">
              <c16:uniqueId val="{00000001-BD45-435D-B4E8-7B36E69AAA5E}"/>
            </c:ext>
          </c:extLst>
        </c:ser>
        <c:dLbls>
          <c:showLegendKey val="0"/>
          <c:showVal val="0"/>
          <c:showCatName val="0"/>
          <c:showSerName val="0"/>
          <c:showPercent val="0"/>
          <c:showBubbleSize val="0"/>
        </c:dLbls>
        <c:marker val="1"/>
        <c:smooth val="0"/>
        <c:axId val="329872072"/>
        <c:axId val="329872464"/>
      </c:lineChart>
      <c:catAx>
        <c:axId val="329872072"/>
        <c:scaling>
          <c:orientation val="minMax"/>
        </c:scaling>
        <c:delete val="1"/>
        <c:axPos val="b"/>
        <c:numFmt formatCode="General" sourceLinked="1"/>
        <c:majorTickMark val="none"/>
        <c:minorTickMark val="none"/>
        <c:tickLblPos val="none"/>
        <c:crossAx val="329872464"/>
        <c:crosses val="autoZero"/>
        <c:auto val="1"/>
        <c:lblAlgn val="ctr"/>
        <c:lblOffset val="100"/>
        <c:noMultiLvlLbl val="1"/>
      </c:catAx>
      <c:valAx>
        <c:axId val="329872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72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114</c:v>
                </c:pt>
                <c:pt idx="4">
                  <c:v>0</c:v>
                </c:pt>
              </c:numCache>
            </c:numRef>
          </c:val>
          <c:extLst xmlns:c16r2="http://schemas.microsoft.com/office/drawing/2015/06/chart">
            <c:ext xmlns:c16="http://schemas.microsoft.com/office/drawing/2014/chart" uri="{C3380CC4-5D6E-409C-BE32-E72D297353CC}">
              <c16:uniqueId val="{00000000-3DCE-4BC9-AA6E-0CEF6ADB0985}"/>
            </c:ext>
          </c:extLst>
        </c:ser>
        <c:dLbls>
          <c:showLegendKey val="0"/>
          <c:showVal val="0"/>
          <c:showCatName val="0"/>
          <c:showSerName val="0"/>
          <c:showPercent val="0"/>
          <c:showBubbleSize val="0"/>
        </c:dLbls>
        <c:gapWidth val="150"/>
        <c:axId val="329875992"/>
        <c:axId val="32986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xmlns:c16r2="http://schemas.microsoft.com/office/drawing/2015/06/chart">
            <c:ext xmlns:c16="http://schemas.microsoft.com/office/drawing/2014/chart" uri="{C3380CC4-5D6E-409C-BE32-E72D297353CC}">
              <c16:uniqueId val="{00000001-3DCE-4BC9-AA6E-0CEF6ADB0985}"/>
            </c:ext>
          </c:extLst>
        </c:ser>
        <c:dLbls>
          <c:showLegendKey val="0"/>
          <c:showVal val="0"/>
          <c:showCatName val="0"/>
          <c:showSerName val="0"/>
          <c:showPercent val="0"/>
          <c:showBubbleSize val="0"/>
        </c:dLbls>
        <c:marker val="1"/>
        <c:smooth val="0"/>
        <c:axId val="329875992"/>
        <c:axId val="329869720"/>
      </c:lineChart>
      <c:catAx>
        <c:axId val="329875992"/>
        <c:scaling>
          <c:orientation val="minMax"/>
        </c:scaling>
        <c:delete val="1"/>
        <c:axPos val="b"/>
        <c:numFmt formatCode="General" sourceLinked="1"/>
        <c:majorTickMark val="none"/>
        <c:minorTickMark val="none"/>
        <c:tickLblPos val="none"/>
        <c:crossAx val="329869720"/>
        <c:crosses val="autoZero"/>
        <c:auto val="1"/>
        <c:lblAlgn val="ctr"/>
        <c:lblOffset val="100"/>
        <c:noMultiLvlLbl val="1"/>
      </c:catAx>
      <c:valAx>
        <c:axId val="329869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9875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131.6</c:v>
                </c:pt>
                <c:pt idx="1">
                  <c:v>132.4</c:v>
                </c:pt>
                <c:pt idx="2">
                  <c:v>130</c:v>
                </c:pt>
                <c:pt idx="3">
                  <c:v>129.19999999999999</c:v>
                </c:pt>
                <c:pt idx="4">
                  <c:v>98</c:v>
                </c:pt>
              </c:numCache>
            </c:numRef>
          </c:val>
          <c:extLst xmlns:c16r2="http://schemas.microsoft.com/office/drawing/2015/06/chart">
            <c:ext xmlns:c16="http://schemas.microsoft.com/office/drawing/2014/chart" uri="{C3380CC4-5D6E-409C-BE32-E72D297353CC}">
              <c16:uniqueId val="{00000000-D964-4568-8056-66754CC3888F}"/>
            </c:ext>
          </c:extLst>
        </c:ser>
        <c:dLbls>
          <c:showLegendKey val="0"/>
          <c:showVal val="0"/>
          <c:showCatName val="0"/>
          <c:showSerName val="0"/>
          <c:showPercent val="0"/>
          <c:showBubbleSize val="0"/>
        </c:dLbls>
        <c:gapWidth val="150"/>
        <c:axId val="329870504"/>
        <c:axId val="33050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xmlns:c16r2="http://schemas.microsoft.com/office/drawing/2015/06/chart">
            <c:ext xmlns:c16="http://schemas.microsoft.com/office/drawing/2014/chart" uri="{C3380CC4-5D6E-409C-BE32-E72D297353CC}">
              <c16:uniqueId val="{00000001-D964-4568-8056-66754CC3888F}"/>
            </c:ext>
          </c:extLst>
        </c:ser>
        <c:dLbls>
          <c:showLegendKey val="0"/>
          <c:showVal val="0"/>
          <c:showCatName val="0"/>
          <c:showSerName val="0"/>
          <c:showPercent val="0"/>
          <c:showBubbleSize val="0"/>
        </c:dLbls>
        <c:marker val="1"/>
        <c:smooth val="0"/>
        <c:axId val="329870504"/>
        <c:axId val="330503936"/>
      </c:lineChart>
      <c:catAx>
        <c:axId val="329870504"/>
        <c:scaling>
          <c:orientation val="minMax"/>
        </c:scaling>
        <c:delete val="1"/>
        <c:axPos val="b"/>
        <c:numFmt formatCode="General" sourceLinked="1"/>
        <c:majorTickMark val="none"/>
        <c:minorTickMark val="none"/>
        <c:tickLblPos val="none"/>
        <c:crossAx val="330503936"/>
        <c:crosses val="autoZero"/>
        <c:auto val="1"/>
        <c:lblAlgn val="ctr"/>
        <c:lblOffset val="100"/>
        <c:noMultiLvlLbl val="1"/>
      </c:catAx>
      <c:valAx>
        <c:axId val="330503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9870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46.4</c:v>
                </c:pt>
                <c:pt idx="1">
                  <c:v>42.5</c:v>
                </c:pt>
                <c:pt idx="2">
                  <c:v>36.1</c:v>
                </c:pt>
                <c:pt idx="3">
                  <c:v>7.9</c:v>
                </c:pt>
                <c:pt idx="4">
                  <c:v>158.69999999999999</c:v>
                </c:pt>
              </c:numCache>
            </c:numRef>
          </c:val>
          <c:extLst xmlns:c16r2="http://schemas.microsoft.com/office/drawing/2015/06/chart">
            <c:ext xmlns:c16="http://schemas.microsoft.com/office/drawing/2014/chart" uri="{C3380CC4-5D6E-409C-BE32-E72D297353CC}">
              <c16:uniqueId val="{00000000-C93E-4AFA-81DF-DAFED48AD285}"/>
            </c:ext>
          </c:extLst>
        </c:ser>
        <c:dLbls>
          <c:showLegendKey val="0"/>
          <c:showVal val="0"/>
          <c:showCatName val="0"/>
          <c:showSerName val="0"/>
          <c:showPercent val="0"/>
          <c:showBubbleSize val="0"/>
        </c:dLbls>
        <c:gapWidth val="150"/>
        <c:axId val="330508248"/>
        <c:axId val="33050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xmlns:c16r2="http://schemas.microsoft.com/office/drawing/2015/06/chart">
            <c:ext xmlns:c16="http://schemas.microsoft.com/office/drawing/2014/chart" uri="{C3380CC4-5D6E-409C-BE32-E72D297353CC}">
              <c16:uniqueId val="{00000001-C93E-4AFA-81DF-DAFED48AD285}"/>
            </c:ext>
          </c:extLst>
        </c:ser>
        <c:dLbls>
          <c:showLegendKey val="0"/>
          <c:showVal val="0"/>
          <c:showCatName val="0"/>
          <c:showSerName val="0"/>
          <c:showPercent val="0"/>
          <c:showBubbleSize val="0"/>
        </c:dLbls>
        <c:marker val="1"/>
        <c:smooth val="0"/>
        <c:axId val="330508248"/>
        <c:axId val="330506680"/>
      </c:lineChart>
      <c:catAx>
        <c:axId val="330508248"/>
        <c:scaling>
          <c:orientation val="minMax"/>
        </c:scaling>
        <c:delete val="1"/>
        <c:axPos val="b"/>
        <c:numFmt formatCode="General" sourceLinked="1"/>
        <c:majorTickMark val="none"/>
        <c:minorTickMark val="none"/>
        <c:tickLblPos val="none"/>
        <c:crossAx val="330506680"/>
        <c:crosses val="autoZero"/>
        <c:auto val="1"/>
        <c:lblAlgn val="ctr"/>
        <c:lblOffset val="100"/>
        <c:noMultiLvlLbl val="1"/>
      </c:catAx>
      <c:valAx>
        <c:axId val="330506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050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33951</c:v>
                </c:pt>
                <c:pt idx="1">
                  <c:v>20392</c:v>
                </c:pt>
                <c:pt idx="2">
                  <c:v>24511</c:v>
                </c:pt>
                <c:pt idx="3">
                  <c:v>-7336</c:v>
                </c:pt>
                <c:pt idx="4">
                  <c:v>32929</c:v>
                </c:pt>
              </c:numCache>
            </c:numRef>
          </c:val>
          <c:extLst xmlns:c16r2="http://schemas.microsoft.com/office/drawing/2015/06/chart">
            <c:ext xmlns:c16="http://schemas.microsoft.com/office/drawing/2014/chart" uri="{C3380CC4-5D6E-409C-BE32-E72D297353CC}">
              <c16:uniqueId val="{00000000-8A2A-4AC0-B38F-6FA0F9881D50}"/>
            </c:ext>
          </c:extLst>
        </c:ser>
        <c:dLbls>
          <c:showLegendKey val="0"/>
          <c:showVal val="0"/>
          <c:showCatName val="0"/>
          <c:showSerName val="0"/>
          <c:showPercent val="0"/>
          <c:showBubbleSize val="0"/>
        </c:dLbls>
        <c:gapWidth val="150"/>
        <c:axId val="330505112"/>
        <c:axId val="33050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xmlns:c16r2="http://schemas.microsoft.com/office/drawing/2015/06/chart">
            <c:ext xmlns:c16="http://schemas.microsoft.com/office/drawing/2014/chart" uri="{C3380CC4-5D6E-409C-BE32-E72D297353CC}">
              <c16:uniqueId val="{00000001-8A2A-4AC0-B38F-6FA0F9881D50}"/>
            </c:ext>
          </c:extLst>
        </c:ser>
        <c:dLbls>
          <c:showLegendKey val="0"/>
          <c:showVal val="0"/>
          <c:showCatName val="0"/>
          <c:showSerName val="0"/>
          <c:showPercent val="0"/>
          <c:showBubbleSize val="0"/>
        </c:dLbls>
        <c:marker val="1"/>
        <c:smooth val="0"/>
        <c:axId val="330505112"/>
        <c:axId val="330507072"/>
      </c:lineChart>
      <c:catAx>
        <c:axId val="330505112"/>
        <c:scaling>
          <c:orientation val="minMax"/>
        </c:scaling>
        <c:delete val="1"/>
        <c:axPos val="b"/>
        <c:numFmt formatCode="General" sourceLinked="1"/>
        <c:majorTickMark val="none"/>
        <c:minorTickMark val="none"/>
        <c:tickLblPos val="none"/>
        <c:crossAx val="330507072"/>
        <c:crosses val="autoZero"/>
        <c:auto val="1"/>
        <c:lblAlgn val="ctr"/>
        <c:lblOffset val="100"/>
        <c:noMultiLvlLbl val="1"/>
      </c:catAx>
      <c:valAx>
        <c:axId val="330507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30505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3" t="s">
        <v>
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row>
    <row r="3" spans="1:382" ht="9.75" customHeight="1" x14ac:dyDescent="0.15">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row>
    <row r="4" spans="1:382" ht="9.75" customHeight="1" x14ac:dyDescent="0.15">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4" t="str">
        <f>
データ!H6&amp;"　"&amp;データ!I6</f>
        <v>
東京都町田市　原町田一丁目駐車場</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7" t="s">
        <v>
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9"/>
      <c r="AQ7" s="137" t="s">
        <v>
2</v>
      </c>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9"/>
      <c r="CF7" s="137" t="s">
        <v>
3</v>
      </c>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9"/>
      <c r="DU7" s="145" t="s">
        <v>
4</v>
      </c>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0" t="s">
        <v>
5</v>
      </c>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4"/>
      <c r="GZ7" s="4"/>
      <c r="HA7" s="4"/>
      <c r="HB7" s="4"/>
      <c r="HC7" s="4"/>
      <c r="HD7" s="4"/>
      <c r="HE7" s="4"/>
      <c r="HF7" s="4"/>
      <c r="HG7" s="4"/>
      <c r="HH7" s="4"/>
      <c r="HI7" s="4"/>
      <c r="HJ7" s="4"/>
      <c r="HK7" s="4"/>
      <c r="HL7" s="4"/>
      <c r="HM7" s="4"/>
      <c r="HN7" s="4"/>
      <c r="HO7" s="4"/>
      <c r="HP7" s="4"/>
      <c r="HQ7" s="4"/>
      <c r="HR7" s="4"/>
      <c r="HS7" s="4"/>
      <c r="HT7" s="4"/>
      <c r="HU7" s="4"/>
      <c r="HV7" s="4"/>
      <c r="HW7" s="4"/>
      <c r="HX7" s="140" t="s">
        <v>
6</v>
      </c>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t="s">
        <v>
7</v>
      </c>
      <c r="JR7" s="140"/>
      <c r="JS7" s="140"/>
      <c r="JT7" s="140"/>
      <c r="JU7" s="140"/>
      <c r="JV7" s="140"/>
      <c r="JW7" s="140"/>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t="s">
        <v>
8</v>
      </c>
      <c r="LK7" s="140"/>
      <c r="LL7" s="140"/>
      <c r="LM7" s="140"/>
      <c r="LN7" s="140"/>
      <c r="LO7" s="140"/>
      <c r="LP7" s="140"/>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3"/>
      <c r="ND7" s="6" t="s">
        <v>
9</v>
      </c>
      <c r="NE7" s="7"/>
      <c r="NF7" s="7"/>
      <c r="NG7" s="7"/>
      <c r="NH7" s="7"/>
      <c r="NI7" s="7"/>
      <c r="NJ7" s="7"/>
      <c r="NK7" s="7"/>
      <c r="NL7" s="7"/>
      <c r="NM7" s="7"/>
      <c r="NN7" s="7"/>
      <c r="NO7" s="7"/>
      <c r="NP7" s="7"/>
      <c r="NQ7" s="8"/>
    </row>
    <row r="8" spans="1:382" ht="18.75" customHeight="1" x14ac:dyDescent="0.15">
      <c r="A8" s="2"/>
      <c r="B8" s="126" t="str">
        <f>
データ!J7</f>
        <v>
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
データ!K7</f>
        <v>
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
データ!L7</f>
        <v>
-</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
データ!M7</f>
        <v>
Ａ１Ｂ１</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t="str">
        <f>
データ!N7</f>
        <v>
非設置</v>
      </c>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4"/>
      <c r="GZ8" s="4"/>
      <c r="HA8" s="4"/>
      <c r="HB8" s="4"/>
      <c r="HC8" s="4"/>
      <c r="HD8" s="4"/>
      <c r="HE8" s="4"/>
      <c r="HF8" s="4"/>
      <c r="HG8" s="4"/>
      <c r="HH8" s="4"/>
      <c r="HI8" s="4"/>
      <c r="HJ8" s="4"/>
      <c r="HK8" s="4"/>
      <c r="HL8" s="4"/>
      <c r="HM8" s="4"/>
      <c r="HN8" s="4"/>
      <c r="HO8" s="4"/>
      <c r="HP8" s="4"/>
      <c r="HQ8" s="4"/>
      <c r="HR8" s="4"/>
      <c r="HS8" s="4"/>
      <c r="HT8" s="4"/>
      <c r="HU8" s="4"/>
      <c r="HV8" s="4"/>
      <c r="HW8" s="4"/>
      <c r="HX8" s="130" t="str">
        <f>
データ!S7</f>
        <v>
駅</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
データ!T7</f>
        <v>
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
データ!U7</f>
        <v>
6989</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3"/>
      <c r="ND8" s="135" t="s">
        <v>
10</v>
      </c>
      <c r="NE8" s="136"/>
      <c r="NF8" s="9" t="s">
        <v>
11</v>
      </c>
      <c r="NG8" s="10"/>
      <c r="NH8" s="10"/>
      <c r="NI8" s="10"/>
      <c r="NJ8" s="10"/>
      <c r="NK8" s="10"/>
      <c r="NL8" s="10"/>
      <c r="NM8" s="10"/>
      <c r="NN8" s="10"/>
      <c r="NO8" s="10"/>
      <c r="NP8" s="10"/>
      <c r="NQ8" s="11"/>
    </row>
    <row r="9" spans="1:382" ht="18.75" customHeight="1" x14ac:dyDescent="0.15">
      <c r="A9" s="2"/>
      <c r="B9" s="137" t="s">
        <v>
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9"/>
      <c r="AQ9" s="137" t="s">
        <v>
13</v>
      </c>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9"/>
      <c r="CF9" s="137" t="s">
        <v>
14</v>
      </c>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9"/>
      <c r="DU9" s="140" t="s">
        <v>
15</v>
      </c>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40" t="s">
        <v>
16</v>
      </c>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t="s">
        <v>
17</v>
      </c>
      <c r="JR9" s="140"/>
      <c r="JS9" s="140"/>
      <c r="JT9" s="140"/>
      <c r="JU9" s="140"/>
      <c r="JV9" s="140"/>
      <c r="JW9" s="140"/>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t="s">
        <v>
18</v>
      </c>
      <c r="LK9" s="140"/>
      <c r="LL9" s="140"/>
      <c r="LM9" s="140"/>
      <c r="LN9" s="140"/>
      <c r="LO9" s="140"/>
      <c r="LP9" s="140"/>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3"/>
      <c r="ND9" s="141" t="s">
        <v>
19</v>
      </c>
      <c r="NE9" s="142"/>
      <c r="NF9" s="12" t="s">
        <v>
20</v>
      </c>
      <c r="NG9" s="13"/>
      <c r="NH9" s="13"/>
      <c r="NI9" s="13"/>
      <c r="NJ9" s="13"/>
      <c r="NK9" s="13"/>
      <c r="NL9" s="13"/>
      <c r="NM9" s="13"/>
      <c r="NN9" s="13"/>
      <c r="NO9" s="13"/>
      <c r="NP9" s="13"/>
      <c r="NQ9" s="14"/>
    </row>
    <row r="10" spans="1:382" ht="18.75" customHeight="1" x14ac:dyDescent="0.15">
      <c r="A10" s="2"/>
      <c r="B10" s="120" t="str">
        <f>
データ!O7</f>
        <v>
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
        <v>
126</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6" t="str">
        <f>
データ!Q7</f>
        <v>
立体式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f>
データ!R7</f>
        <v>
40</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9">
        <f>
データ!V7</f>
        <v>
250</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f>
データ!W7</f>
        <v>
300</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
データ!X7</f>
        <v>
利用料金制</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
21</v>
      </c>
      <c r="NE10" s="132"/>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3" t="s">
        <v>
23</v>
      </c>
      <c r="NE11" s="133"/>
      <c r="NF11" s="133"/>
      <c r="NG11" s="133"/>
      <c r="NH11" s="133"/>
      <c r="NI11" s="133"/>
      <c r="NJ11" s="133"/>
      <c r="NK11" s="133"/>
      <c r="NL11" s="133"/>
      <c r="NM11" s="133"/>
      <c r="NN11" s="133"/>
      <c r="NO11" s="133"/>
      <c r="NP11" s="133"/>
      <c r="NQ11" s="133"/>
      <c r="NR11" s="133"/>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3"/>
      <c r="NE12" s="133"/>
      <c r="NF12" s="133"/>
      <c r="NG12" s="133"/>
      <c r="NH12" s="133"/>
      <c r="NI12" s="133"/>
      <c r="NJ12" s="133"/>
      <c r="NK12" s="133"/>
      <c r="NL12" s="133"/>
      <c r="NM12" s="133"/>
      <c r="NN12" s="133"/>
      <c r="NO12" s="133"/>
      <c r="NP12" s="133"/>
      <c r="NQ12" s="133"/>
      <c r="NR12" s="13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4"/>
      <c r="NE13" s="134"/>
      <c r="NF13" s="134"/>
      <c r="NG13" s="134"/>
      <c r="NH13" s="134"/>
      <c r="NI13" s="134"/>
      <c r="NJ13" s="134"/>
      <c r="NK13" s="134"/>
      <c r="NL13" s="134"/>
      <c r="NM13" s="134"/>
      <c r="NN13" s="134"/>
      <c r="NO13" s="134"/>
      <c r="NP13" s="134"/>
      <c r="NQ13" s="134"/>
      <c r="NR13" s="134"/>
    </row>
    <row r="14" spans="1:382" ht="13.5" customHeight="1" x14ac:dyDescent="0.15">
      <c r="A14" s="18"/>
      <c r="B14" s="6"/>
      <c r="C14" s="7"/>
      <c r="D14" s="7"/>
      <c r="E14" s="7"/>
      <c r="F14" s="7"/>
      <c r="G14" s="7"/>
      <c r="H14" s="118" t="s">
        <v>
24</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7"/>
      <c r="IG14" s="7"/>
      <c r="IH14" s="7"/>
      <c r="II14" s="7"/>
      <c r="IJ14" s="8"/>
      <c r="IK14" s="7"/>
      <c r="IL14" s="7"/>
      <c r="IM14" s="7"/>
      <c r="IN14" s="7"/>
      <c r="IO14" s="7"/>
      <c r="IP14" s="118" t="s">
        <v>
25</v>
      </c>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20"/>
      <c r="IG15" s="20"/>
      <c r="IH15" s="20"/>
      <c r="II15" s="20"/>
      <c r="IJ15" s="21"/>
      <c r="IK15" s="20"/>
      <c r="IL15" s="20"/>
      <c r="IM15" s="20"/>
      <c r="IN15" s="20"/>
      <c r="IO15" s="20"/>
      <c r="IP15" s="119"/>
      <c r="IQ15" s="119"/>
      <c r="IR15" s="119"/>
      <c r="IS15" s="119"/>
      <c r="IT15" s="119"/>
      <c r="IU15" s="119"/>
      <c r="IV15" s="119"/>
      <c r="IW15" s="119"/>
      <c r="IX15" s="119"/>
      <c r="IY15" s="119"/>
      <c r="IZ15" s="119"/>
      <c r="JA15" s="119"/>
      <c r="JB15" s="119"/>
      <c r="JC15" s="119"/>
      <c r="JD15" s="119"/>
      <c r="JE15" s="119"/>
      <c r="JF15" s="119"/>
      <c r="JG15" s="119"/>
      <c r="JH15" s="119"/>
      <c r="JI15" s="119"/>
      <c r="JJ15" s="119"/>
      <c r="JK15" s="119"/>
      <c r="JL15" s="119"/>
      <c r="JM15" s="119"/>
      <c r="JN15" s="119"/>
      <c r="JO15" s="119"/>
      <c r="JP15" s="119"/>
      <c r="JQ15" s="119"/>
      <c r="JR15" s="119"/>
      <c r="JS15" s="119"/>
      <c r="JT15" s="119"/>
      <c r="JU15" s="119"/>
      <c r="JV15" s="119"/>
      <c r="JW15" s="119"/>
      <c r="JX15" s="119"/>
      <c r="JY15" s="119"/>
      <c r="JZ15" s="119"/>
      <c r="KA15" s="119"/>
      <c r="KB15" s="119"/>
      <c r="KC15" s="119"/>
      <c r="KD15" s="119"/>
      <c r="KE15" s="119"/>
      <c r="KF15" s="119"/>
      <c r="KG15" s="119"/>
      <c r="KH15" s="119"/>
      <c r="KI15" s="119"/>
      <c r="KJ15" s="119"/>
      <c r="KK15" s="119"/>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20"/>
      <c r="MX15" s="20"/>
      <c r="MY15" s="20"/>
      <c r="MZ15" s="20"/>
      <c r="NA15" s="20"/>
      <c r="NB15" s="21"/>
      <c r="NC15" s="2"/>
      <c r="ND15" s="112" t="s">
        <v>
138</v>
      </c>
      <c r="NE15" s="113"/>
      <c r="NF15" s="113"/>
      <c r="NG15" s="113"/>
      <c r="NH15" s="113"/>
      <c r="NI15" s="113"/>
      <c r="NJ15" s="113"/>
      <c r="NK15" s="113"/>
      <c r="NL15" s="113"/>
      <c r="NM15" s="113"/>
      <c r="NN15" s="113"/>
      <c r="NO15" s="113"/>
      <c r="NP15" s="113"/>
      <c r="NQ15" s="113"/>
      <c r="NR15" s="114"/>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2"/>
      <c r="NE16" s="113"/>
      <c r="NF16" s="113"/>
      <c r="NG16" s="113"/>
      <c r="NH16" s="113"/>
      <c r="NI16" s="113"/>
      <c r="NJ16" s="113"/>
      <c r="NK16" s="113"/>
      <c r="NL16" s="113"/>
      <c r="NM16" s="113"/>
      <c r="NN16" s="113"/>
      <c r="NO16" s="113"/>
      <c r="NP16" s="113"/>
      <c r="NQ16" s="113"/>
      <c r="NR16" s="114"/>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2"/>
      <c r="NE17" s="113"/>
      <c r="NF17" s="113"/>
      <c r="NG17" s="113"/>
      <c r="NH17" s="113"/>
      <c r="NI17" s="113"/>
      <c r="NJ17" s="113"/>
      <c r="NK17" s="113"/>
      <c r="NL17" s="113"/>
      <c r="NM17" s="113"/>
      <c r="NN17" s="113"/>
      <c r="NO17" s="113"/>
      <c r="NP17" s="113"/>
      <c r="NQ17" s="113"/>
      <c r="NR17" s="114"/>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2"/>
      <c r="NE18" s="113"/>
      <c r="NF18" s="113"/>
      <c r="NG18" s="113"/>
      <c r="NH18" s="113"/>
      <c r="NI18" s="113"/>
      <c r="NJ18" s="113"/>
      <c r="NK18" s="113"/>
      <c r="NL18" s="113"/>
      <c r="NM18" s="113"/>
      <c r="NN18" s="113"/>
      <c r="NO18" s="113"/>
      <c r="NP18" s="113"/>
      <c r="NQ18" s="113"/>
      <c r="NR18" s="114"/>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2"/>
      <c r="NE19" s="113"/>
      <c r="NF19" s="113"/>
      <c r="NG19" s="113"/>
      <c r="NH19" s="113"/>
      <c r="NI19" s="113"/>
      <c r="NJ19" s="113"/>
      <c r="NK19" s="113"/>
      <c r="NL19" s="113"/>
      <c r="NM19" s="113"/>
      <c r="NN19" s="113"/>
      <c r="NO19" s="113"/>
      <c r="NP19" s="113"/>
      <c r="NQ19" s="113"/>
      <c r="NR19" s="114"/>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2"/>
      <c r="NE20" s="113"/>
      <c r="NF20" s="113"/>
      <c r="NG20" s="113"/>
      <c r="NH20" s="113"/>
      <c r="NI20" s="113"/>
      <c r="NJ20" s="113"/>
      <c r="NK20" s="113"/>
      <c r="NL20" s="113"/>
      <c r="NM20" s="113"/>
      <c r="NN20" s="113"/>
      <c r="NO20" s="113"/>
      <c r="NP20" s="113"/>
      <c r="NQ20" s="113"/>
      <c r="NR20" s="114"/>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2"/>
      <c r="NE21" s="113"/>
      <c r="NF21" s="113"/>
      <c r="NG21" s="113"/>
      <c r="NH21" s="113"/>
      <c r="NI21" s="113"/>
      <c r="NJ21" s="113"/>
      <c r="NK21" s="113"/>
      <c r="NL21" s="113"/>
      <c r="NM21" s="113"/>
      <c r="NN21" s="113"/>
      <c r="NO21" s="113"/>
      <c r="NP21" s="113"/>
      <c r="NQ21" s="113"/>
      <c r="NR21" s="114"/>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2"/>
      <c r="NE22" s="113"/>
      <c r="NF22" s="113"/>
      <c r="NG22" s="113"/>
      <c r="NH22" s="113"/>
      <c r="NI22" s="113"/>
      <c r="NJ22" s="113"/>
      <c r="NK22" s="113"/>
      <c r="NL22" s="113"/>
      <c r="NM22" s="113"/>
      <c r="NN22" s="113"/>
      <c r="NO22" s="113"/>
      <c r="NP22" s="113"/>
      <c r="NQ22" s="113"/>
      <c r="NR22" s="114"/>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2"/>
      <c r="NE23" s="113"/>
      <c r="NF23" s="113"/>
      <c r="NG23" s="113"/>
      <c r="NH23" s="113"/>
      <c r="NI23" s="113"/>
      <c r="NJ23" s="113"/>
      <c r="NK23" s="113"/>
      <c r="NL23" s="113"/>
      <c r="NM23" s="113"/>
      <c r="NN23" s="113"/>
      <c r="NO23" s="113"/>
      <c r="NP23" s="113"/>
      <c r="NQ23" s="113"/>
      <c r="NR23" s="114"/>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2"/>
      <c r="NE24" s="113"/>
      <c r="NF24" s="113"/>
      <c r="NG24" s="113"/>
      <c r="NH24" s="113"/>
      <c r="NI24" s="113"/>
      <c r="NJ24" s="113"/>
      <c r="NK24" s="113"/>
      <c r="NL24" s="113"/>
      <c r="NM24" s="113"/>
      <c r="NN24" s="113"/>
      <c r="NO24" s="113"/>
      <c r="NP24" s="113"/>
      <c r="NQ24" s="113"/>
      <c r="NR24" s="114"/>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2"/>
      <c r="NE25" s="113"/>
      <c r="NF25" s="113"/>
      <c r="NG25" s="113"/>
      <c r="NH25" s="113"/>
      <c r="NI25" s="113"/>
      <c r="NJ25" s="113"/>
      <c r="NK25" s="113"/>
      <c r="NL25" s="113"/>
      <c r="NM25" s="113"/>
      <c r="NN25" s="113"/>
      <c r="NO25" s="113"/>
      <c r="NP25" s="113"/>
      <c r="NQ25" s="113"/>
      <c r="NR25" s="114"/>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2"/>
      <c r="NE26" s="113"/>
      <c r="NF26" s="113"/>
      <c r="NG26" s="113"/>
      <c r="NH26" s="113"/>
      <c r="NI26" s="113"/>
      <c r="NJ26" s="113"/>
      <c r="NK26" s="113"/>
      <c r="NL26" s="113"/>
      <c r="NM26" s="113"/>
      <c r="NN26" s="113"/>
      <c r="NO26" s="113"/>
      <c r="NP26" s="113"/>
      <c r="NQ26" s="113"/>
      <c r="NR26" s="114"/>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2"/>
      <c r="NE27" s="113"/>
      <c r="NF27" s="113"/>
      <c r="NG27" s="113"/>
      <c r="NH27" s="113"/>
      <c r="NI27" s="113"/>
      <c r="NJ27" s="113"/>
      <c r="NK27" s="113"/>
      <c r="NL27" s="113"/>
      <c r="NM27" s="113"/>
      <c r="NN27" s="113"/>
      <c r="NO27" s="113"/>
      <c r="NP27" s="113"/>
      <c r="NQ27" s="113"/>
      <c r="NR27" s="114"/>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2"/>
      <c r="NE28" s="113"/>
      <c r="NF28" s="113"/>
      <c r="NG28" s="113"/>
      <c r="NH28" s="113"/>
      <c r="NI28" s="113"/>
      <c r="NJ28" s="113"/>
      <c r="NK28" s="113"/>
      <c r="NL28" s="113"/>
      <c r="NM28" s="113"/>
      <c r="NN28" s="113"/>
      <c r="NO28" s="113"/>
      <c r="NP28" s="113"/>
      <c r="NQ28" s="113"/>
      <c r="NR28" s="114"/>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2"/>
      <c r="NE29" s="113"/>
      <c r="NF29" s="113"/>
      <c r="NG29" s="113"/>
      <c r="NH29" s="113"/>
      <c r="NI29" s="113"/>
      <c r="NJ29" s="113"/>
      <c r="NK29" s="113"/>
      <c r="NL29" s="113"/>
      <c r="NM29" s="113"/>
      <c r="NN29" s="113"/>
      <c r="NO29" s="113"/>
      <c r="NP29" s="113"/>
      <c r="NQ29" s="113"/>
      <c r="NR29" s="114"/>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2"/>
      <c r="NE30" s="113"/>
      <c r="NF30" s="113"/>
      <c r="NG30" s="113"/>
      <c r="NH30" s="113"/>
      <c r="NI30" s="113"/>
      <c r="NJ30" s="113"/>
      <c r="NK30" s="113"/>
      <c r="NL30" s="113"/>
      <c r="NM30" s="113"/>
      <c r="NN30" s="113"/>
      <c r="NO30" s="113"/>
      <c r="NP30" s="113"/>
      <c r="NQ30" s="113"/>
      <c r="NR30" s="114"/>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186.7</v>
      </c>
      <c r="V31" s="110"/>
      <c r="W31" s="110"/>
      <c r="X31" s="110"/>
      <c r="Y31" s="110"/>
      <c r="Z31" s="110"/>
      <c r="AA31" s="110"/>
      <c r="AB31" s="110"/>
      <c r="AC31" s="110"/>
      <c r="AD31" s="110"/>
      <c r="AE31" s="110"/>
      <c r="AF31" s="110"/>
      <c r="AG31" s="110"/>
      <c r="AH31" s="110"/>
      <c r="AI31" s="110"/>
      <c r="AJ31" s="110"/>
      <c r="AK31" s="110"/>
      <c r="AL31" s="110"/>
      <c r="AM31" s="110"/>
      <c r="AN31" s="110">
        <f>
データ!Z7</f>
        <v>
173.9</v>
      </c>
      <c r="AO31" s="110"/>
      <c r="AP31" s="110"/>
      <c r="AQ31" s="110"/>
      <c r="AR31" s="110"/>
      <c r="AS31" s="110"/>
      <c r="AT31" s="110"/>
      <c r="AU31" s="110"/>
      <c r="AV31" s="110"/>
      <c r="AW31" s="110"/>
      <c r="AX31" s="110"/>
      <c r="AY31" s="110"/>
      <c r="AZ31" s="110"/>
      <c r="BA31" s="110"/>
      <c r="BB31" s="110"/>
      <c r="BC31" s="110"/>
      <c r="BD31" s="110"/>
      <c r="BE31" s="110"/>
      <c r="BF31" s="110"/>
      <c r="BG31" s="110">
        <f>
データ!AA7</f>
        <v>
156.6</v>
      </c>
      <c r="BH31" s="110"/>
      <c r="BI31" s="110"/>
      <c r="BJ31" s="110"/>
      <c r="BK31" s="110"/>
      <c r="BL31" s="110"/>
      <c r="BM31" s="110"/>
      <c r="BN31" s="110"/>
      <c r="BO31" s="110"/>
      <c r="BP31" s="110"/>
      <c r="BQ31" s="110"/>
      <c r="BR31" s="110"/>
      <c r="BS31" s="110"/>
      <c r="BT31" s="110"/>
      <c r="BU31" s="110"/>
      <c r="BV31" s="110"/>
      <c r="BW31" s="110"/>
      <c r="BX31" s="110"/>
      <c r="BY31" s="110"/>
      <c r="BZ31" s="110">
        <f>
データ!AB7</f>
        <v>
108.6</v>
      </c>
      <c r="CA31" s="110"/>
      <c r="CB31" s="110"/>
      <c r="CC31" s="110"/>
      <c r="CD31" s="110"/>
      <c r="CE31" s="110"/>
      <c r="CF31" s="110"/>
      <c r="CG31" s="110"/>
      <c r="CH31" s="110"/>
      <c r="CI31" s="110"/>
      <c r="CJ31" s="110"/>
      <c r="CK31" s="110"/>
      <c r="CL31" s="110"/>
      <c r="CM31" s="110"/>
      <c r="CN31" s="110"/>
      <c r="CO31" s="110"/>
      <c r="CP31" s="110"/>
      <c r="CQ31" s="110"/>
      <c r="CR31" s="110"/>
      <c r="CS31" s="110">
        <f>
データ!AC7</f>
        <v>
143.19999999999999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18.899999999999999</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131.6</v>
      </c>
      <c r="JD31" s="81"/>
      <c r="JE31" s="81"/>
      <c r="JF31" s="81"/>
      <c r="JG31" s="81"/>
      <c r="JH31" s="81"/>
      <c r="JI31" s="81"/>
      <c r="JJ31" s="81"/>
      <c r="JK31" s="81"/>
      <c r="JL31" s="81"/>
      <c r="JM31" s="81"/>
      <c r="JN31" s="81"/>
      <c r="JO31" s="81"/>
      <c r="JP31" s="81"/>
      <c r="JQ31" s="81"/>
      <c r="JR31" s="81"/>
      <c r="JS31" s="81"/>
      <c r="JT31" s="81"/>
      <c r="JU31" s="82"/>
      <c r="JV31" s="80">
        <f>
データ!DL7</f>
        <v>
132.4</v>
      </c>
      <c r="JW31" s="81"/>
      <c r="JX31" s="81"/>
      <c r="JY31" s="81"/>
      <c r="JZ31" s="81"/>
      <c r="KA31" s="81"/>
      <c r="KB31" s="81"/>
      <c r="KC31" s="81"/>
      <c r="KD31" s="81"/>
      <c r="KE31" s="81"/>
      <c r="KF31" s="81"/>
      <c r="KG31" s="81"/>
      <c r="KH31" s="81"/>
      <c r="KI31" s="81"/>
      <c r="KJ31" s="81"/>
      <c r="KK31" s="81"/>
      <c r="KL31" s="81"/>
      <c r="KM31" s="81"/>
      <c r="KN31" s="82"/>
      <c r="KO31" s="80">
        <f>
データ!DM7</f>
        <v>
130</v>
      </c>
      <c r="KP31" s="81"/>
      <c r="KQ31" s="81"/>
      <c r="KR31" s="81"/>
      <c r="KS31" s="81"/>
      <c r="KT31" s="81"/>
      <c r="KU31" s="81"/>
      <c r="KV31" s="81"/>
      <c r="KW31" s="81"/>
      <c r="KX31" s="81"/>
      <c r="KY31" s="81"/>
      <c r="KZ31" s="81"/>
      <c r="LA31" s="81"/>
      <c r="LB31" s="81"/>
      <c r="LC31" s="81"/>
      <c r="LD31" s="81"/>
      <c r="LE31" s="81"/>
      <c r="LF31" s="81"/>
      <c r="LG31" s="82"/>
      <c r="LH31" s="80">
        <f>
データ!DN7</f>
        <v>
129.19999999999999</v>
      </c>
      <c r="LI31" s="81"/>
      <c r="LJ31" s="81"/>
      <c r="LK31" s="81"/>
      <c r="LL31" s="81"/>
      <c r="LM31" s="81"/>
      <c r="LN31" s="81"/>
      <c r="LO31" s="81"/>
      <c r="LP31" s="81"/>
      <c r="LQ31" s="81"/>
      <c r="LR31" s="81"/>
      <c r="LS31" s="81"/>
      <c r="LT31" s="81"/>
      <c r="LU31" s="81"/>
      <c r="LV31" s="81"/>
      <c r="LW31" s="81"/>
      <c r="LX31" s="81"/>
      <c r="LY31" s="81"/>
      <c r="LZ31" s="82"/>
      <c r="MA31" s="80">
        <f>
データ!DO7</f>
        <v>
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156</v>
      </c>
      <c r="V32" s="110"/>
      <c r="W32" s="110"/>
      <c r="X32" s="110"/>
      <c r="Y32" s="110"/>
      <c r="Z32" s="110"/>
      <c r="AA32" s="110"/>
      <c r="AB32" s="110"/>
      <c r="AC32" s="110"/>
      <c r="AD32" s="110"/>
      <c r="AE32" s="110"/>
      <c r="AF32" s="110"/>
      <c r="AG32" s="110"/>
      <c r="AH32" s="110"/>
      <c r="AI32" s="110"/>
      <c r="AJ32" s="110"/>
      <c r="AK32" s="110"/>
      <c r="AL32" s="110"/>
      <c r="AM32" s="110"/>
      <c r="AN32" s="110">
        <f>
データ!AE7</f>
        <v>
218.3</v>
      </c>
      <c r="AO32" s="110"/>
      <c r="AP32" s="110"/>
      <c r="AQ32" s="110"/>
      <c r="AR32" s="110"/>
      <c r="AS32" s="110"/>
      <c r="AT32" s="110"/>
      <c r="AU32" s="110"/>
      <c r="AV32" s="110"/>
      <c r="AW32" s="110"/>
      <c r="AX32" s="110"/>
      <c r="AY32" s="110"/>
      <c r="AZ32" s="110"/>
      <c r="BA32" s="110"/>
      <c r="BB32" s="110"/>
      <c r="BC32" s="110"/>
      <c r="BD32" s="110"/>
      <c r="BE32" s="110"/>
      <c r="BF32" s="110"/>
      <c r="BG32" s="110">
        <f>
データ!AF7</f>
        <v>
255.1</v>
      </c>
      <c r="BH32" s="110"/>
      <c r="BI32" s="110"/>
      <c r="BJ32" s="110"/>
      <c r="BK32" s="110"/>
      <c r="BL32" s="110"/>
      <c r="BM32" s="110"/>
      <c r="BN32" s="110"/>
      <c r="BO32" s="110"/>
      <c r="BP32" s="110"/>
      <c r="BQ32" s="110"/>
      <c r="BR32" s="110"/>
      <c r="BS32" s="110"/>
      <c r="BT32" s="110"/>
      <c r="BU32" s="110"/>
      <c r="BV32" s="110"/>
      <c r="BW32" s="110"/>
      <c r="BX32" s="110"/>
      <c r="BY32" s="110"/>
      <c r="BZ32" s="110">
        <f>
データ!AG7</f>
        <v>
225.1</v>
      </c>
      <c r="CA32" s="110"/>
      <c r="CB32" s="110"/>
      <c r="CC32" s="110"/>
      <c r="CD32" s="110"/>
      <c r="CE32" s="110"/>
      <c r="CF32" s="110"/>
      <c r="CG32" s="110"/>
      <c r="CH32" s="110"/>
      <c r="CI32" s="110"/>
      <c r="CJ32" s="110"/>
      <c r="CK32" s="110"/>
      <c r="CL32" s="110"/>
      <c r="CM32" s="110"/>
      <c r="CN32" s="110"/>
      <c r="CO32" s="110"/>
      <c r="CP32" s="110"/>
      <c r="CQ32" s="110"/>
      <c r="CR32" s="110"/>
      <c r="CS32" s="110">
        <f>
データ!AH7</f>
        <v>
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5.6</v>
      </c>
      <c r="EM32" s="110"/>
      <c r="EN32" s="110"/>
      <c r="EO32" s="110"/>
      <c r="EP32" s="110"/>
      <c r="EQ32" s="110"/>
      <c r="ER32" s="110"/>
      <c r="ES32" s="110"/>
      <c r="ET32" s="110"/>
      <c r="EU32" s="110"/>
      <c r="EV32" s="110"/>
      <c r="EW32" s="110"/>
      <c r="EX32" s="110"/>
      <c r="EY32" s="110"/>
      <c r="EZ32" s="110"/>
      <c r="FA32" s="110"/>
      <c r="FB32" s="110"/>
      <c r="FC32" s="110"/>
      <c r="FD32" s="110"/>
      <c r="FE32" s="110">
        <f>
データ!AP7</f>
        <v>
3.5</v>
      </c>
      <c r="FF32" s="110"/>
      <c r="FG32" s="110"/>
      <c r="FH32" s="110"/>
      <c r="FI32" s="110"/>
      <c r="FJ32" s="110"/>
      <c r="FK32" s="110"/>
      <c r="FL32" s="110"/>
      <c r="FM32" s="110"/>
      <c r="FN32" s="110"/>
      <c r="FO32" s="110"/>
      <c r="FP32" s="110"/>
      <c r="FQ32" s="110"/>
      <c r="FR32" s="110"/>
      <c r="FS32" s="110"/>
      <c r="FT32" s="110"/>
      <c r="FU32" s="110"/>
      <c r="FV32" s="110"/>
      <c r="FW32" s="110"/>
      <c r="FX32" s="110">
        <f>
データ!AQ7</f>
        <v>
3.8</v>
      </c>
      <c r="FY32" s="110"/>
      <c r="FZ32" s="110"/>
      <c r="GA32" s="110"/>
      <c r="GB32" s="110"/>
      <c r="GC32" s="110"/>
      <c r="GD32" s="110"/>
      <c r="GE32" s="110"/>
      <c r="GF32" s="110"/>
      <c r="GG32" s="110"/>
      <c r="GH32" s="110"/>
      <c r="GI32" s="110"/>
      <c r="GJ32" s="110"/>
      <c r="GK32" s="110"/>
      <c r="GL32" s="110"/>
      <c r="GM32" s="110"/>
      <c r="GN32" s="110"/>
      <c r="GO32" s="110"/>
      <c r="GP32" s="110"/>
      <c r="GQ32" s="110">
        <f>
データ!AR7</f>
        <v>
3.2</v>
      </c>
      <c r="GR32" s="110"/>
      <c r="GS32" s="110"/>
      <c r="GT32" s="110"/>
      <c r="GU32" s="110"/>
      <c r="GV32" s="110"/>
      <c r="GW32" s="110"/>
      <c r="GX32" s="110"/>
      <c r="GY32" s="110"/>
      <c r="GZ32" s="110"/>
      <c r="HA32" s="110"/>
      <c r="HB32" s="110"/>
      <c r="HC32" s="110"/>
      <c r="HD32" s="110"/>
      <c r="HE32" s="110"/>
      <c r="HF32" s="110"/>
      <c r="HG32" s="110"/>
      <c r="HH32" s="110"/>
      <c r="HI32" s="110"/>
      <c r="HJ32" s="110">
        <f>
データ!AS7</f>
        <v>
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135.6</v>
      </c>
      <c r="JD32" s="81"/>
      <c r="JE32" s="81"/>
      <c r="JF32" s="81"/>
      <c r="JG32" s="81"/>
      <c r="JH32" s="81"/>
      <c r="JI32" s="81"/>
      <c r="JJ32" s="81"/>
      <c r="JK32" s="81"/>
      <c r="JL32" s="81"/>
      <c r="JM32" s="81"/>
      <c r="JN32" s="81"/>
      <c r="JO32" s="81"/>
      <c r="JP32" s="81"/>
      <c r="JQ32" s="81"/>
      <c r="JR32" s="81"/>
      <c r="JS32" s="81"/>
      <c r="JT32" s="81"/>
      <c r="JU32" s="82"/>
      <c r="JV32" s="80">
        <f>
データ!DQ7</f>
        <v>
134.5</v>
      </c>
      <c r="JW32" s="81"/>
      <c r="JX32" s="81"/>
      <c r="JY32" s="81"/>
      <c r="JZ32" s="81"/>
      <c r="KA32" s="81"/>
      <c r="KB32" s="81"/>
      <c r="KC32" s="81"/>
      <c r="KD32" s="81"/>
      <c r="KE32" s="81"/>
      <c r="KF32" s="81"/>
      <c r="KG32" s="81"/>
      <c r="KH32" s="81"/>
      <c r="KI32" s="81"/>
      <c r="KJ32" s="81"/>
      <c r="KK32" s="81"/>
      <c r="KL32" s="81"/>
      <c r="KM32" s="81"/>
      <c r="KN32" s="82"/>
      <c r="KO32" s="80">
        <f>
データ!DR7</f>
        <v>
134.9</v>
      </c>
      <c r="KP32" s="81"/>
      <c r="KQ32" s="81"/>
      <c r="KR32" s="81"/>
      <c r="KS32" s="81"/>
      <c r="KT32" s="81"/>
      <c r="KU32" s="81"/>
      <c r="KV32" s="81"/>
      <c r="KW32" s="81"/>
      <c r="KX32" s="81"/>
      <c r="KY32" s="81"/>
      <c r="KZ32" s="81"/>
      <c r="LA32" s="81"/>
      <c r="LB32" s="81"/>
      <c r="LC32" s="81"/>
      <c r="LD32" s="81"/>
      <c r="LE32" s="81"/>
      <c r="LF32" s="81"/>
      <c r="LG32" s="82"/>
      <c r="LH32" s="80">
        <f>
データ!DS7</f>
        <v>
129.9</v>
      </c>
      <c r="LI32" s="81"/>
      <c r="LJ32" s="81"/>
      <c r="LK32" s="81"/>
      <c r="LL32" s="81"/>
      <c r="LM32" s="81"/>
      <c r="LN32" s="81"/>
      <c r="LO32" s="81"/>
      <c r="LP32" s="81"/>
      <c r="LQ32" s="81"/>
      <c r="LR32" s="81"/>
      <c r="LS32" s="81"/>
      <c r="LT32" s="81"/>
      <c r="LU32" s="81"/>
      <c r="LV32" s="81"/>
      <c r="LW32" s="81"/>
      <c r="LX32" s="81"/>
      <c r="LY32" s="81"/>
      <c r="LZ32" s="82"/>
      <c r="MA32" s="80">
        <f>
データ!DT7</f>
        <v>
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12" t="s">
        <v>
136</v>
      </c>
      <c r="NE32" s="113"/>
      <c r="NF32" s="113"/>
      <c r="NG32" s="113"/>
      <c r="NH32" s="113"/>
      <c r="NI32" s="113"/>
      <c r="NJ32" s="113"/>
      <c r="NK32" s="113"/>
      <c r="NL32" s="113"/>
      <c r="NM32" s="113"/>
      <c r="NN32" s="113"/>
      <c r="NO32" s="113"/>
      <c r="NP32" s="113"/>
      <c r="NQ32" s="113"/>
      <c r="NR32" s="11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2"/>
      <c r="NE33" s="113"/>
      <c r="NF33" s="113"/>
      <c r="NG33" s="113"/>
      <c r="NH33" s="113"/>
      <c r="NI33" s="113"/>
      <c r="NJ33" s="113"/>
      <c r="NK33" s="113"/>
      <c r="NL33" s="113"/>
      <c r="NM33" s="113"/>
      <c r="NN33" s="113"/>
      <c r="NO33" s="113"/>
      <c r="NP33" s="113"/>
      <c r="NQ33" s="113"/>
      <c r="NR33" s="114"/>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2"/>
      <c r="NE34" s="113"/>
      <c r="NF34" s="113"/>
      <c r="NG34" s="113"/>
      <c r="NH34" s="113"/>
      <c r="NI34" s="113"/>
      <c r="NJ34" s="113"/>
      <c r="NK34" s="113"/>
      <c r="NL34" s="113"/>
      <c r="NM34" s="113"/>
      <c r="NN34" s="113"/>
      <c r="NO34" s="113"/>
      <c r="NP34" s="113"/>
      <c r="NQ34" s="113"/>
      <c r="NR34" s="114"/>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2"/>
      <c r="NE35" s="113"/>
      <c r="NF35" s="113"/>
      <c r="NG35" s="113"/>
      <c r="NH35" s="113"/>
      <c r="NI35" s="113"/>
      <c r="NJ35" s="113"/>
      <c r="NK35" s="113"/>
      <c r="NL35" s="113"/>
      <c r="NM35" s="113"/>
      <c r="NN35" s="113"/>
      <c r="NO35" s="113"/>
      <c r="NP35" s="113"/>
      <c r="NQ35" s="113"/>
      <c r="NR35" s="11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2"/>
      <c r="NE36" s="113"/>
      <c r="NF36" s="113"/>
      <c r="NG36" s="113"/>
      <c r="NH36" s="113"/>
      <c r="NI36" s="113"/>
      <c r="NJ36" s="113"/>
      <c r="NK36" s="113"/>
      <c r="NL36" s="113"/>
      <c r="NM36" s="113"/>
      <c r="NN36" s="113"/>
      <c r="NO36" s="113"/>
      <c r="NP36" s="113"/>
      <c r="NQ36" s="113"/>
      <c r="NR36" s="11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2"/>
      <c r="NE37" s="113"/>
      <c r="NF37" s="113"/>
      <c r="NG37" s="113"/>
      <c r="NH37" s="113"/>
      <c r="NI37" s="113"/>
      <c r="NJ37" s="113"/>
      <c r="NK37" s="113"/>
      <c r="NL37" s="113"/>
      <c r="NM37" s="113"/>
      <c r="NN37" s="113"/>
      <c r="NO37" s="113"/>
      <c r="NP37" s="113"/>
      <c r="NQ37" s="113"/>
      <c r="NR37" s="11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2"/>
      <c r="NE38" s="113"/>
      <c r="NF38" s="113"/>
      <c r="NG38" s="113"/>
      <c r="NH38" s="113"/>
      <c r="NI38" s="113"/>
      <c r="NJ38" s="113"/>
      <c r="NK38" s="113"/>
      <c r="NL38" s="113"/>
      <c r="NM38" s="113"/>
      <c r="NN38" s="113"/>
      <c r="NO38" s="113"/>
      <c r="NP38" s="113"/>
      <c r="NQ38" s="113"/>
      <c r="NR38" s="11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2"/>
      <c r="NE39" s="113"/>
      <c r="NF39" s="113"/>
      <c r="NG39" s="113"/>
      <c r="NH39" s="113"/>
      <c r="NI39" s="113"/>
      <c r="NJ39" s="113"/>
      <c r="NK39" s="113"/>
      <c r="NL39" s="113"/>
      <c r="NM39" s="113"/>
      <c r="NN39" s="113"/>
      <c r="NO39" s="113"/>
      <c r="NP39" s="113"/>
      <c r="NQ39" s="113"/>
      <c r="NR39" s="11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2"/>
      <c r="NE40" s="113"/>
      <c r="NF40" s="113"/>
      <c r="NG40" s="113"/>
      <c r="NH40" s="113"/>
      <c r="NI40" s="113"/>
      <c r="NJ40" s="113"/>
      <c r="NK40" s="113"/>
      <c r="NL40" s="113"/>
      <c r="NM40" s="113"/>
      <c r="NN40" s="113"/>
      <c r="NO40" s="113"/>
      <c r="NP40" s="113"/>
      <c r="NQ40" s="113"/>
      <c r="NR40" s="11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2"/>
      <c r="NE41" s="113"/>
      <c r="NF41" s="113"/>
      <c r="NG41" s="113"/>
      <c r="NH41" s="113"/>
      <c r="NI41" s="113"/>
      <c r="NJ41" s="113"/>
      <c r="NK41" s="113"/>
      <c r="NL41" s="113"/>
      <c r="NM41" s="113"/>
      <c r="NN41" s="113"/>
      <c r="NO41" s="113"/>
      <c r="NP41" s="113"/>
      <c r="NQ41" s="113"/>
      <c r="NR41" s="11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2"/>
      <c r="NE42" s="113"/>
      <c r="NF42" s="113"/>
      <c r="NG42" s="113"/>
      <c r="NH42" s="113"/>
      <c r="NI42" s="113"/>
      <c r="NJ42" s="113"/>
      <c r="NK42" s="113"/>
      <c r="NL42" s="113"/>
      <c r="NM42" s="113"/>
      <c r="NN42" s="113"/>
      <c r="NO42" s="113"/>
      <c r="NP42" s="113"/>
      <c r="NQ42" s="113"/>
      <c r="NR42" s="11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2"/>
      <c r="NE43" s="113"/>
      <c r="NF43" s="113"/>
      <c r="NG43" s="113"/>
      <c r="NH43" s="113"/>
      <c r="NI43" s="113"/>
      <c r="NJ43" s="113"/>
      <c r="NK43" s="113"/>
      <c r="NL43" s="113"/>
      <c r="NM43" s="113"/>
      <c r="NN43" s="113"/>
      <c r="NO43" s="113"/>
      <c r="NP43" s="113"/>
      <c r="NQ43" s="113"/>
      <c r="NR43" s="11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2"/>
      <c r="NE44" s="113"/>
      <c r="NF44" s="113"/>
      <c r="NG44" s="113"/>
      <c r="NH44" s="113"/>
      <c r="NI44" s="113"/>
      <c r="NJ44" s="113"/>
      <c r="NK44" s="113"/>
      <c r="NL44" s="113"/>
      <c r="NM44" s="113"/>
      <c r="NN44" s="113"/>
      <c r="NO44" s="113"/>
      <c r="NP44" s="113"/>
      <c r="NQ44" s="113"/>
      <c r="NR44" s="11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2"/>
      <c r="NE45" s="113"/>
      <c r="NF45" s="113"/>
      <c r="NG45" s="113"/>
      <c r="NH45" s="113"/>
      <c r="NI45" s="113"/>
      <c r="NJ45" s="113"/>
      <c r="NK45" s="113"/>
      <c r="NL45" s="113"/>
      <c r="NM45" s="113"/>
      <c r="NN45" s="113"/>
      <c r="NO45" s="113"/>
      <c r="NP45" s="113"/>
      <c r="NQ45" s="113"/>
      <c r="NR45" s="11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2"/>
      <c r="NE46" s="113"/>
      <c r="NF46" s="113"/>
      <c r="NG46" s="113"/>
      <c r="NH46" s="113"/>
      <c r="NI46" s="113"/>
      <c r="NJ46" s="113"/>
      <c r="NK46" s="113"/>
      <c r="NL46" s="113"/>
      <c r="NM46" s="113"/>
      <c r="NN46" s="113"/>
      <c r="NO46" s="113"/>
      <c r="NP46" s="113"/>
      <c r="NQ46" s="113"/>
      <c r="NR46" s="11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2"/>
      <c r="NE47" s="113"/>
      <c r="NF47" s="113"/>
      <c r="NG47" s="113"/>
      <c r="NH47" s="113"/>
      <c r="NI47" s="113"/>
      <c r="NJ47" s="113"/>
      <c r="NK47" s="113"/>
      <c r="NL47" s="113"/>
      <c r="NM47" s="113"/>
      <c r="NN47" s="113"/>
      <c r="NO47" s="113"/>
      <c r="NP47" s="113"/>
      <c r="NQ47" s="113"/>
      <c r="NR47" s="11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
139</v>
      </c>
      <c r="NE49" s="113"/>
      <c r="NF49" s="113"/>
      <c r="NG49" s="113"/>
      <c r="NH49" s="113"/>
      <c r="NI49" s="113"/>
      <c r="NJ49" s="113"/>
      <c r="NK49" s="113"/>
      <c r="NL49" s="113"/>
      <c r="NM49" s="113"/>
      <c r="NN49" s="113"/>
      <c r="NO49" s="113"/>
      <c r="NP49" s="113"/>
      <c r="NQ49" s="113"/>
      <c r="NR49" s="11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114</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46.4</v>
      </c>
      <c r="EM52" s="110"/>
      <c r="EN52" s="110"/>
      <c r="EO52" s="110"/>
      <c r="EP52" s="110"/>
      <c r="EQ52" s="110"/>
      <c r="ER52" s="110"/>
      <c r="ES52" s="110"/>
      <c r="ET52" s="110"/>
      <c r="EU52" s="110"/>
      <c r="EV52" s="110"/>
      <c r="EW52" s="110"/>
      <c r="EX52" s="110"/>
      <c r="EY52" s="110"/>
      <c r="EZ52" s="110"/>
      <c r="FA52" s="110"/>
      <c r="FB52" s="110"/>
      <c r="FC52" s="110"/>
      <c r="FD52" s="110"/>
      <c r="FE52" s="110">
        <f>
データ!BG7</f>
        <v>
42.5</v>
      </c>
      <c r="FF52" s="110"/>
      <c r="FG52" s="110"/>
      <c r="FH52" s="110"/>
      <c r="FI52" s="110"/>
      <c r="FJ52" s="110"/>
      <c r="FK52" s="110"/>
      <c r="FL52" s="110"/>
      <c r="FM52" s="110"/>
      <c r="FN52" s="110"/>
      <c r="FO52" s="110"/>
      <c r="FP52" s="110"/>
      <c r="FQ52" s="110"/>
      <c r="FR52" s="110"/>
      <c r="FS52" s="110"/>
      <c r="FT52" s="110"/>
      <c r="FU52" s="110"/>
      <c r="FV52" s="110"/>
      <c r="FW52" s="110"/>
      <c r="FX52" s="110">
        <f>
データ!BH7</f>
        <v>
36.1</v>
      </c>
      <c r="FY52" s="110"/>
      <c r="FZ52" s="110"/>
      <c r="GA52" s="110"/>
      <c r="GB52" s="110"/>
      <c r="GC52" s="110"/>
      <c r="GD52" s="110"/>
      <c r="GE52" s="110"/>
      <c r="GF52" s="110"/>
      <c r="GG52" s="110"/>
      <c r="GH52" s="110"/>
      <c r="GI52" s="110"/>
      <c r="GJ52" s="110"/>
      <c r="GK52" s="110"/>
      <c r="GL52" s="110"/>
      <c r="GM52" s="110"/>
      <c r="GN52" s="110"/>
      <c r="GO52" s="110"/>
      <c r="GP52" s="110"/>
      <c r="GQ52" s="110">
        <f>
データ!BI7</f>
        <v>
7.9</v>
      </c>
      <c r="GR52" s="110"/>
      <c r="GS52" s="110"/>
      <c r="GT52" s="110"/>
      <c r="GU52" s="110"/>
      <c r="GV52" s="110"/>
      <c r="GW52" s="110"/>
      <c r="GX52" s="110"/>
      <c r="GY52" s="110"/>
      <c r="GZ52" s="110"/>
      <c r="HA52" s="110"/>
      <c r="HB52" s="110"/>
      <c r="HC52" s="110"/>
      <c r="HD52" s="110"/>
      <c r="HE52" s="110"/>
      <c r="HF52" s="110"/>
      <c r="HG52" s="110"/>
      <c r="HH52" s="110"/>
      <c r="HI52" s="110"/>
      <c r="HJ52" s="110">
        <f>
データ!BJ7</f>
        <v>
158.69999999999999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33951</v>
      </c>
      <c r="JD52" s="106"/>
      <c r="JE52" s="106"/>
      <c r="JF52" s="106"/>
      <c r="JG52" s="106"/>
      <c r="JH52" s="106"/>
      <c r="JI52" s="106"/>
      <c r="JJ52" s="106"/>
      <c r="JK52" s="106"/>
      <c r="JL52" s="106"/>
      <c r="JM52" s="106"/>
      <c r="JN52" s="106"/>
      <c r="JO52" s="106"/>
      <c r="JP52" s="106"/>
      <c r="JQ52" s="106"/>
      <c r="JR52" s="106"/>
      <c r="JS52" s="106"/>
      <c r="JT52" s="106"/>
      <c r="JU52" s="106"/>
      <c r="JV52" s="106">
        <f>
データ!BR7</f>
        <v>
20392</v>
      </c>
      <c r="JW52" s="106"/>
      <c r="JX52" s="106"/>
      <c r="JY52" s="106"/>
      <c r="JZ52" s="106"/>
      <c r="KA52" s="106"/>
      <c r="KB52" s="106"/>
      <c r="KC52" s="106"/>
      <c r="KD52" s="106"/>
      <c r="KE52" s="106"/>
      <c r="KF52" s="106"/>
      <c r="KG52" s="106"/>
      <c r="KH52" s="106"/>
      <c r="KI52" s="106"/>
      <c r="KJ52" s="106"/>
      <c r="KK52" s="106"/>
      <c r="KL52" s="106"/>
      <c r="KM52" s="106"/>
      <c r="KN52" s="106"/>
      <c r="KO52" s="106">
        <f>
データ!BS7</f>
        <v>
24511</v>
      </c>
      <c r="KP52" s="106"/>
      <c r="KQ52" s="106"/>
      <c r="KR52" s="106"/>
      <c r="KS52" s="106"/>
      <c r="KT52" s="106"/>
      <c r="KU52" s="106"/>
      <c r="KV52" s="106"/>
      <c r="KW52" s="106"/>
      <c r="KX52" s="106"/>
      <c r="KY52" s="106"/>
      <c r="KZ52" s="106"/>
      <c r="LA52" s="106"/>
      <c r="LB52" s="106"/>
      <c r="LC52" s="106"/>
      <c r="LD52" s="106"/>
      <c r="LE52" s="106"/>
      <c r="LF52" s="106"/>
      <c r="LG52" s="106"/>
      <c r="LH52" s="106">
        <f>
データ!BT7</f>
        <v>
-7336</v>
      </c>
      <c r="LI52" s="106"/>
      <c r="LJ52" s="106"/>
      <c r="LK52" s="106"/>
      <c r="LL52" s="106"/>
      <c r="LM52" s="106"/>
      <c r="LN52" s="106"/>
      <c r="LO52" s="106"/>
      <c r="LP52" s="106"/>
      <c r="LQ52" s="106"/>
      <c r="LR52" s="106"/>
      <c r="LS52" s="106"/>
      <c r="LT52" s="106"/>
      <c r="LU52" s="106"/>
      <c r="LV52" s="106"/>
      <c r="LW52" s="106"/>
      <c r="LX52" s="106"/>
      <c r="LY52" s="106"/>
      <c r="LZ52" s="106"/>
      <c r="MA52" s="106">
        <f>
データ!BU7</f>
        <v>
32929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40</v>
      </c>
      <c r="V53" s="106"/>
      <c r="W53" s="106"/>
      <c r="X53" s="106"/>
      <c r="Y53" s="106"/>
      <c r="Z53" s="106"/>
      <c r="AA53" s="106"/>
      <c r="AB53" s="106"/>
      <c r="AC53" s="106"/>
      <c r="AD53" s="106"/>
      <c r="AE53" s="106"/>
      <c r="AF53" s="106"/>
      <c r="AG53" s="106"/>
      <c r="AH53" s="106"/>
      <c r="AI53" s="106"/>
      <c r="AJ53" s="106"/>
      <c r="AK53" s="106"/>
      <c r="AL53" s="106"/>
      <c r="AM53" s="106"/>
      <c r="AN53" s="106">
        <f>
データ!BA7</f>
        <v>
28</v>
      </c>
      <c r="AO53" s="106"/>
      <c r="AP53" s="106"/>
      <c r="AQ53" s="106"/>
      <c r="AR53" s="106"/>
      <c r="AS53" s="106"/>
      <c r="AT53" s="106"/>
      <c r="AU53" s="106"/>
      <c r="AV53" s="106"/>
      <c r="AW53" s="106"/>
      <c r="AX53" s="106"/>
      <c r="AY53" s="106"/>
      <c r="AZ53" s="106"/>
      <c r="BA53" s="106"/>
      <c r="BB53" s="106"/>
      <c r="BC53" s="106"/>
      <c r="BD53" s="106"/>
      <c r="BE53" s="106"/>
      <c r="BF53" s="106"/>
      <c r="BG53" s="106">
        <f>
データ!BB7</f>
        <v>
27</v>
      </c>
      <c r="BH53" s="106"/>
      <c r="BI53" s="106"/>
      <c r="BJ53" s="106"/>
      <c r="BK53" s="106"/>
      <c r="BL53" s="106"/>
      <c r="BM53" s="106"/>
      <c r="BN53" s="106"/>
      <c r="BO53" s="106"/>
      <c r="BP53" s="106"/>
      <c r="BQ53" s="106"/>
      <c r="BR53" s="106"/>
      <c r="BS53" s="106"/>
      <c r="BT53" s="106"/>
      <c r="BU53" s="106"/>
      <c r="BV53" s="106"/>
      <c r="BW53" s="106"/>
      <c r="BX53" s="106"/>
      <c r="BY53" s="106"/>
      <c r="BZ53" s="106">
        <f>
データ!BC7</f>
        <v>
14</v>
      </c>
      <c r="CA53" s="106"/>
      <c r="CB53" s="106"/>
      <c r="CC53" s="106"/>
      <c r="CD53" s="106"/>
      <c r="CE53" s="106"/>
      <c r="CF53" s="106"/>
      <c r="CG53" s="106"/>
      <c r="CH53" s="106"/>
      <c r="CI53" s="106"/>
      <c r="CJ53" s="106"/>
      <c r="CK53" s="106"/>
      <c r="CL53" s="106"/>
      <c r="CM53" s="106"/>
      <c r="CN53" s="106"/>
      <c r="CO53" s="106"/>
      <c r="CP53" s="106"/>
      <c r="CQ53" s="106"/>
      <c r="CR53" s="106"/>
      <c r="CS53" s="106">
        <f>
データ!BD7</f>
        <v>
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27.9</v>
      </c>
      <c r="EM53" s="110"/>
      <c r="EN53" s="110"/>
      <c r="EO53" s="110"/>
      <c r="EP53" s="110"/>
      <c r="EQ53" s="110"/>
      <c r="ER53" s="110"/>
      <c r="ES53" s="110"/>
      <c r="ET53" s="110"/>
      <c r="EU53" s="110"/>
      <c r="EV53" s="110"/>
      <c r="EW53" s="110"/>
      <c r="EX53" s="110"/>
      <c r="EY53" s="110"/>
      <c r="EZ53" s="110"/>
      <c r="FA53" s="110"/>
      <c r="FB53" s="110"/>
      <c r="FC53" s="110"/>
      <c r="FD53" s="110"/>
      <c r="FE53" s="110">
        <f>
データ!BL7</f>
        <v>
30.9</v>
      </c>
      <c r="FF53" s="110"/>
      <c r="FG53" s="110"/>
      <c r="FH53" s="110"/>
      <c r="FI53" s="110"/>
      <c r="FJ53" s="110"/>
      <c r="FK53" s="110"/>
      <c r="FL53" s="110"/>
      <c r="FM53" s="110"/>
      <c r="FN53" s="110"/>
      <c r="FO53" s="110"/>
      <c r="FP53" s="110"/>
      <c r="FQ53" s="110"/>
      <c r="FR53" s="110"/>
      <c r="FS53" s="110"/>
      <c r="FT53" s="110"/>
      <c r="FU53" s="110"/>
      <c r="FV53" s="110"/>
      <c r="FW53" s="110"/>
      <c r="FX53" s="110">
        <f>
データ!BM7</f>
        <v>
32.4</v>
      </c>
      <c r="FY53" s="110"/>
      <c r="FZ53" s="110"/>
      <c r="GA53" s="110"/>
      <c r="GB53" s="110"/>
      <c r="GC53" s="110"/>
      <c r="GD53" s="110"/>
      <c r="GE53" s="110"/>
      <c r="GF53" s="110"/>
      <c r="GG53" s="110"/>
      <c r="GH53" s="110"/>
      <c r="GI53" s="110"/>
      <c r="GJ53" s="110"/>
      <c r="GK53" s="110"/>
      <c r="GL53" s="110"/>
      <c r="GM53" s="110"/>
      <c r="GN53" s="110"/>
      <c r="GO53" s="110"/>
      <c r="GP53" s="110"/>
      <c r="GQ53" s="110">
        <f>
データ!BN7</f>
        <v>
13.1</v>
      </c>
      <c r="GR53" s="110"/>
      <c r="GS53" s="110"/>
      <c r="GT53" s="110"/>
      <c r="GU53" s="110"/>
      <c r="GV53" s="110"/>
      <c r="GW53" s="110"/>
      <c r="GX53" s="110"/>
      <c r="GY53" s="110"/>
      <c r="GZ53" s="110"/>
      <c r="HA53" s="110"/>
      <c r="HB53" s="110"/>
      <c r="HC53" s="110"/>
      <c r="HD53" s="110"/>
      <c r="HE53" s="110"/>
      <c r="HF53" s="110"/>
      <c r="HG53" s="110"/>
      <c r="HH53" s="110"/>
      <c r="HI53" s="110"/>
      <c r="HJ53" s="110">
        <f>
データ!BO7</f>
        <v>
-0.7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19504</v>
      </c>
      <c r="JD53" s="106"/>
      <c r="JE53" s="106"/>
      <c r="JF53" s="106"/>
      <c r="JG53" s="106"/>
      <c r="JH53" s="106"/>
      <c r="JI53" s="106"/>
      <c r="JJ53" s="106"/>
      <c r="JK53" s="106"/>
      <c r="JL53" s="106"/>
      <c r="JM53" s="106"/>
      <c r="JN53" s="106"/>
      <c r="JO53" s="106"/>
      <c r="JP53" s="106"/>
      <c r="JQ53" s="106"/>
      <c r="JR53" s="106"/>
      <c r="JS53" s="106"/>
      <c r="JT53" s="106"/>
      <c r="JU53" s="106"/>
      <c r="JV53" s="106">
        <f>
データ!BW7</f>
        <v>
18068</v>
      </c>
      <c r="JW53" s="106"/>
      <c r="JX53" s="106"/>
      <c r="JY53" s="106"/>
      <c r="JZ53" s="106"/>
      <c r="KA53" s="106"/>
      <c r="KB53" s="106"/>
      <c r="KC53" s="106"/>
      <c r="KD53" s="106"/>
      <c r="KE53" s="106"/>
      <c r="KF53" s="106"/>
      <c r="KG53" s="106"/>
      <c r="KH53" s="106"/>
      <c r="KI53" s="106"/>
      <c r="KJ53" s="106"/>
      <c r="KK53" s="106"/>
      <c r="KL53" s="106"/>
      <c r="KM53" s="106"/>
      <c r="KN53" s="106"/>
      <c r="KO53" s="106">
        <f>
データ!BX7</f>
        <v>
25902</v>
      </c>
      <c r="KP53" s="106"/>
      <c r="KQ53" s="106"/>
      <c r="KR53" s="106"/>
      <c r="KS53" s="106"/>
      <c r="KT53" s="106"/>
      <c r="KU53" s="106"/>
      <c r="KV53" s="106"/>
      <c r="KW53" s="106"/>
      <c r="KX53" s="106"/>
      <c r="KY53" s="106"/>
      <c r="KZ53" s="106"/>
      <c r="LA53" s="106"/>
      <c r="LB53" s="106"/>
      <c r="LC53" s="106"/>
      <c r="LD53" s="106"/>
      <c r="LE53" s="106"/>
      <c r="LF53" s="106"/>
      <c r="LG53" s="106"/>
      <c r="LH53" s="106">
        <f>
データ!BY7</f>
        <v>
23067</v>
      </c>
      <c r="LI53" s="106"/>
      <c r="LJ53" s="106"/>
      <c r="LK53" s="106"/>
      <c r="LL53" s="106"/>
      <c r="LM53" s="106"/>
      <c r="LN53" s="106"/>
      <c r="LO53" s="106"/>
      <c r="LP53" s="106"/>
      <c r="LQ53" s="106"/>
      <c r="LR53" s="106"/>
      <c r="LS53" s="106"/>
      <c r="LT53" s="106"/>
      <c r="LU53" s="106"/>
      <c r="LV53" s="106"/>
      <c r="LW53" s="106"/>
      <c r="LX53" s="106"/>
      <c r="LY53" s="106"/>
      <c r="LZ53" s="106"/>
      <c r="MA53" s="106">
        <f>
データ!BZ7</f>
        <v>
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x14ac:dyDescent="0.15">
      <c r="A60" s="23"/>
      <c r="B60" s="19"/>
      <c r="C60" s="20"/>
      <c r="D60" s="20"/>
      <c r="E60" s="20"/>
      <c r="F60" s="20"/>
      <c r="G60" s="20"/>
      <c r="H60" s="118" t="s">
        <v>
31</v>
      </c>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c r="HH60" s="118"/>
      <c r="HI60" s="118"/>
      <c r="HJ60" s="118"/>
      <c r="HK60" s="118"/>
      <c r="HL60" s="118"/>
      <c r="HM60" s="118"/>
      <c r="HN60" s="118"/>
      <c r="HO60" s="118"/>
      <c r="HP60" s="118"/>
      <c r="HQ60" s="118"/>
      <c r="HR60" s="118"/>
      <c r="HS60" s="118"/>
      <c r="HT60" s="118"/>
      <c r="HU60" s="118"/>
      <c r="HV60" s="118"/>
      <c r="HW60" s="118"/>
      <c r="HX60" s="118"/>
      <c r="HY60" s="118"/>
      <c r="HZ60" s="118"/>
      <c r="IA60" s="118"/>
      <c r="IB60" s="118"/>
      <c r="IC60" s="118"/>
      <c r="ID60" s="118"/>
      <c r="IE60" s="118"/>
      <c r="IF60" s="118"/>
      <c r="IG60" s="118"/>
      <c r="IH60" s="118"/>
      <c r="II60" s="118"/>
      <c r="IJ60" s="118"/>
      <c r="IK60" s="118"/>
      <c r="IL60" s="118"/>
      <c r="IM60" s="118"/>
      <c r="IN60" s="118"/>
      <c r="IO60" s="118"/>
      <c r="IP60" s="118"/>
      <c r="IQ60" s="118"/>
      <c r="IR60" s="118"/>
      <c r="IS60" s="118"/>
      <c r="IT60" s="118"/>
      <c r="IU60" s="118"/>
      <c r="IV60" s="118"/>
      <c r="IW60" s="118"/>
      <c r="IX60" s="118"/>
      <c r="IY60" s="118"/>
      <c r="IZ60" s="118"/>
      <c r="JA60" s="118"/>
      <c r="JB60" s="118"/>
      <c r="JC60" s="118"/>
      <c r="JD60" s="118"/>
      <c r="JE60" s="118"/>
      <c r="JF60" s="118"/>
      <c r="JG60" s="118"/>
      <c r="JH60" s="118"/>
      <c r="JI60" s="118"/>
      <c r="JJ60" s="118"/>
      <c r="JK60" s="118"/>
      <c r="JL60" s="118"/>
      <c r="JM60" s="118"/>
      <c r="JN60" s="118"/>
      <c r="JO60" s="118"/>
      <c r="JP60" s="118"/>
      <c r="JQ60" s="118"/>
      <c r="JR60" s="118"/>
      <c r="JS60" s="118"/>
      <c r="JT60" s="118"/>
      <c r="JU60" s="118"/>
      <c r="JV60" s="118"/>
      <c r="JW60" s="118"/>
      <c r="JX60" s="118"/>
      <c r="JY60" s="118"/>
      <c r="JZ60" s="118"/>
      <c r="KA60" s="118"/>
      <c r="KB60" s="118"/>
      <c r="KC60" s="118"/>
      <c r="KD60" s="118"/>
      <c r="KE60" s="118"/>
      <c r="KF60" s="118"/>
      <c r="KG60" s="118"/>
      <c r="KH60" s="118"/>
      <c r="KI60" s="118"/>
      <c r="KJ60" s="118"/>
      <c r="KK60" s="118"/>
      <c r="KL60" s="118"/>
      <c r="KM60" s="118"/>
      <c r="KN60" s="118"/>
      <c r="KO60" s="118"/>
      <c r="KP60" s="118"/>
      <c r="KQ60" s="118"/>
      <c r="KR60" s="118"/>
      <c r="KS60" s="118"/>
      <c r="KT60" s="118"/>
      <c r="KU60" s="118"/>
      <c r="KV60" s="118"/>
      <c r="KW60" s="118"/>
      <c r="KX60" s="118"/>
      <c r="KY60" s="118"/>
      <c r="KZ60" s="118"/>
      <c r="LA60" s="118"/>
      <c r="LB60" s="118"/>
      <c r="LC60" s="118"/>
      <c r="LD60" s="118"/>
      <c r="LE60" s="118"/>
      <c r="LF60" s="118"/>
      <c r="LG60" s="118"/>
      <c r="LH60" s="118"/>
      <c r="LI60" s="118"/>
      <c r="LJ60" s="118"/>
      <c r="LK60" s="118"/>
      <c r="LL60" s="118"/>
      <c r="LM60" s="118"/>
      <c r="LN60" s="118"/>
      <c r="LO60" s="118"/>
      <c r="LP60" s="118"/>
      <c r="LQ60" s="118"/>
      <c r="LR60" s="118"/>
      <c r="LS60" s="118"/>
      <c r="LT60" s="118"/>
      <c r="LU60" s="118"/>
      <c r="LV60" s="118"/>
      <c r="LW60" s="118"/>
      <c r="LX60" s="118"/>
      <c r="LY60" s="118"/>
      <c r="LZ60" s="118"/>
      <c r="MA60" s="118"/>
      <c r="MB60" s="118"/>
      <c r="MC60" s="118"/>
      <c r="MD60" s="118"/>
      <c r="ME60" s="118"/>
      <c r="MF60" s="118"/>
      <c r="MG60" s="118"/>
      <c r="MH60" s="118"/>
      <c r="MI60" s="118"/>
      <c r="MJ60" s="118"/>
      <c r="MK60" s="118"/>
      <c r="ML60" s="118"/>
      <c r="MM60" s="118"/>
      <c r="MN60" s="118"/>
      <c r="MO60" s="118"/>
      <c r="MP60" s="118"/>
      <c r="MQ60" s="118"/>
      <c r="MR60" s="118"/>
      <c r="MS60" s="118"/>
      <c r="MT60" s="118"/>
      <c r="MU60" s="118"/>
      <c r="MV60" s="118"/>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x14ac:dyDescent="0.15">
      <c r="A61" s="23"/>
      <c r="B61" s="19"/>
      <c r="C61" s="20"/>
      <c r="D61" s="20"/>
      <c r="E61" s="20"/>
      <c r="F61" s="20"/>
      <c r="G61" s="20"/>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c r="HK61" s="119"/>
      <c r="HL61" s="119"/>
      <c r="HM61" s="119"/>
      <c r="HN61" s="119"/>
      <c r="HO61" s="119"/>
      <c r="HP61" s="119"/>
      <c r="HQ61" s="119"/>
      <c r="HR61" s="119"/>
      <c r="HS61" s="119"/>
      <c r="HT61" s="119"/>
      <c r="HU61" s="119"/>
      <c r="HV61" s="119"/>
      <c r="HW61" s="119"/>
      <c r="HX61" s="119"/>
      <c r="HY61" s="119"/>
      <c r="HZ61" s="119"/>
      <c r="IA61" s="119"/>
      <c r="IB61" s="119"/>
      <c r="IC61" s="119"/>
      <c r="ID61" s="119"/>
      <c r="IE61" s="119"/>
      <c r="IF61" s="119"/>
      <c r="IG61" s="119"/>
      <c r="IH61" s="119"/>
      <c r="II61" s="119"/>
      <c r="IJ61" s="119"/>
      <c r="IK61" s="119"/>
      <c r="IL61" s="119"/>
      <c r="IM61" s="119"/>
      <c r="IN61" s="119"/>
      <c r="IO61" s="119"/>
      <c r="IP61" s="119"/>
      <c r="IQ61" s="119"/>
      <c r="IR61" s="119"/>
      <c r="IS61" s="119"/>
      <c r="IT61" s="119"/>
      <c r="IU61" s="119"/>
      <c r="IV61" s="119"/>
      <c r="IW61" s="119"/>
      <c r="IX61" s="119"/>
      <c r="IY61" s="119"/>
      <c r="IZ61" s="119"/>
      <c r="JA61" s="119"/>
      <c r="JB61" s="119"/>
      <c r="JC61" s="119"/>
      <c r="JD61" s="119"/>
      <c r="JE61" s="119"/>
      <c r="JF61" s="119"/>
      <c r="JG61" s="119"/>
      <c r="JH61" s="119"/>
      <c r="JI61" s="119"/>
      <c r="JJ61" s="119"/>
      <c r="JK61" s="119"/>
      <c r="JL61" s="119"/>
      <c r="JM61" s="119"/>
      <c r="JN61" s="119"/>
      <c r="JO61" s="119"/>
      <c r="JP61" s="119"/>
      <c r="JQ61" s="119"/>
      <c r="JR61" s="119"/>
      <c r="JS61" s="119"/>
      <c r="JT61" s="119"/>
      <c r="JU61" s="119"/>
      <c r="JV61" s="119"/>
      <c r="JW61" s="119"/>
      <c r="JX61" s="119"/>
      <c r="JY61" s="119"/>
      <c r="JZ61" s="119"/>
      <c r="KA61" s="119"/>
      <c r="KB61" s="119"/>
      <c r="KC61" s="119"/>
      <c r="KD61" s="119"/>
      <c r="KE61" s="119"/>
      <c r="KF61" s="119"/>
      <c r="KG61" s="119"/>
      <c r="KH61" s="119"/>
      <c r="KI61" s="119"/>
      <c r="KJ61" s="119"/>
      <c r="KK61" s="119"/>
      <c r="KL61" s="119"/>
      <c r="KM61" s="119"/>
      <c r="KN61" s="119"/>
      <c r="KO61" s="119"/>
      <c r="KP61" s="119"/>
      <c r="KQ61" s="119"/>
      <c r="KR61" s="119"/>
      <c r="KS61" s="119"/>
      <c r="KT61" s="119"/>
      <c r="KU61" s="119"/>
      <c r="KV61" s="119"/>
      <c r="KW61" s="119"/>
      <c r="KX61" s="119"/>
      <c r="KY61" s="119"/>
      <c r="KZ61" s="119"/>
      <c r="LA61" s="119"/>
      <c r="LB61" s="119"/>
      <c r="LC61" s="119"/>
      <c r="LD61" s="119"/>
      <c r="LE61" s="119"/>
      <c r="LF61" s="119"/>
      <c r="LG61" s="119"/>
      <c r="LH61" s="119"/>
      <c r="LI61" s="119"/>
      <c r="LJ61" s="119"/>
      <c r="LK61" s="119"/>
      <c r="LL61" s="119"/>
      <c r="LM61" s="119"/>
      <c r="LN61" s="119"/>
      <c r="LO61" s="119"/>
      <c r="LP61" s="119"/>
      <c r="LQ61" s="119"/>
      <c r="LR61" s="119"/>
      <c r="LS61" s="119"/>
      <c r="LT61" s="119"/>
      <c r="LU61" s="119"/>
      <c r="LV61" s="119"/>
      <c r="LW61" s="119"/>
      <c r="LX61" s="119"/>
      <c r="LY61" s="119"/>
      <c r="LZ61" s="119"/>
      <c r="MA61" s="119"/>
      <c r="MB61" s="119"/>
      <c r="MC61" s="119"/>
      <c r="MD61" s="119"/>
      <c r="ME61" s="119"/>
      <c r="MF61" s="119"/>
      <c r="MG61" s="119"/>
      <c r="MH61" s="119"/>
      <c r="MI61" s="119"/>
      <c r="MJ61" s="119"/>
      <c r="MK61" s="119"/>
      <c r="ML61" s="119"/>
      <c r="MM61" s="119"/>
      <c r="MN61" s="119"/>
      <c r="MO61" s="119"/>
      <c r="MP61" s="119"/>
      <c r="MQ61" s="119"/>
      <c r="MR61" s="119"/>
      <c r="MS61" s="119"/>
      <c r="MT61" s="119"/>
      <c r="MU61" s="119"/>
      <c r="MV61" s="119"/>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5"/>
      <c r="NE64" s="116"/>
      <c r="NF64" s="116"/>
      <c r="NG64" s="116"/>
      <c r="NH64" s="116"/>
      <c r="NI64" s="116"/>
      <c r="NJ64" s="116"/>
      <c r="NK64" s="116"/>
      <c r="NL64" s="116"/>
      <c r="NM64" s="116"/>
      <c r="NN64" s="116"/>
      <c r="NO64" s="116"/>
      <c r="NP64" s="116"/>
      <c r="NQ64" s="116"/>
      <c r="NR64" s="117"/>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85420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42543</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283.7</v>
      </c>
      <c r="KB78" s="81"/>
      <c r="KC78" s="81"/>
      <c r="KD78" s="81"/>
      <c r="KE78" s="81"/>
      <c r="KF78" s="81"/>
      <c r="KG78" s="81"/>
      <c r="KH78" s="81"/>
      <c r="KI78" s="81"/>
      <c r="KJ78" s="81"/>
      <c r="KK78" s="81"/>
      <c r="KL78" s="81"/>
      <c r="KM78" s="81"/>
      <c r="KN78" s="81"/>
      <c r="KO78" s="82"/>
      <c r="KP78" s="80">
        <f>
データ!DF7</f>
        <v>
263.39999999999998</v>
      </c>
      <c r="KQ78" s="81"/>
      <c r="KR78" s="81"/>
      <c r="KS78" s="81"/>
      <c r="KT78" s="81"/>
      <c r="KU78" s="81"/>
      <c r="KV78" s="81"/>
      <c r="KW78" s="81"/>
      <c r="KX78" s="81"/>
      <c r="KY78" s="81"/>
      <c r="KZ78" s="81"/>
      <c r="LA78" s="81"/>
      <c r="LB78" s="81"/>
      <c r="LC78" s="81"/>
      <c r="LD78" s="82"/>
      <c r="LE78" s="80">
        <f>
データ!DG7</f>
        <v>
178.3</v>
      </c>
      <c r="LF78" s="81"/>
      <c r="LG78" s="81"/>
      <c r="LH78" s="81"/>
      <c r="LI78" s="81"/>
      <c r="LJ78" s="81"/>
      <c r="LK78" s="81"/>
      <c r="LL78" s="81"/>
      <c r="LM78" s="81"/>
      <c r="LN78" s="81"/>
      <c r="LO78" s="81"/>
      <c r="LP78" s="81"/>
      <c r="LQ78" s="81"/>
      <c r="LR78" s="81"/>
      <c r="LS78" s="82"/>
      <c r="LT78" s="80">
        <f>
データ!DH7</f>
        <v>
1310.7</v>
      </c>
      <c r="LU78" s="81"/>
      <c r="LV78" s="81"/>
      <c r="LW78" s="81"/>
      <c r="LX78" s="81"/>
      <c r="LY78" s="81"/>
      <c r="LZ78" s="81"/>
      <c r="MA78" s="81"/>
      <c r="MB78" s="81"/>
      <c r="MC78" s="81"/>
      <c r="MD78" s="81"/>
      <c r="ME78" s="81"/>
      <c r="MF78" s="81"/>
      <c r="MG78" s="81"/>
      <c r="MH78" s="82"/>
      <c r="MI78" s="80">
        <f>
データ!DI7</f>
        <v>
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lhKVku5+ytUb4cBgI4fk0vdqa1mo++QxcOfaM/4is6pMUxgXKeEl6nCtgkop3P5RytUnFkSMjgIyaKelt3p1kg==" saltValue="R3WMgy5SkQD2NRS5h54Tz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9" t="s">
        <v>
58</v>
      </c>
      <c r="I3" s="150"/>
      <c r="J3" s="150"/>
      <c r="K3" s="150"/>
      <c r="L3" s="150"/>
      <c r="M3" s="150"/>
      <c r="N3" s="150"/>
      <c r="O3" s="150"/>
      <c r="P3" s="150"/>
      <c r="Q3" s="150"/>
      <c r="R3" s="150"/>
      <c r="S3" s="150"/>
      <c r="T3" s="150"/>
      <c r="U3" s="150"/>
      <c r="V3" s="150"/>
      <c r="W3" s="150"/>
      <c r="X3" s="150"/>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51"/>
      <c r="I4" s="152"/>
      <c r="J4" s="152"/>
      <c r="K4" s="152"/>
      <c r="L4" s="152"/>
      <c r="M4" s="152"/>
      <c r="N4" s="152"/>
      <c r="O4" s="152"/>
      <c r="P4" s="152"/>
      <c r="Q4" s="152"/>
      <c r="R4" s="152"/>
      <c r="S4" s="152"/>
      <c r="T4" s="152"/>
      <c r="U4" s="152"/>
      <c r="V4" s="152"/>
      <c r="W4" s="152"/>
      <c r="X4" s="152"/>
      <c r="Y4" s="146" t="s">
        <v>
63</v>
      </c>
      <c r="Z4" s="147"/>
      <c r="AA4" s="147"/>
      <c r="AB4" s="147"/>
      <c r="AC4" s="147"/>
      <c r="AD4" s="147"/>
      <c r="AE4" s="147"/>
      <c r="AF4" s="147"/>
      <c r="AG4" s="147"/>
      <c r="AH4" s="147"/>
      <c r="AI4" s="148"/>
      <c r="AJ4" s="153" t="s">
        <v>
64</v>
      </c>
      <c r="AK4" s="153"/>
      <c r="AL4" s="153"/>
      <c r="AM4" s="153"/>
      <c r="AN4" s="153"/>
      <c r="AO4" s="153"/>
      <c r="AP4" s="153"/>
      <c r="AQ4" s="153"/>
      <c r="AR4" s="153"/>
      <c r="AS4" s="153"/>
      <c r="AT4" s="153"/>
      <c r="AU4" s="154" t="s">
        <v>
65</v>
      </c>
      <c r="AV4" s="153"/>
      <c r="AW4" s="153"/>
      <c r="AX4" s="153"/>
      <c r="AY4" s="153"/>
      <c r="AZ4" s="153"/>
      <c r="BA4" s="153"/>
      <c r="BB4" s="153"/>
      <c r="BC4" s="153"/>
      <c r="BD4" s="153"/>
      <c r="BE4" s="153"/>
      <c r="BF4" s="153" t="s">
        <v>
66</v>
      </c>
      <c r="BG4" s="153"/>
      <c r="BH4" s="153"/>
      <c r="BI4" s="153"/>
      <c r="BJ4" s="153"/>
      <c r="BK4" s="153"/>
      <c r="BL4" s="153"/>
      <c r="BM4" s="153"/>
      <c r="BN4" s="153"/>
      <c r="BO4" s="153"/>
      <c r="BP4" s="153"/>
      <c r="BQ4" s="154" t="s">
        <v>
67</v>
      </c>
      <c r="BR4" s="153"/>
      <c r="BS4" s="153"/>
      <c r="BT4" s="153"/>
      <c r="BU4" s="153"/>
      <c r="BV4" s="153"/>
      <c r="BW4" s="153"/>
      <c r="BX4" s="153"/>
      <c r="BY4" s="153"/>
      <c r="BZ4" s="153"/>
      <c r="CA4" s="153"/>
      <c r="CB4" s="153" t="s">
        <v>
68</v>
      </c>
      <c r="CC4" s="153"/>
      <c r="CD4" s="153"/>
      <c r="CE4" s="153"/>
      <c r="CF4" s="153"/>
      <c r="CG4" s="153"/>
      <c r="CH4" s="153"/>
      <c r="CI4" s="153"/>
      <c r="CJ4" s="153"/>
      <c r="CK4" s="153"/>
      <c r="CL4" s="153"/>
      <c r="CM4" s="155" t="s">
        <v>
69</v>
      </c>
      <c r="CN4" s="155" t="s">
        <v>
70</v>
      </c>
      <c r="CO4" s="146" t="s">
        <v>
71</v>
      </c>
      <c r="CP4" s="147"/>
      <c r="CQ4" s="147"/>
      <c r="CR4" s="147"/>
      <c r="CS4" s="147"/>
      <c r="CT4" s="147"/>
      <c r="CU4" s="147"/>
      <c r="CV4" s="147"/>
      <c r="CW4" s="147"/>
      <c r="CX4" s="147"/>
      <c r="CY4" s="148"/>
      <c r="CZ4" s="153" t="s">
        <v>
72</v>
      </c>
      <c r="DA4" s="153"/>
      <c r="DB4" s="153"/>
      <c r="DC4" s="153"/>
      <c r="DD4" s="153"/>
      <c r="DE4" s="153"/>
      <c r="DF4" s="153"/>
      <c r="DG4" s="153"/>
      <c r="DH4" s="153"/>
      <c r="DI4" s="153"/>
      <c r="DJ4" s="153"/>
      <c r="DK4" s="146" t="s">
        <v>
73</v>
      </c>
      <c r="DL4" s="147"/>
      <c r="DM4" s="147"/>
      <c r="DN4" s="147"/>
      <c r="DO4" s="147"/>
      <c r="DP4" s="147"/>
      <c r="DQ4" s="147"/>
      <c r="DR4" s="147"/>
      <c r="DS4" s="147"/>
      <c r="DT4" s="147"/>
      <c r="DU4" s="148"/>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101</v>
      </c>
      <c r="AL5" s="59" t="s">
        <v>
102</v>
      </c>
      <c r="AM5" s="59" t="s">
        <v>
92</v>
      </c>
      <c r="AN5" s="59" t="s">
        <v>
103</v>
      </c>
      <c r="AO5" s="59" t="s">
        <v>
94</v>
      </c>
      <c r="AP5" s="59" t="s">
        <v>
95</v>
      </c>
      <c r="AQ5" s="59" t="s">
        <v>
96</v>
      </c>
      <c r="AR5" s="59" t="s">
        <v>
97</v>
      </c>
      <c r="AS5" s="59" t="s">
        <v>
98</v>
      </c>
      <c r="AT5" s="59" t="s">
        <v>
99</v>
      </c>
      <c r="AU5" s="59" t="s">
        <v>
100</v>
      </c>
      <c r="AV5" s="59" t="s">
        <v>
101</v>
      </c>
      <c r="AW5" s="59" t="s">
        <v>
104</v>
      </c>
      <c r="AX5" s="59" t="s">
        <v>
105</v>
      </c>
      <c r="AY5" s="59" t="s">
        <v>
93</v>
      </c>
      <c r="AZ5" s="59" t="s">
        <v>
94</v>
      </c>
      <c r="BA5" s="59" t="s">
        <v>
95</v>
      </c>
      <c r="BB5" s="59" t="s">
        <v>
96</v>
      </c>
      <c r="BC5" s="59" t="s">
        <v>
97</v>
      </c>
      <c r="BD5" s="59" t="s">
        <v>
98</v>
      </c>
      <c r="BE5" s="59" t="s">
        <v>
99</v>
      </c>
      <c r="BF5" s="59" t="s">
        <v>
100</v>
      </c>
      <c r="BG5" s="59" t="s">
        <v>
106</v>
      </c>
      <c r="BH5" s="59" t="s">
        <v>
107</v>
      </c>
      <c r="BI5" s="59" t="s">
        <v>
105</v>
      </c>
      <c r="BJ5" s="59" t="s">
        <v>
93</v>
      </c>
      <c r="BK5" s="59" t="s">
        <v>
94</v>
      </c>
      <c r="BL5" s="59" t="s">
        <v>
95</v>
      </c>
      <c r="BM5" s="59" t="s">
        <v>
96</v>
      </c>
      <c r="BN5" s="59" t="s">
        <v>
97</v>
      </c>
      <c r="BO5" s="59" t="s">
        <v>
98</v>
      </c>
      <c r="BP5" s="59" t="s">
        <v>
99</v>
      </c>
      <c r="BQ5" s="59" t="s">
        <v>
108</v>
      </c>
      <c r="BR5" s="59" t="s">
        <v>
106</v>
      </c>
      <c r="BS5" s="59" t="s">
        <v>
109</v>
      </c>
      <c r="BT5" s="59" t="s">
        <v>
110</v>
      </c>
      <c r="BU5" s="59" t="s">
        <v>
103</v>
      </c>
      <c r="BV5" s="59" t="s">
        <v>
94</v>
      </c>
      <c r="BW5" s="59" t="s">
        <v>
95</v>
      </c>
      <c r="BX5" s="59" t="s">
        <v>
96</v>
      </c>
      <c r="BY5" s="59" t="s">
        <v>
97</v>
      </c>
      <c r="BZ5" s="59" t="s">
        <v>
98</v>
      </c>
      <c r="CA5" s="59" t="s">
        <v>
99</v>
      </c>
      <c r="CB5" s="59" t="s">
        <v>
89</v>
      </c>
      <c r="CC5" s="59" t="s">
        <v>
106</v>
      </c>
      <c r="CD5" s="59" t="s">
        <v>
109</v>
      </c>
      <c r="CE5" s="59" t="s">
        <v>
92</v>
      </c>
      <c r="CF5" s="59" t="s">
        <v>
111</v>
      </c>
      <c r="CG5" s="59" t="s">
        <v>
94</v>
      </c>
      <c r="CH5" s="59" t="s">
        <v>
95</v>
      </c>
      <c r="CI5" s="59" t="s">
        <v>
96</v>
      </c>
      <c r="CJ5" s="59" t="s">
        <v>
97</v>
      </c>
      <c r="CK5" s="59" t="s">
        <v>
98</v>
      </c>
      <c r="CL5" s="59" t="s">
        <v>
99</v>
      </c>
      <c r="CM5" s="156"/>
      <c r="CN5" s="156"/>
      <c r="CO5" s="59" t="s">
        <v>
100</v>
      </c>
      <c r="CP5" s="59" t="s">
        <v>
101</v>
      </c>
      <c r="CQ5" s="59" t="s">
        <v>
102</v>
      </c>
      <c r="CR5" s="59" t="s">
        <v>
110</v>
      </c>
      <c r="CS5" s="59" t="s">
        <v>
103</v>
      </c>
      <c r="CT5" s="59" t="s">
        <v>
94</v>
      </c>
      <c r="CU5" s="59" t="s">
        <v>
95</v>
      </c>
      <c r="CV5" s="59" t="s">
        <v>
96</v>
      </c>
      <c r="CW5" s="59" t="s">
        <v>
97</v>
      </c>
      <c r="CX5" s="59" t="s">
        <v>
98</v>
      </c>
      <c r="CY5" s="59" t="s">
        <v>
99</v>
      </c>
      <c r="CZ5" s="59" t="s">
        <v>
89</v>
      </c>
      <c r="DA5" s="59" t="s">
        <v>
112</v>
      </c>
      <c r="DB5" s="59" t="s">
        <v>
109</v>
      </c>
      <c r="DC5" s="59" t="s">
        <v>
105</v>
      </c>
      <c r="DD5" s="59" t="s">
        <v>
103</v>
      </c>
      <c r="DE5" s="59" t="s">
        <v>
94</v>
      </c>
      <c r="DF5" s="59" t="s">
        <v>
95</v>
      </c>
      <c r="DG5" s="59" t="s">
        <v>
96</v>
      </c>
      <c r="DH5" s="59" t="s">
        <v>
97</v>
      </c>
      <c r="DI5" s="59" t="s">
        <v>
98</v>
      </c>
      <c r="DJ5" s="59" t="s">
        <v>
35</v>
      </c>
      <c r="DK5" s="59" t="s">
        <v>
108</v>
      </c>
      <c r="DL5" s="59" t="s">
        <v>
90</v>
      </c>
      <c r="DM5" s="59" t="s">
        <v>
109</v>
      </c>
      <c r="DN5" s="59" t="s">
        <v>
110</v>
      </c>
      <c r="DO5" s="59" t="s">
        <v>
113</v>
      </c>
      <c r="DP5" s="59" t="s">
        <v>
94</v>
      </c>
      <c r="DQ5" s="59" t="s">
        <v>
95</v>
      </c>
      <c r="DR5" s="59" t="s">
        <v>
96</v>
      </c>
      <c r="DS5" s="59" t="s">
        <v>
97</v>
      </c>
      <c r="DT5" s="59" t="s">
        <v>
98</v>
      </c>
      <c r="DU5" s="59" t="s">
        <v>
99</v>
      </c>
    </row>
    <row r="6" spans="1:125" s="66" customFormat="1" x14ac:dyDescent="0.15">
      <c r="A6" s="49" t="s">
        <v>
114</v>
      </c>
      <c r="B6" s="60">
        <f>
B8</f>
        <v>
2020</v>
      </c>
      <c r="C6" s="60">
        <f t="shared" ref="C6:X6" si="1">
C8</f>
        <v>
132098</v>
      </c>
      <c r="D6" s="60">
        <f t="shared" si="1"/>
        <v>
47</v>
      </c>
      <c r="E6" s="60">
        <f t="shared" si="1"/>
        <v>
14</v>
      </c>
      <c r="F6" s="60">
        <f t="shared" si="1"/>
        <v>
0</v>
      </c>
      <c r="G6" s="60">
        <f t="shared" si="1"/>
        <v>
1</v>
      </c>
      <c r="H6" s="60" t="str">
        <f>
SUBSTITUTE(H8,"　","")</f>
        <v>
東京都町田市</v>
      </c>
      <c r="I6" s="60" t="str">
        <f t="shared" si="1"/>
        <v>
原町田一丁目駐車場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都市計画駐車場</v>
      </c>
      <c r="Q6" s="62" t="str">
        <f t="shared" si="1"/>
        <v>
立体式</v>
      </c>
      <c r="R6" s="63">
        <f t="shared" si="1"/>
        <v>
40</v>
      </c>
      <c r="S6" s="62" t="str">
        <f t="shared" si="1"/>
        <v>
駅</v>
      </c>
      <c r="T6" s="62" t="str">
        <f t="shared" si="1"/>
        <v>
無</v>
      </c>
      <c r="U6" s="63">
        <f t="shared" si="1"/>
        <v>
6989</v>
      </c>
      <c r="V6" s="63">
        <f t="shared" si="1"/>
        <v>
250</v>
      </c>
      <c r="W6" s="63">
        <f t="shared" si="1"/>
        <v>
300</v>
      </c>
      <c r="X6" s="62" t="str">
        <f t="shared" si="1"/>
        <v>
利用料金制</v>
      </c>
      <c r="Y6" s="64">
        <f>
IF(Y8="-",NA(),Y8)</f>
        <v>
186.7</v>
      </c>
      <c r="Z6" s="64">
        <f t="shared" ref="Z6:AH6" si="2">
IF(Z8="-",NA(),Z8)</f>
        <v>
173.9</v>
      </c>
      <c r="AA6" s="64">
        <f t="shared" si="2"/>
        <v>
156.6</v>
      </c>
      <c r="AB6" s="64">
        <f t="shared" si="2"/>
        <v>
108.6</v>
      </c>
      <c r="AC6" s="64">
        <f t="shared" si="2"/>
        <v>
143.19999999999999</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0</v>
      </c>
      <c r="AK6" s="64">
        <f t="shared" ref="AK6:AS6" si="3">
IF(AK8="-",NA(),AK8)</f>
        <v>
0</v>
      </c>
      <c r="AL6" s="64">
        <f t="shared" si="3"/>
        <v>
0</v>
      </c>
      <c r="AM6" s="64">
        <f t="shared" si="3"/>
        <v>
18.899999999999999</v>
      </c>
      <c r="AN6" s="64">
        <f t="shared" si="3"/>
        <v>
0</v>
      </c>
      <c r="AO6" s="64">
        <f t="shared" si="3"/>
        <v>
5.6</v>
      </c>
      <c r="AP6" s="64">
        <f t="shared" si="3"/>
        <v>
3.5</v>
      </c>
      <c r="AQ6" s="64">
        <f t="shared" si="3"/>
        <v>
3.8</v>
      </c>
      <c r="AR6" s="64">
        <f t="shared" si="3"/>
        <v>
3.2</v>
      </c>
      <c r="AS6" s="64">
        <f t="shared" si="3"/>
        <v>
9.5</v>
      </c>
      <c r="AT6" s="61" t="str">
        <f>
IF(AT8="-","",IF(AT8="-","【-】","【"&amp;SUBSTITUTE(TEXT(AT8,"#,##0.0"),"-","△")&amp;"】"))</f>
        <v>
【8.6】</v>
      </c>
      <c r="AU6" s="65">
        <f>
IF(AU8="-",NA(),AU8)</f>
        <v>
0</v>
      </c>
      <c r="AV6" s="65">
        <f t="shared" ref="AV6:BD6" si="4">
IF(AV8="-",NA(),AV8)</f>
        <v>
0</v>
      </c>
      <c r="AW6" s="65">
        <f t="shared" si="4"/>
        <v>
0</v>
      </c>
      <c r="AX6" s="65">
        <f t="shared" si="4"/>
        <v>
114</v>
      </c>
      <c r="AY6" s="65">
        <f t="shared" si="4"/>
        <v>
0</v>
      </c>
      <c r="AZ6" s="65">
        <f t="shared" si="4"/>
        <v>
40</v>
      </c>
      <c r="BA6" s="65">
        <f t="shared" si="4"/>
        <v>
28</v>
      </c>
      <c r="BB6" s="65">
        <f t="shared" si="4"/>
        <v>
27</v>
      </c>
      <c r="BC6" s="65">
        <f t="shared" si="4"/>
        <v>
14</v>
      </c>
      <c r="BD6" s="65">
        <f t="shared" si="4"/>
        <v>
4426</v>
      </c>
      <c r="BE6" s="63" t="str">
        <f>
IF(BE8="-","",IF(BE8="-","【-】","【"&amp;SUBSTITUTE(TEXT(BE8,"#,##0"),"-","△")&amp;"】"))</f>
        <v>
【2,345】</v>
      </c>
      <c r="BF6" s="64">
        <f>
IF(BF8="-",NA(),BF8)</f>
        <v>
46.4</v>
      </c>
      <c r="BG6" s="64">
        <f t="shared" ref="BG6:BO6" si="5">
IF(BG8="-",NA(),BG8)</f>
        <v>
42.5</v>
      </c>
      <c r="BH6" s="64">
        <f t="shared" si="5"/>
        <v>
36.1</v>
      </c>
      <c r="BI6" s="64">
        <f t="shared" si="5"/>
        <v>
7.9</v>
      </c>
      <c r="BJ6" s="64">
        <f t="shared" si="5"/>
        <v>
158.69999999999999</v>
      </c>
      <c r="BK6" s="64">
        <f t="shared" si="5"/>
        <v>
27.9</v>
      </c>
      <c r="BL6" s="64">
        <f t="shared" si="5"/>
        <v>
30.9</v>
      </c>
      <c r="BM6" s="64">
        <f t="shared" si="5"/>
        <v>
32.4</v>
      </c>
      <c r="BN6" s="64">
        <f t="shared" si="5"/>
        <v>
13.1</v>
      </c>
      <c r="BO6" s="64">
        <f t="shared" si="5"/>
        <v>
-0.7</v>
      </c>
      <c r="BP6" s="61" t="str">
        <f>
IF(BP8="-","",IF(BP8="-","【-】","【"&amp;SUBSTITUTE(TEXT(BP8,"#,##0.0"),"-","△")&amp;"】"))</f>
        <v>
【△65.9】</v>
      </c>
      <c r="BQ6" s="65">
        <f>
IF(BQ8="-",NA(),BQ8)</f>
        <v>
33951</v>
      </c>
      <c r="BR6" s="65">
        <f t="shared" ref="BR6:BZ6" si="6">
IF(BR8="-",NA(),BR8)</f>
        <v>
20392</v>
      </c>
      <c r="BS6" s="65">
        <f t="shared" si="6"/>
        <v>
24511</v>
      </c>
      <c r="BT6" s="65">
        <f t="shared" si="6"/>
        <v>
-7336</v>
      </c>
      <c r="BU6" s="65">
        <f t="shared" si="6"/>
        <v>
32929</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115</v>
      </c>
      <c r="CM6" s="63">
        <f t="shared" ref="CM6:CN6" si="7">
CM8</f>
        <v>
85420</v>
      </c>
      <c r="CN6" s="63">
        <f t="shared" si="7"/>
        <v>
42543</v>
      </c>
      <c r="CO6" s="64"/>
      <c r="CP6" s="64"/>
      <c r="CQ6" s="64"/>
      <c r="CR6" s="64"/>
      <c r="CS6" s="64"/>
      <c r="CT6" s="64"/>
      <c r="CU6" s="64"/>
      <c r="CV6" s="64"/>
      <c r="CW6" s="64"/>
      <c r="CX6" s="64"/>
      <c r="CY6" s="61" t="s">
        <v>
115</v>
      </c>
      <c r="CZ6" s="64">
        <f>
IF(CZ8="-",NA(),CZ8)</f>
        <v>
0</v>
      </c>
      <c r="DA6" s="64">
        <f t="shared" ref="DA6:DI6" si="8">
IF(DA8="-",NA(),DA8)</f>
        <v>
0</v>
      </c>
      <c r="DB6" s="64">
        <f t="shared" si="8"/>
        <v>
0</v>
      </c>
      <c r="DC6" s="64">
        <f t="shared" si="8"/>
        <v>
0</v>
      </c>
      <c r="DD6" s="64">
        <f t="shared" si="8"/>
        <v>
0</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131.6</v>
      </c>
      <c r="DL6" s="64">
        <f t="shared" ref="DL6:DT6" si="9">
IF(DL8="-",NA(),DL8)</f>
        <v>
132.4</v>
      </c>
      <c r="DM6" s="64">
        <f t="shared" si="9"/>
        <v>
130</v>
      </c>
      <c r="DN6" s="64">
        <f t="shared" si="9"/>
        <v>
129.19999999999999</v>
      </c>
      <c r="DO6" s="64">
        <f t="shared" si="9"/>
        <v>
98</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15">
      <c r="A7" s="49" t="s">
        <v>
116</v>
      </c>
      <c r="B7" s="60">
        <f t="shared" ref="B7:X7" si="10">
B8</f>
        <v>
2020</v>
      </c>
      <c r="C7" s="60">
        <f t="shared" si="10"/>
        <v>
132098</v>
      </c>
      <c r="D7" s="60">
        <f t="shared" si="10"/>
        <v>
47</v>
      </c>
      <c r="E7" s="60">
        <f t="shared" si="10"/>
        <v>
14</v>
      </c>
      <c r="F7" s="60">
        <f t="shared" si="10"/>
        <v>
0</v>
      </c>
      <c r="G7" s="60">
        <f t="shared" si="10"/>
        <v>
1</v>
      </c>
      <c r="H7" s="60" t="str">
        <f t="shared" si="10"/>
        <v>
東京都　町田市</v>
      </c>
      <c r="I7" s="60" t="str">
        <f t="shared" si="10"/>
        <v>
原町田一丁目駐車場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都市計画駐車場</v>
      </c>
      <c r="Q7" s="62" t="str">
        <f t="shared" si="10"/>
        <v>
立体式</v>
      </c>
      <c r="R7" s="63">
        <f t="shared" si="10"/>
        <v>
40</v>
      </c>
      <c r="S7" s="62" t="str">
        <f t="shared" si="10"/>
        <v>
駅</v>
      </c>
      <c r="T7" s="62" t="str">
        <f t="shared" si="10"/>
        <v>
無</v>
      </c>
      <c r="U7" s="63">
        <f t="shared" si="10"/>
        <v>
6989</v>
      </c>
      <c r="V7" s="63">
        <f t="shared" si="10"/>
        <v>
250</v>
      </c>
      <c r="W7" s="63">
        <f t="shared" si="10"/>
        <v>
300</v>
      </c>
      <c r="X7" s="62" t="str">
        <f t="shared" si="10"/>
        <v>
利用料金制</v>
      </c>
      <c r="Y7" s="64">
        <f>
Y8</f>
        <v>
186.7</v>
      </c>
      <c r="Z7" s="64">
        <f t="shared" ref="Z7:AH7" si="11">
Z8</f>
        <v>
173.9</v>
      </c>
      <c r="AA7" s="64">
        <f t="shared" si="11"/>
        <v>
156.6</v>
      </c>
      <c r="AB7" s="64">
        <f t="shared" si="11"/>
        <v>
108.6</v>
      </c>
      <c r="AC7" s="64">
        <f t="shared" si="11"/>
        <v>
143.19999999999999</v>
      </c>
      <c r="AD7" s="64">
        <f t="shared" si="11"/>
        <v>
156</v>
      </c>
      <c r="AE7" s="64">
        <f t="shared" si="11"/>
        <v>
218.3</v>
      </c>
      <c r="AF7" s="64">
        <f t="shared" si="11"/>
        <v>
255.1</v>
      </c>
      <c r="AG7" s="64">
        <f t="shared" si="11"/>
        <v>
225.1</v>
      </c>
      <c r="AH7" s="64">
        <f t="shared" si="11"/>
        <v>
130.80000000000001</v>
      </c>
      <c r="AI7" s="61"/>
      <c r="AJ7" s="64">
        <f>
AJ8</f>
        <v>
0</v>
      </c>
      <c r="AK7" s="64">
        <f t="shared" ref="AK7:AS7" si="12">
AK8</f>
        <v>
0</v>
      </c>
      <c r="AL7" s="64">
        <f t="shared" si="12"/>
        <v>
0</v>
      </c>
      <c r="AM7" s="64">
        <f t="shared" si="12"/>
        <v>
18.899999999999999</v>
      </c>
      <c r="AN7" s="64">
        <f t="shared" si="12"/>
        <v>
0</v>
      </c>
      <c r="AO7" s="64">
        <f t="shared" si="12"/>
        <v>
5.6</v>
      </c>
      <c r="AP7" s="64">
        <f t="shared" si="12"/>
        <v>
3.5</v>
      </c>
      <c r="AQ7" s="64">
        <f t="shared" si="12"/>
        <v>
3.8</v>
      </c>
      <c r="AR7" s="64">
        <f t="shared" si="12"/>
        <v>
3.2</v>
      </c>
      <c r="AS7" s="64">
        <f t="shared" si="12"/>
        <v>
9.5</v>
      </c>
      <c r="AT7" s="61"/>
      <c r="AU7" s="65">
        <f>
AU8</f>
        <v>
0</v>
      </c>
      <c r="AV7" s="65">
        <f t="shared" ref="AV7:BD7" si="13">
AV8</f>
        <v>
0</v>
      </c>
      <c r="AW7" s="65">
        <f t="shared" si="13"/>
        <v>
0</v>
      </c>
      <c r="AX7" s="65">
        <f t="shared" si="13"/>
        <v>
114</v>
      </c>
      <c r="AY7" s="65">
        <f t="shared" si="13"/>
        <v>
0</v>
      </c>
      <c r="AZ7" s="65">
        <f t="shared" si="13"/>
        <v>
40</v>
      </c>
      <c r="BA7" s="65">
        <f t="shared" si="13"/>
        <v>
28</v>
      </c>
      <c r="BB7" s="65">
        <f t="shared" si="13"/>
        <v>
27</v>
      </c>
      <c r="BC7" s="65">
        <f t="shared" si="13"/>
        <v>
14</v>
      </c>
      <c r="BD7" s="65">
        <f t="shared" si="13"/>
        <v>
4426</v>
      </c>
      <c r="BE7" s="63"/>
      <c r="BF7" s="64">
        <f>
BF8</f>
        <v>
46.4</v>
      </c>
      <c r="BG7" s="64">
        <f t="shared" ref="BG7:BO7" si="14">
BG8</f>
        <v>
42.5</v>
      </c>
      <c r="BH7" s="64">
        <f t="shared" si="14"/>
        <v>
36.1</v>
      </c>
      <c r="BI7" s="64">
        <f t="shared" si="14"/>
        <v>
7.9</v>
      </c>
      <c r="BJ7" s="64">
        <f t="shared" si="14"/>
        <v>
158.69999999999999</v>
      </c>
      <c r="BK7" s="64">
        <f t="shared" si="14"/>
        <v>
27.9</v>
      </c>
      <c r="BL7" s="64">
        <f t="shared" si="14"/>
        <v>
30.9</v>
      </c>
      <c r="BM7" s="64">
        <f t="shared" si="14"/>
        <v>
32.4</v>
      </c>
      <c r="BN7" s="64">
        <f t="shared" si="14"/>
        <v>
13.1</v>
      </c>
      <c r="BO7" s="64">
        <f t="shared" si="14"/>
        <v>
-0.7</v>
      </c>
      <c r="BP7" s="61"/>
      <c r="BQ7" s="65">
        <f>
BQ8</f>
        <v>
33951</v>
      </c>
      <c r="BR7" s="65">
        <f t="shared" ref="BR7:BZ7" si="15">
BR8</f>
        <v>
20392</v>
      </c>
      <c r="BS7" s="65">
        <f t="shared" si="15"/>
        <v>
24511</v>
      </c>
      <c r="BT7" s="65">
        <f t="shared" si="15"/>
        <v>
-7336</v>
      </c>
      <c r="BU7" s="65">
        <f t="shared" si="15"/>
        <v>
32929</v>
      </c>
      <c r="BV7" s="65">
        <f t="shared" si="15"/>
        <v>
19504</v>
      </c>
      <c r="BW7" s="65">
        <f t="shared" si="15"/>
        <v>
18068</v>
      </c>
      <c r="BX7" s="65">
        <f t="shared" si="15"/>
        <v>
25902</v>
      </c>
      <c r="BY7" s="65">
        <f t="shared" si="15"/>
        <v>
23067</v>
      </c>
      <c r="BZ7" s="65">
        <f t="shared" si="15"/>
        <v>
4197</v>
      </c>
      <c r="CA7" s="63"/>
      <c r="CB7" s="64" t="s">
        <v>
117</v>
      </c>
      <c r="CC7" s="64" t="s">
        <v>
117</v>
      </c>
      <c r="CD7" s="64" t="s">
        <v>
117</v>
      </c>
      <c r="CE7" s="64" t="s">
        <v>
117</v>
      </c>
      <c r="CF7" s="64" t="s">
        <v>
117</v>
      </c>
      <c r="CG7" s="64" t="s">
        <v>
117</v>
      </c>
      <c r="CH7" s="64" t="s">
        <v>
117</v>
      </c>
      <c r="CI7" s="64" t="s">
        <v>
117</v>
      </c>
      <c r="CJ7" s="64" t="s">
        <v>
117</v>
      </c>
      <c r="CK7" s="64" t="s">
        <v>
115</v>
      </c>
      <c r="CL7" s="61"/>
      <c r="CM7" s="63">
        <f>
CM8</f>
        <v>
85420</v>
      </c>
      <c r="CN7" s="63">
        <f>
CN8</f>
        <v>
42543</v>
      </c>
      <c r="CO7" s="64" t="s">
        <v>
117</v>
      </c>
      <c r="CP7" s="64" t="s">
        <v>
117</v>
      </c>
      <c r="CQ7" s="64" t="s">
        <v>
117</v>
      </c>
      <c r="CR7" s="64" t="s">
        <v>
117</v>
      </c>
      <c r="CS7" s="64" t="s">
        <v>
117</v>
      </c>
      <c r="CT7" s="64" t="s">
        <v>
117</v>
      </c>
      <c r="CU7" s="64" t="s">
        <v>
117</v>
      </c>
      <c r="CV7" s="64" t="s">
        <v>
117</v>
      </c>
      <c r="CW7" s="64" t="s">
        <v>
117</v>
      </c>
      <c r="CX7" s="64" t="s">
        <v>
115</v>
      </c>
      <c r="CY7" s="61"/>
      <c r="CZ7" s="64">
        <f>
CZ8</f>
        <v>
0</v>
      </c>
      <c r="DA7" s="64">
        <f t="shared" ref="DA7:DI7" si="16">
DA8</f>
        <v>
0</v>
      </c>
      <c r="DB7" s="64">
        <f t="shared" si="16"/>
        <v>
0</v>
      </c>
      <c r="DC7" s="64">
        <f t="shared" si="16"/>
        <v>
0</v>
      </c>
      <c r="DD7" s="64">
        <f t="shared" si="16"/>
        <v>
0</v>
      </c>
      <c r="DE7" s="64">
        <f t="shared" si="16"/>
        <v>
283.7</v>
      </c>
      <c r="DF7" s="64">
        <f t="shared" si="16"/>
        <v>
263.39999999999998</v>
      </c>
      <c r="DG7" s="64">
        <f t="shared" si="16"/>
        <v>
178.3</v>
      </c>
      <c r="DH7" s="64">
        <f t="shared" si="16"/>
        <v>
1310.7</v>
      </c>
      <c r="DI7" s="64">
        <f t="shared" si="16"/>
        <v>
110.8</v>
      </c>
      <c r="DJ7" s="61"/>
      <c r="DK7" s="64">
        <f>
DK8</f>
        <v>
131.6</v>
      </c>
      <c r="DL7" s="64">
        <f t="shared" ref="DL7:DT7" si="17">
DL8</f>
        <v>
132.4</v>
      </c>
      <c r="DM7" s="64">
        <f t="shared" si="17"/>
        <v>
130</v>
      </c>
      <c r="DN7" s="64">
        <f t="shared" si="17"/>
        <v>
129.19999999999999</v>
      </c>
      <c r="DO7" s="64">
        <f t="shared" si="17"/>
        <v>
98</v>
      </c>
      <c r="DP7" s="64">
        <f t="shared" si="17"/>
        <v>
135.6</v>
      </c>
      <c r="DQ7" s="64">
        <f t="shared" si="17"/>
        <v>
134.5</v>
      </c>
      <c r="DR7" s="64">
        <f t="shared" si="17"/>
        <v>
134.9</v>
      </c>
      <c r="DS7" s="64">
        <f t="shared" si="17"/>
        <v>
129.9</v>
      </c>
      <c r="DT7" s="64">
        <f t="shared" si="17"/>
        <v>
105.7</v>
      </c>
      <c r="DU7" s="61"/>
    </row>
    <row r="8" spans="1:125" s="66" customFormat="1" x14ac:dyDescent="0.15">
      <c r="A8" s="49"/>
      <c r="B8" s="67">
        <v>
2020</v>
      </c>
      <c r="C8" s="67">
        <v>
132098</v>
      </c>
      <c r="D8" s="67">
        <v>
47</v>
      </c>
      <c r="E8" s="67">
        <v>
14</v>
      </c>
      <c r="F8" s="67">
        <v>
0</v>
      </c>
      <c r="G8" s="67">
        <v>
1</v>
      </c>
      <c r="H8" s="67" t="s">
        <v>
118</v>
      </c>
      <c r="I8" s="67" t="s">
        <v>
119</v>
      </c>
      <c r="J8" s="67" t="s">
        <v>
120</v>
      </c>
      <c r="K8" s="67" t="s">
        <v>
121</v>
      </c>
      <c r="L8" s="67" t="s">
        <v>
122</v>
      </c>
      <c r="M8" s="67" t="s">
        <v>
123</v>
      </c>
      <c r="N8" s="67" t="s">
        <v>
124</v>
      </c>
      <c r="O8" s="68" t="s">
        <v>
125</v>
      </c>
      <c r="P8" s="69" t="s">
        <v>
126</v>
      </c>
      <c r="Q8" s="69" t="s">
        <v>
127</v>
      </c>
      <c r="R8" s="70">
        <v>
40</v>
      </c>
      <c r="S8" s="69" t="s">
        <v>
128</v>
      </c>
      <c r="T8" s="69" t="s">
        <v>
129</v>
      </c>
      <c r="U8" s="70">
        <v>
6989</v>
      </c>
      <c r="V8" s="70">
        <v>
250</v>
      </c>
      <c r="W8" s="70">
        <v>
300</v>
      </c>
      <c r="X8" s="69" t="s">
        <v>
130</v>
      </c>
      <c r="Y8" s="71">
        <v>
186.7</v>
      </c>
      <c r="Z8" s="71">
        <v>
173.9</v>
      </c>
      <c r="AA8" s="71">
        <v>
156.6</v>
      </c>
      <c r="AB8" s="71">
        <v>
108.6</v>
      </c>
      <c r="AC8" s="71">
        <v>
143.19999999999999</v>
      </c>
      <c r="AD8" s="71">
        <v>
156</v>
      </c>
      <c r="AE8" s="71">
        <v>
218.3</v>
      </c>
      <c r="AF8" s="71">
        <v>
255.1</v>
      </c>
      <c r="AG8" s="71">
        <v>
225.1</v>
      </c>
      <c r="AH8" s="71">
        <v>
130.80000000000001</v>
      </c>
      <c r="AI8" s="68">
        <v>
630.70000000000005</v>
      </c>
      <c r="AJ8" s="71">
        <v>
0</v>
      </c>
      <c r="AK8" s="71">
        <v>
0</v>
      </c>
      <c r="AL8" s="71">
        <v>
0</v>
      </c>
      <c r="AM8" s="71">
        <v>
18.899999999999999</v>
      </c>
      <c r="AN8" s="71">
        <v>
0</v>
      </c>
      <c r="AO8" s="71">
        <v>
5.6</v>
      </c>
      <c r="AP8" s="71">
        <v>
3.5</v>
      </c>
      <c r="AQ8" s="71">
        <v>
3.8</v>
      </c>
      <c r="AR8" s="71">
        <v>
3.2</v>
      </c>
      <c r="AS8" s="71">
        <v>
9.5</v>
      </c>
      <c r="AT8" s="68">
        <v>
8.6</v>
      </c>
      <c r="AU8" s="72">
        <v>
0</v>
      </c>
      <c r="AV8" s="72">
        <v>
0</v>
      </c>
      <c r="AW8" s="72">
        <v>
0</v>
      </c>
      <c r="AX8" s="72">
        <v>
114</v>
      </c>
      <c r="AY8" s="72">
        <v>
0</v>
      </c>
      <c r="AZ8" s="72">
        <v>
40</v>
      </c>
      <c r="BA8" s="72">
        <v>
28</v>
      </c>
      <c r="BB8" s="72">
        <v>
27</v>
      </c>
      <c r="BC8" s="72">
        <v>
14</v>
      </c>
      <c r="BD8" s="72">
        <v>
4426</v>
      </c>
      <c r="BE8" s="72">
        <v>
2345</v>
      </c>
      <c r="BF8" s="71">
        <v>
46.4</v>
      </c>
      <c r="BG8" s="71">
        <v>
42.5</v>
      </c>
      <c r="BH8" s="71">
        <v>
36.1</v>
      </c>
      <c r="BI8" s="71">
        <v>
7.9</v>
      </c>
      <c r="BJ8" s="71">
        <v>
158.69999999999999</v>
      </c>
      <c r="BK8" s="71">
        <v>
27.9</v>
      </c>
      <c r="BL8" s="71">
        <v>
30.9</v>
      </c>
      <c r="BM8" s="71">
        <v>
32.4</v>
      </c>
      <c r="BN8" s="71">
        <v>
13.1</v>
      </c>
      <c r="BO8" s="71">
        <v>
-0.7</v>
      </c>
      <c r="BP8" s="68">
        <v>
-65.900000000000006</v>
      </c>
      <c r="BQ8" s="72">
        <v>
33951</v>
      </c>
      <c r="BR8" s="72">
        <v>
20392</v>
      </c>
      <c r="BS8" s="72">
        <v>
24511</v>
      </c>
      <c r="BT8" s="73">
        <v>
-7336</v>
      </c>
      <c r="BU8" s="73">
        <v>
32929</v>
      </c>
      <c r="BV8" s="72">
        <v>
19504</v>
      </c>
      <c r="BW8" s="72">
        <v>
18068</v>
      </c>
      <c r="BX8" s="72">
        <v>
25902</v>
      </c>
      <c r="BY8" s="72">
        <v>
23067</v>
      </c>
      <c r="BZ8" s="72">
        <v>
4197</v>
      </c>
      <c r="CA8" s="70">
        <v>
3932</v>
      </c>
      <c r="CB8" s="71" t="s">
        <v>
122</v>
      </c>
      <c r="CC8" s="71" t="s">
        <v>
122</v>
      </c>
      <c r="CD8" s="71" t="s">
        <v>
122</v>
      </c>
      <c r="CE8" s="71" t="s">
        <v>
122</v>
      </c>
      <c r="CF8" s="71" t="s">
        <v>
122</v>
      </c>
      <c r="CG8" s="71" t="s">
        <v>
122</v>
      </c>
      <c r="CH8" s="71" t="s">
        <v>
122</v>
      </c>
      <c r="CI8" s="71" t="s">
        <v>
122</v>
      </c>
      <c r="CJ8" s="71" t="s">
        <v>
122</v>
      </c>
      <c r="CK8" s="71" t="s">
        <v>
122</v>
      </c>
      <c r="CL8" s="68" t="s">
        <v>
122</v>
      </c>
      <c r="CM8" s="70">
        <v>
85420</v>
      </c>
      <c r="CN8" s="70">
        <v>
42543</v>
      </c>
      <c r="CO8" s="71" t="s">
        <v>
122</v>
      </c>
      <c r="CP8" s="71" t="s">
        <v>
122</v>
      </c>
      <c r="CQ8" s="71" t="s">
        <v>
122</v>
      </c>
      <c r="CR8" s="71" t="s">
        <v>
122</v>
      </c>
      <c r="CS8" s="71" t="s">
        <v>
122</v>
      </c>
      <c r="CT8" s="71" t="s">
        <v>
122</v>
      </c>
      <c r="CU8" s="71" t="s">
        <v>
122</v>
      </c>
      <c r="CV8" s="71" t="s">
        <v>
122</v>
      </c>
      <c r="CW8" s="71" t="s">
        <v>
122</v>
      </c>
      <c r="CX8" s="71" t="s">
        <v>
122</v>
      </c>
      <c r="CY8" s="68" t="s">
        <v>
122</v>
      </c>
      <c r="CZ8" s="71">
        <v>
0</v>
      </c>
      <c r="DA8" s="71">
        <v>
0</v>
      </c>
      <c r="DB8" s="71">
        <v>
0</v>
      </c>
      <c r="DC8" s="71">
        <v>
0</v>
      </c>
      <c r="DD8" s="71">
        <v>
0</v>
      </c>
      <c r="DE8" s="71">
        <v>
283.7</v>
      </c>
      <c r="DF8" s="71">
        <v>
263.39999999999998</v>
      </c>
      <c r="DG8" s="71">
        <v>
178.3</v>
      </c>
      <c r="DH8" s="71">
        <v>
1310.7</v>
      </c>
      <c r="DI8" s="71">
        <v>
110.8</v>
      </c>
      <c r="DJ8" s="68">
        <v>
183.4</v>
      </c>
      <c r="DK8" s="71">
        <v>
131.6</v>
      </c>
      <c r="DL8" s="71">
        <v>
132.4</v>
      </c>
      <c r="DM8" s="71">
        <v>
130</v>
      </c>
      <c r="DN8" s="71">
        <v>
129.19999999999999</v>
      </c>
      <c r="DO8" s="71">
        <v>
98</v>
      </c>
      <c r="DP8" s="71">
        <v>
135.6</v>
      </c>
      <c r="DQ8" s="71">
        <v>
134.5</v>
      </c>
      <c r="DR8" s="71">
        <v>
134.9</v>
      </c>
      <c r="DS8" s="71">
        <v>
129.9</v>
      </c>
      <c r="DT8" s="71">
        <v>
105.7</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131</v>
      </c>
      <c r="C10" s="78" t="s">
        <v>
132</v>
      </c>
      <c r="D10" s="78" t="s">
        <v>
133</v>
      </c>
      <c r="E10" s="78" t="s">
        <v>
134</v>
      </c>
      <c r="F10" s="78" t="s">
        <v>
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町田市役所</cp:lastModifiedBy>
  <dcterms:created xsi:type="dcterms:W3CDTF">2021-12-17T06:01:35Z</dcterms:created>
  <dcterms:modified xsi:type="dcterms:W3CDTF">2022-01-25T07:24:22Z</dcterms:modified>
  <cp:category/>
</cp:coreProperties>
</file>