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Q4i7pmIieZL/X/u8OqZ2zpGxAN6L8tmmjbUMJDxLa5v1MUga9l5AlfYUZcbHT7w7nfy2Q6uNv9/oQxv8zmyetA==" workbookSaltValue="AWjgZRmx6aHhp9TQtvfDZw=="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Q6" i="5"/>
  <c r="W10" i="4" s="1"/>
  <c r="P6" i="5"/>
  <c r="P10" i="4" s="1"/>
  <c r="O6" i="5"/>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AT10" i="4"/>
  <c r="AL10" i="4"/>
  <c r="AD10" i="4"/>
  <c r="I10" i="4"/>
  <c r="B10" i="4"/>
  <c r="BB8" i="4"/>
  <c r="AD8" i="4"/>
  <c r="I8"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<sst xmlns="http://schemas.openxmlformats.org/spreadsheetml/2006/main" count="320" uniqueCount="117">
  <si>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</si>
  <si>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</si>
  <si>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</si>
  <si>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</si>
  <si>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</si>
  <si>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</si>
  <si>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</si>
  <si>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</si>
  <si>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</si>
  <si>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</si>
  <si>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</si>
  <si>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</si>
  <si>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</si>
  <si>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</si>
  <si>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</si>
  <si>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</si>
  <si>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</si>
  <si>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</si>
  <si>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</si>
  <si>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</si>
  <si>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</si>
  <si>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</si>
  <si>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</si>
  <si>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</si>
  <si>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</si>
  <si>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</si>
  <si>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</si>
  <si>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</si>
  <si>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</si>
  <si>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</si>
  <si>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</si>
  <si>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</si>
  <si>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</si>
  <si>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</si>
  <si>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</si>
  <si>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</si>
  <si>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</si>
  <si>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</si>
  <si>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</si>
  <si>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</si>
  <si>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</si>
  <si>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</si>
  <si>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</si>
  <si>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</si>
  <si>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</si>
  <si>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</si>
  <si>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</si>
  <si>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</si>
  <si>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</si>
  <si>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</si>
  <si>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</si>
  <si>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</si>
  <si>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</si>
  <si>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</si>
  <si>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</si>
  <si>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</si>
  <si>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</si>
  <si>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</si>
  <si>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</si>
  <si>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</si>
  <si>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</si>
  <si>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</si>
  <si>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</si>
  <si>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</si>
  <si>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</si>
  <si>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</si>
  <si>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</si>
  <si>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</si>
  <si>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</si>
  <si>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</si>
  <si>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</si>
  <si>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</si>
  <si>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</si>
  <si>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</si>
  <si>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</si>
  <si>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</si>
  <si>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</si>
  <si>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</si>
  <si>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</si>
  <si>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</si>
  <si>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</si>
  <si>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</si>
  <si>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</si>
  <si>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</si>
  <si>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</si>
  <si>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</si>
  <si>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</si>
  <si>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</si>
  <si>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</si>
  <si>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</si>
  <si>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</si>
  <si>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</si>
  <si>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</si>
  <si>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</si>
  <si>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</si>
  <si>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</si>
  <si>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青梅市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</si>
  <si>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</si>
  <si>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</si>
  <si>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</si>
  <si>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</si>
  <si>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</si>
  <si>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</si>
  <si>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</si>
  <si>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</si>
  <si>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</si>
  <si>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</si>
  <si>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</si>
  <si>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</si>
  <si>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</si>
  <si>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</si>
  <si>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</si>
  <si>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</si>
  <si>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</si>
  <si>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u/>
        <sz val="10"/>
        <color theme="1"/>
        <rFont val="ＭＳ ゴシック"/>
        <family val="3"/>
        <charset val="128"/>
      </rPr>
      <t>②管渠老朽化率</t>
    </r>
    <r>
      <rPr>
        <sz val="10"/>
        <color theme="1"/>
        <rFont val="ＭＳ ゴシック"/>
        <family val="3"/>
        <charset val="128"/>
      </rPr>
      <t>0％が示す通り、減価償却が完了している管渠は令和2年度現在はないが、今後数年で一気に増えてくることが想定されている。</t>
    </r>
    <r>
      <rPr>
        <u/>
        <sz val="10"/>
        <color theme="1"/>
        <rFont val="ＭＳ ゴシック"/>
        <family val="3"/>
        <charset val="128"/>
      </rPr>
      <t>③管渠改善率</t>
    </r>
    <r>
      <rPr>
        <sz val="10"/>
        <color theme="1"/>
        <rFont val="ＭＳ ゴシック"/>
        <family val="3"/>
        <charset val="128"/>
      </rPr>
      <t xml:space="preserve">も平均と比較しても高くはなく、これから修繕・改良が必要な箇所が増えてくることが予想され、優先順位をつけ改築計画を策定している。また、改築に当たっては、費用を抑えられるよう、開削工法以外に、管更生工法による改築も検討をしている。
また、市内のポンプ場については、管渠よりも耐用年数が短いこと、経年劣化により改修が必要な箇所が増えていることなどから、順次改修を行っていく予定である。なお、可能な機械等については、長寿命化を図っているほか、人口の減少傾向なども考えあわせ、一部ポンプ場については、より改修・維持経費の低いマンホールポンプへの置き換えも選択肢に含め、検討している。
</t>
    </r>
    <r>
      <rPr>
        <u/>
        <sz val="10"/>
        <color theme="1"/>
        <rFont val="ＭＳ ゴシック"/>
        <family val="3"/>
        <charset val="128"/>
      </rPr>
      <t>①有形固定資産減価償却率</t>
    </r>
    <r>
      <rPr>
        <sz val="10"/>
        <color theme="1"/>
        <rFont val="ＭＳ ゴシック"/>
        <family val="3"/>
        <charset val="128"/>
      </rPr>
      <t>が低いのは、令和２年度が法適用初年度であるためと考えられる。</t>
    </r>
    <rPh sb="1" eb="3">
      <t>カンキョ</t>
    </rPh>
    <rPh sb="3" eb="6">
      <t>ロウキュウカ</t>
    </rPh>
    <rPh sb="6" eb="7">
      <t>リツ</t>
    </rPh>
    <rPh sb="10" eb="11">
      <t>シメ</t>
    </rPh>
    <rPh sb="12" eb="13">
      <t>トオ</t>
    </rPh>
    <rPh sb="15" eb="17">
      <t>ゲンカ</t>
    </rPh>
    <rPh sb="17" eb="19">
      <t>ショウキャク</t>
    </rPh>
    <rPh sb="20" eb="22">
      <t>カンリョウ</t>
    </rPh>
    <rPh sb="26" eb="28">
      <t>カンキョ</t>
    </rPh>
    <rPh sb="29" eb="31">
      <t>レイワ</t>
    </rPh>
    <rPh sb="32" eb="34">
      <t>ネンド</t>
    </rPh>
    <rPh sb="34" eb="36">
      <t>ゲンザイ</t>
    </rPh>
    <rPh sb="41" eb="43">
      <t>コンゴ</t>
    </rPh>
    <rPh sb="43" eb="45">
      <t>スウネン</t>
    </rPh>
    <rPh sb="46" eb="48">
      <t>イッキ</t>
    </rPh>
    <rPh sb="49" eb="50">
      <t>フ</t>
    </rPh>
    <rPh sb="57" eb="59">
      <t>ソウテイ</t>
    </rPh>
    <rPh sb="66" eb="68">
      <t>カンキョ</t>
    </rPh>
    <rPh sb="68" eb="70">
      <t>カイゼン</t>
    </rPh>
    <rPh sb="70" eb="71">
      <t>リツ</t>
    </rPh>
    <rPh sb="72" eb="74">
      <t>ヘイキン</t>
    </rPh>
    <rPh sb="75" eb="77">
      <t>ヒカク</t>
    </rPh>
    <rPh sb="80" eb="81">
      <t>タカ</t>
    </rPh>
    <rPh sb="90" eb="92">
      <t>シュウゼン</t>
    </rPh>
    <rPh sb="93" eb="95">
      <t>カイリョウ</t>
    </rPh>
    <rPh sb="96" eb="98">
      <t>ヒツヨウ</t>
    </rPh>
    <rPh sb="99" eb="101">
      <t>カショ</t>
    </rPh>
    <rPh sb="102" eb="103">
      <t>フ</t>
    </rPh>
    <rPh sb="110" eb="112">
      <t>ヨソウ</t>
    </rPh>
    <rPh sb="115" eb="117">
      <t>ユウセン</t>
    </rPh>
    <rPh sb="117" eb="119">
      <t>ジュンイ</t>
    </rPh>
    <rPh sb="122" eb="124">
      <t>カイチク</t>
    </rPh>
    <rPh sb="124" eb="126">
      <t>ケイカク</t>
    </rPh>
    <rPh sb="127" eb="129">
      <t>サクテイ</t>
    </rPh>
    <rPh sb="137" eb="139">
      <t>カイチク</t>
    </rPh>
    <rPh sb="140" eb="141">
      <t>ア</t>
    </rPh>
    <rPh sb="146" eb="148">
      <t>ヒヨウ</t>
    </rPh>
    <rPh sb="149" eb="150">
      <t>オサ</t>
    </rPh>
    <rPh sb="157" eb="159">
      <t>カイサク</t>
    </rPh>
    <rPh sb="159" eb="161">
      <t>コウホウ</t>
    </rPh>
    <rPh sb="161" eb="163">
      <t>イガイ</t>
    </rPh>
    <rPh sb="165" eb="166">
      <t>カン</t>
    </rPh>
    <rPh sb="188" eb="190">
      <t>シナイ</t>
    </rPh>
    <rPh sb="194" eb="195">
      <t>ジョウ</t>
    </rPh>
    <rPh sb="201" eb="203">
      <t>カンキョ</t>
    </rPh>
    <rPh sb="206" eb="208">
      <t>タイヨウ</t>
    </rPh>
    <rPh sb="208" eb="210">
      <t>ネンスウ</t>
    </rPh>
    <rPh sb="211" eb="212">
      <t>ミジカ</t>
    </rPh>
    <rPh sb="216" eb="218">
      <t>ケイネン</t>
    </rPh>
    <rPh sb="218" eb="220">
      <t>レッカ</t>
    </rPh>
    <rPh sb="223" eb="225">
      <t>カイシュウ</t>
    </rPh>
    <rPh sb="226" eb="228">
      <t>ヒツヨウ</t>
    </rPh>
    <rPh sb="229" eb="231">
      <t>カショ</t>
    </rPh>
    <rPh sb="232" eb="233">
      <t>フ</t>
    </rPh>
    <rPh sb="244" eb="246">
      <t>ジュンジ</t>
    </rPh>
    <rPh sb="246" eb="248">
      <t>カイシュウ</t>
    </rPh>
    <rPh sb="249" eb="250">
      <t>オコナ</t>
    </rPh>
    <rPh sb="254" eb="256">
      <t>ヨテイ</t>
    </rPh>
    <rPh sb="263" eb="265">
      <t>カノウ</t>
    </rPh>
    <rPh sb="266" eb="268">
      <t>キカイ</t>
    </rPh>
    <rPh sb="268" eb="269">
      <t>トウ</t>
    </rPh>
    <rPh sb="275" eb="279">
      <t>チョウジュミョウカ</t>
    </rPh>
    <rPh sb="280" eb="281">
      <t>ハカ</t>
    </rPh>
    <rPh sb="359" eb="361">
      <t>ユウケイ</t>
    </rPh>
    <rPh sb="361" eb="363">
      <t>コテイ</t>
    </rPh>
    <rPh sb="363" eb="365">
      <t>シサン</t>
    </rPh>
    <rPh sb="365" eb="367">
      <t>ゲンカ</t>
    </rPh>
    <rPh sb="367" eb="369">
      <t>ショウキャク</t>
    </rPh>
    <rPh sb="369" eb="370">
      <t>リツ</t>
    </rPh>
    <rPh sb="371" eb="372">
      <t>ヒク</t>
    </rPh>
    <rPh sb="376" eb="378">
      <t>レイワ</t>
    </rPh>
    <rPh sb="379" eb="381">
      <t>ネンド</t>
    </rPh>
    <rPh sb="382" eb="383">
      <t>ホウ</t>
    </rPh>
    <rPh sb="383" eb="385">
      <t>テキヨウ</t>
    </rPh>
    <rPh sb="385" eb="388">
      <t>ショネンド</t>
    </rPh>
    <rPh sb="394" eb="395">
      <t>カンガ</t>
    </rPh>
    <phoneticPr fontId="4"/>
  </si>
  <si>
    <t>当市は起伏の大きい地勢であるため、設備投資が多額に膨らんでおり、かつ、その設備の更新時期が近付いている。
更なる費用負担の発生が見込まれるが、老朽化の状況についてで触れた通り、工法の工夫をして、経営戦略にそった施設改修に取り組んでいく。
また、汚水処理原価に対して使用料単価が低く、他会計繰入金に頼っている状況である。経営戦略にそって、適切な使用料の検討を進めていく。</t>
    <rPh sb="0" eb="2">
      <t>トウシ</t>
    </rPh>
    <rPh sb="3" eb="5">
      <t>キフク</t>
    </rPh>
    <rPh sb="6" eb="7">
      <t>オオ</t>
    </rPh>
    <rPh sb="9" eb="11">
      <t>チセイ</t>
    </rPh>
    <rPh sb="17" eb="19">
      <t>セツビ</t>
    </rPh>
    <rPh sb="19" eb="21">
      <t>トウシ</t>
    </rPh>
    <rPh sb="22" eb="24">
      <t>タガク</t>
    </rPh>
    <rPh sb="25" eb="26">
      <t>フク</t>
    </rPh>
    <rPh sb="37" eb="39">
      <t>セツビ</t>
    </rPh>
    <rPh sb="40" eb="42">
      <t>コウシン</t>
    </rPh>
    <rPh sb="42" eb="44">
      <t>ジキ</t>
    </rPh>
    <rPh sb="45" eb="47">
      <t>チカヅ</t>
    </rPh>
    <rPh sb="53" eb="54">
      <t>サラ</t>
    </rPh>
    <rPh sb="56" eb="58">
      <t>ヒヨウ</t>
    </rPh>
    <rPh sb="58" eb="60">
      <t>フタン</t>
    </rPh>
    <rPh sb="61" eb="63">
      <t>ハッセイ</t>
    </rPh>
    <rPh sb="64" eb="66">
      <t>ミコ</t>
    </rPh>
    <rPh sb="71" eb="74">
      <t>ロウキュウカ</t>
    </rPh>
    <rPh sb="75" eb="77">
      <t>ジョウキョウ</t>
    </rPh>
    <rPh sb="82" eb="83">
      <t>フ</t>
    </rPh>
    <rPh sb="85" eb="86">
      <t>トオ</t>
    </rPh>
    <rPh sb="88" eb="90">
      <t>コウホウ</t>
    </rPh>
    <rPh sb="91" eb="93">
      <t>クフウ</t>
    </rPh>
    <rPh sb="97" eb="99">
      <t>ケイエイ</t>
    </rPh>
    <rPh sb="99" eb="101">
      <t>センリャク</t>
    </rPh>
    <rPh sb="105" eb="107">
      <t>シセツ</t>
    </rPh>
    <rPh sb="107" eb="109">
      <t>カイシュウ</t>
    </rPh>
    <rPh sb="110" eb="111">
      <t>ト</t>
    </rPh>
    <rPh sb="112" eb="113">
      <t>ク</t>
    </rPh>
    <rPh sb="159" eb="161">
      <t>ケイエイ</t>
    </rPh>
    <rPh sb="161" eb="163">
      <t>センリャク</t>
    </rPh>
    <rPh sb="168" eb="170">
      <t>テキセツ</t>
    </rPh>
    <rPh sb="171" eb="173">
      <t>シヨウ</t>
    </rPh>
    <rPh sb="173" eb="174">
      <t>リョウ</t>
    </rPh>
    <rPh sb="175" eb="177">
      <t>ケントウ</t>
    </rPh>
    <rPh sb="178" eb="179">
      <t>スス</t>
    </rPh>
    <phoneticPr fontId="4"/>
  </si>
  <si>
    <r>
      <t>経営の健全性について、当市は起伏の多い地形であることから、管路だけでなくポンプ場やマンホールポンプの設置も多く、</t>
    </r>
    <r>
      <rPr>
        <u/>
        <sz val="10"/>
        <rFont val="ＭＳ ゴシック"/>
        <family val="3"/>
        <charset val="128"/>
      </rPr>
      <t>⑥汚水処理原価</t>
    </r>
    <r>
      <rPr>
        <sz val="10"/>
        <rFont val="ＭＳ ゴシック"/>
        <family val="3"/>
        <charset val="128"/>
      </rPr>
      <t>が、平均値より高くなっている。特に、資本費の占める割合が他自治体より高い傾向にあり、</t>
    </r>
    <r>
      <rPr>
        <u/>
        <sz val="10"/>
        <rFont val="ＭＳ ゴシック"/>
        <family val="3"/>
        <charset val="128"/>
      </rPr>
      <t>⑤経費回収率</t>
    </r>
    <r>
      <rPr>
        <sz val="10"/>
        <rFont val="ＭＳ ゴシック"/>
        <family val="3"/>
        <charset val="128"/>
      </rPr>
      <t>は77.31％にとどまっている。
そのため、他会計からの繰入金を受けることで、汚水処理に要する経費を賄っており、</t>
    </r>
    <r>
      <rPr>
        <u/>
        <sz val="10"/>
        <rFont val="ＭＳ ゴシック"/>
        <family val="3"/>
        <charset val="128"/>
      </rPr>
      <t>①経常収支比率</t>
    </r>
    <r>
      <rPr>
        <sz val="10"/>
        <rFont val="ＭＳ ゴシック"/>
        <family val="3"/>
        <charset val="128"/>
      </rPr>
      <t>は100％を超えている。これにより、</t>
    </r>
    <r>
      <rPr>
        <u/>
        <sz val="10"/>
        <rFont val="ＭＳ ゴシック"/>
        <family val="3"/>
        <charset val="128"/>
      </rPr>
      <t>②累積欠損金比率</t>
    </r>
    <r>
      <rPr>
        <sz val="10"/>
        <rFont val="ＭＳ ゴシック"/>
        <family val="3"/>
        <charset val="128"/>
      </rPr>
      <t xml:space="preserve">は0％となっているが、繰入金に頼っている状況が改善されなければ、累積欠損金が生じてくる可能性がある。
</t>
    </r>
    <r>
      <rPr>
        <u/>
        <sz val="10"/>
        <rFont val="ＭＳ ゴシック"/>
        <family val="3"/>
        <charset val="128"/>
      </rPr>
      <t>③流動比率</t>
    </r>
    <r>
      <rPr>
        <sz val="10"/>
        <rFont val="ＭＳ ゴシック"/>
        <family val="3"/>
        <charset val="128"/>
      </rPr>
      <t>は平均値と比較しても著しく低い23.41％となっているが、これは、一年以内に償還する企業債の金額が大きいためで、次年度の使用料収入および他会計繰入金を充てて対応しており、資金不足にまでは陥っていない。今後、企業債償還額は減少し、③流動比率についても多少の改善は見込んでいるが、10～20％の改善に留まると見積もっており、次年度の収益、繰入金をあてにして資金運用しなければならない状況は続くものと見込んでいる。
また、当市は昭和４７年度より公共下水道事業を開始しており、初期投資が莫大であったものの、現在では当初の工事に係る財源として借り入れた企業債の償還は終了している。そのため、</t>
    </r>
    <r>
      <rPr>
        <u/>
        <sz val="10"/>
        <rFont val="ＭＳ ゴシック"/>
        <family val="3"/>
        <charset val="128"/>
      </rPr>
      <t>④企業債残高対事業規模比率</t>
    </r>
    <r>
      <rPr>
        <sz val="10"/>
        <rFont val="ＭＳ ゴシック"/>
        <family val="3"/>
        <charset val="128"/>
      </rPr>
      <t>は平均値を上回っているものの、資産規模からすれば大きくはないといえる。今後も償還を終了する企業債は増えていくものの、老朽化の状況についてで触れるとおり、管渠・ポンプ場の老朽化が進んでおり、計画的な改修が必要とされていること、新たに高地の公共下水道の整備に取り組んでいることから、企業債残高は今後横ばいから微増の傾向となると予想される。
一方、効率性の点で見ると、</t>
    </r>
    <r>
      <rPr>
        <u/>
        <sz val="10"/>
        <rFont val="ＭＳ ゴシック"/>
        <family val="3"/>
        <charset val="128"/>
      </rPr>
      <t>⑧水洗化率</t>
    </r>
    <r>
      <rPr>
        <sz val="10"/>
        <rFont val="ＭＳ ゴシック"/>
        <family val="3"/>
        <charset val="128"/>
      </rPr>
      <t>は99.07％と高い水準となっている。</t>
    </r>
    <rPh sb="0" eb="2">
      <t>ケイエイ</t>
    </rPh>
    <rPh sb="3" eb="6">
      <t>ケンゼンセイ</t>
    </rPh>
    <rPh sb="223" eb="225">
      <t>カイゼン</t>
    </rPh>
    <rPh sb="232" eb="234">
      <t>ルイセキ</t>
    </rPh>
    <rPh sb="234" eb="236">
      <t>ケッソン</t>
    </rPh>
    <rPh sb="236" eb="237">
      <t>キン</t>
    </rPh>
    <rPh sb="238" eb="239">
      <t>ショウ</t>
    </rPh>
    <rPh sb="243" eb="246">
      <t>カノウセイ</t>
    </rPh>
    <rPh sb="252" eb="254">
      <t>リュウドウ</t>
    </rPh>
    <rPh sb="254" eb="256">
      <t>ヒリツ</t>
    </rPh>
    <rPh sb="257" eb="260">
      <t>ヘイキンチ</t>
    </rPh>
    <rPh sb="261" eb="263">
      <t>ヒカク</t>
    </rPh>
    <rPh sb="266" eb="267">
      <t>イチジル</t>
    </rPh>
    <rPh sb="269" eb="270">
      <t>ヒク</t>
    </rPh>
    <rPh sb="289" eb="291">
      <t>イチネン</t>
    </rPh>
    <rPh sb="291" eb="293">
      <t>イナイ</t>
    </rPh>
    <rPh sb="294" eb="296">
      <t>ショウカン</t>
    </rPh>
    <rPh sb="298" eb="300">
      <t>キギョウ</t>
    </rPh>
    <rPh sb="300" eb="301">
      <t>サイ</t>
    </rPh>
    <rPh sb="302" eb="304">
      <t>キンガク</t>
    </rPh>
    <rPh sb="305" eb="306">
      <t>オオ</t>
    </rPh>
    <rPh sb="312" eb="315">
      <t>ジネンド</t>
    </rPh>
    <rPh sb="316" eb="319">
      <t>シヨウリョウ</t>
    </rPh>
    <rPh sb="319" eb="321">
      <t>シュウニュウ</t>
    </rPh>
    <rPh sb="324" eb="325">
      <t>タ</t>
    </rPh>
    <rPh sb="325" eb="327">
      <t>カイケイ</t>
    </rPh>
    <rPh sb="327" eb="329">
      <t>クリイレ</t>
    </rPh>
    <rPh sb="329" eb="330">
      <t>キン</t>
    </rPh>
    <rPh sb="331" eb="332">
      <t>ア</t>
    </rPh>
    <rPh sb="334" eb="336">
      <t>タイオウ</t>
    </rPh>
    <rPh sb="341" eb="343">
      <t>シキン</t>
    </rPh>
    <rPh sb="343" eb="345">
      <t>ブソク</t>
    </rPh>
    <rPh sb="349" eb="350">
      <t>オチイ</t>
    </rPh>
    <rPh sb="356" eb="358">
      <t>コンゴ</t>
    </rPh>
    <rPh sb="359" eb="361">
      <t>キギョウ</t>
    </rPh>
    <rPh sb="361" eb="362">
      <t>サイ</t>
    </rPh>
    <rPh sb="362" eb="364">
      <t>ショウカン</t>
    </rPh>
    <rPh sb="364" eb="365">
      <t>ガク</t>
    </rPh>
    <rPh sb="366" eb="368">
      <t>ゲンショウ</t>
    </rPh>
    <rPh sb="371" eb="373">
      <t>リュウドウ</t>
    </rPh>
    <rPh sb="373" eb="375">
      <t>ヒリツ</t>
    </rPh>
    <rPh sb="380" eb="382">
      <t>タショウ</t>
    </rPh>
    <rPh sb="383" eb="385">
      <t>カイゼン</t>
    </rPh>
    <rPh sb="386" eb="388">
      <t>ミコ</t>
    </rPh>
    <rPh sb="401" eb="403">
      <t>カイゼン</t>
    </rPh>
    <rPh sb="404" eb="405">
      <t>トド</t>
    </rPh>
    <rPh sb="408" eb="410">
      <t>ミツ</t>
    </rPh>
    <rPh sb="416" eb="419">
      <t>ジネンド</t>
    </rPh>
    <rPh sb="420" eb="422">
      <t>シュウエキ</t>
    </rPh>
    <rPh sb="423" eb="425">
      <t>クリイレ</t>
    </rPh>
    <rPh sb="425" eb="426">
      <t>キン</t>
    </rPh>
    <rPh sb="432" eb="434">
      <t>シキン</t>
    </rPh>
    <rPh sb="434" eb="436">
      <t>ウンヨウ</t>
    </rPh>
    <rPh sb="445" eb="447">
      <t>ジョウキョウ</t>
    </rPh>
    <rPh sb="448" eb="449">
      <t>ツヅ</t>
    </rPh>
    <rPh sb="453" eb="455">
      <t>ミコ</t>
    </rPh>
    <rPh sb="464" eb="466">
      <t>トウシ</t>
    </rPh>
    <rPh sb="467" eb="469">
      <t>ショウワ</t>
    </rPh>
    <rPh sb="471" eb="472">
      <t>ネン</t>
    </rPh>
    <rPh sb="472" eb="473">
      <t>ド</t>
    </rPh>
    <rPh sb="475" eb="477">
      <t>コウキョウ</t>
    </rPh>
    <rPh sb="477" eb="480">
      <t>ゲスイドウ</t>
    </rPh>
    <rPh sb="480" eb="482">
      <t>ジギョウ</t>
    </rPh>
    <rPh sb="483" eb="485">
      <t>カイシ</t>
    </rPh>
    <rPh sb="490" eb="492">
      <t>ショキ</t>
    </rPh>
    <rPh sb="492" eb="494">
      <t>トウシ</t>
    </rPh>
    <rPh sb="495" eb="497">
      <t>バクダイ</t>
    </rPh>
    <rPh sb="505" eb="507">
      <t>ゲンザイ</t>
    </rPh>
    <rPh sb="509" eb="511">
      <t>トウショ</t>
    </rPh>
    <rPh sb="512" eb="514">
      <t>コウジ</t>
    </rPh>
    <rPh sb="515" eb="516">
      <t>カカ</t>
    </rPh>
    <rPh sb="517" eb="519">
      <t>ザイゲン</t>
    </rPh>
    <rPh sb="522" eb="523">
      <t>カ</t>
    </rPh>
    <rPh sb="524" eb="525">
      <t>イ</t>
    </rPh>
    <rPh sb="527" eb="529">
      <t>キギョウ</t>
    </rPh>
    <rPh sb="529" eb="530">
      <t>サイ</t>
    </rPh>
    <rPh sb="531" eb="533">
      <t>ショウカン</t>
    </rPh>
    <rPh sb="534" eb="536">
      <t>シュウリョウ</t>
    </rPh>
    <rPh sb="547" eb="549">
      <t>キギョウ</t>
    </rPh>
    <rPh sb="549" eb="550">
      <t>サイ</t>
    </rPh>
    <rPh sb="550" eb="552">
      <t>ザンダカ</t>
    </rPh>
    <rPh sb="552" eb="553">
      <t>タイ</t>
    </rPh>
    <rPh sb="553" eb="555">
      <t>ジギョウ</t>
    </rPh>
    <rPh sb="555" eb="557">
      <t>キボ</t>
    </rPh>
    <rPh sb="557" eb="559">
      <t>ヒリツ</t>
    </rPh>
    <rPh sb="560" eb="563">
      <t>ヘイキンチ</t>
    </rPh>
    <rPh sb="564" eb="566">
      <t>ウワマワ</t>
    </rPh>
    <rPh sb="574" eb="576">
      <t>シサン</t>
    </rPh>
    <rPh sb="576" eb="578">
      <t>キボ</t>
    </rPh>
    <rPh sb="583" eb="584">
      <t>オオ</t>
    </rPh>
    <rPh sb="594" eb="596">
      <t>コンゴ</t>
    </rPh>
    <rPh sb="597" eb="599">
      <t>ショウカン</t>
    </rPh>
    <rPh sb="600" eb="602">
      <t>シュウリョウ</t>
    </rPh>
    <rPh sb="604" eb="606">
      <t>キギョウ</t>
    </rPh>
    <rPh sb="606" eb="607">
      <t>サイ</t>
    </rPh>
    <rPh sb="608" eb="609">
      <t>フ</t>
    </rPh>
    <rPh sb="617" eb="620">
      <t>ロウキュウカ</t>
    </rPh>
    <rPh sb="621" eb="623">
      <t>ジョウキョウ</t>
    </rPh>
    <rPh sb="628" eb="629">
      <t>フ</t>
    </rPh>
    <rPh sb="635" eb="637">
      <t>カンキョ</t>
    </rPh>
    <rPh sb="641" eb="642">
      <t>ジョウ</t>
    </rPh>
    <rPh sb="643" eb="646">
      <t>ロウキュウカ</t>
    </rPh>
    <rPh sb="647" eb="648">
      <t>スス</t>
    </rPh>
    <rPh sb="653" eb="656">
      <t>ケイカクテキ</t>
    </rPh>
    <rPh sb="657" eb="659">
      <t>カイシュウ</t>
    </rPh>
    <rPh sb="660" eb="662">
      <t>ヒツヨウ</t>
    </rPh>
    <rPh sb="671" eb="672">
      <t>アラ</t>
    </rPh>
    <rPh sb="674" eb="676">
      <t>コウチ</t>
    </rPh>
    <rPh sb="677" eb="679">
      <t>コウキョウ</t>
    </rPh>
    <rPh sb="679" eb="682">
      <t>ゲスイドウ</t>
    </rPh>
    <rPh sb="683" eb="685">
      <t>セイビ</t>
    </rPh>
    <rPh sb="686" eb="687">
      <t>ト</t>
    </rPh>
    <rPh sb="688" eb="689">
      <t>ク</t>
    </rPh>
    <rPh sb="698" eb="700">
      <t>キギョウ</t>
    </rPh>
    <rPh sb="700" eb="701">
      <t>サイ</t>
    </rPh>
    <rPh sb="701" eb="703">
      <t>ザンダカ</t>
    </rPh>
    <rPh sb="704" eb="706">
      <t>コンゴ</t>
    </rPh>
    <rPh sb="706" eb="707">
      <t>ヨコ</t>
    </rPh>
    <rPh sb="711" eb="713">
      <t>ビゾウ</t>
    </rPh>
    <rPh sb="714" eb="716">
      <t>ケイコウ</t>
    </rPh>
    <rPh sb="720" eb="722">
      <t>ヨソウ</t>
    </rPh>
    <rPh sb="727" eb="729">
      <t>イッポウ</t>
    </rPh>
    <rPh sb="734" eb="735">
      <t>テン</t>
    </rPh>
    <rPh sb="736" eb="737">
      <t>ミ</t>
    </rPh>
    <rPh sb="741" eb="744">
      <t>スイセンカ</t>
    </rPh>
    <rPh sb="744" eb="745">
      <t>リツ</t>
    </rPh>
    <rPh sb="753" eb="754">
      <t>タカ</t>
    </rPh>
    <rPh sb="755" eb="757">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</si>
</sst>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u/>
      <sz val="10"/>
      <color theme="1"/>
      <name val="ＭＳ ゴシック"/>
      <family val="3"/>
      <charset val="128"/>
    </font>
    <font>
      <sz val="11"/>
      <name val="ＭＳ ゴシック"/>
      <family val="3"/>
      <charset val="128"/>
    </font>
    <font>
      <sz val="10"/>
      <name val="ＭＳ ゴシック"/>
      <family val="3"/>
      <charset val="128"/>
    </font>
    <font>
      <u/>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0.09</c:v>
                </c:pt>
              </c:numCache>
            </c:numRef>
          </c:val>
          <c:extLst>
            <c:ext xmlns:c16="http://schemas.microsoft.com/office/drawing/2014/chart" uri="{C3380CC4-5D6E-409C-BE32-E72D297353CC}">
              <c16:uniqueId val="{00000000-C8E1-4380-AB9D-32626CEAD130}"/>
            </c:ext>
          </c:extLst>
        </c:ser>
        <c:dLbls>
          <c:showLegendKey val="0"/>
          <c:showVal val="0"/>
          <c:showCatName val="0"/>
          <c:showSerName val="0"/>
          <c:showPercent val="0"/>
          <c:showBubbleSize val="0"/>
        </c:dLbls>
        <c:gapWidth val="150"/>
        <c:axId val="364155048"/>
        <c:axId val="36415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C8E1-4380-AB9D-32626CEAD130}"/>
            </c:ext>
          </c:extLst>
        </c:ser>
        <c:dLbls>
          <c:showLegendKey val="0"/>
          <c:showVal val="0"/>
          <c:showCatName val="0"/>
          <c:showSerName val="0"/>
          <c:showPercent val="0"/>
          <c:showBubbleSize val="0"/>
        </c:dLbls>
        <c:marker val="1"/>
        <c:smooth val="0"/>
        <c:axId val="364155048"/>
        <c:axId val="364155832"/>
      </c:lineChart>
      <c:dateAx>
        <c:axId val="364155048"/>
        <c:scaling>
          <c:orientation val="minMax"/>
        </c:scaling>
        <c:delete val="1"/>
        <c:axPos val="b"/>
        <c:numFmt formatCode="&quot;H&quot;yy" sourceLinked="1"/>
        <c:majorTickMark val="none"/>
        <c:minorTickMark val="none"/>
        <c:tickLblPos val="none"/>
        <c:crossAx val="364155832"/>
        <c:crosses val="autoZero"/>
        <c:auto val="1"/>
        <c:lblOffset val="100"/>
        <c:baseTimeUnit val="years"/>
      </c:dateAx>
      <c:valAx>
        <c:axId val="36415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5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55-4ECC-A392-187F812CD624}"/>
            </c:ext>
          </c:extLst>
        </c:ser>
        <c:dLbls>
          <c:showLegendKey val="0"/>
          <c:showVal val="0"/>
          <c:showCatName val="0"/>
          <c:showSerName val="0"/>
          <c:showPercent val="0"/>
          <c:showBubbleSize val="0"/>
        </c:dLbls>
        <c:gapWidth val="150"/>
        <c:axId val="507149592"/>
        <c:axId val="50714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61.7</c:v>
                </c:pt>
              </c:numCache>
            </c:numRef>
          </c:val>
          <c:smooth val="0"/>
          <c:extLst>
            <c:ext xmlns:c16="http://schemas.microsoft.com/office/drawing/2014/chart" uri="{C3380CC4-5D6E-409C-BE32-E72D297353CC}">
              <c16:uniqueId val="{00000001-AC55-4ECC-A392-187F812CD624}"/>
            </c:ext>
          </c:extLst>
        </c:ser>
        <c:dLbls>
          <c:showLegendKey val="0"/>
          <c:showVal val="0"/>
          <c:showCatName val="0"/>
          <c:showSerName val="0"/>
          <c:showPercent val="0"/>
          <c:showBubbleSize val="0"/>
        </c:dLbls>
        <c:marker val="1"/>
        <c:smooth val="0"/>
        <c:axId val="507149592"/>
        <c:axId val="507149984"/>
      </c:lineChart>
      <c:dateAx>
        <c:axId val="507149592"/>
        <c:scaling>
          <c:orientation val="minMax"/>
        </c:scaling>
        <c:delete val="1"/>
        <c:axPos val="b"/>
        <c:numFmt formatCode="&quot;H&quot;yy" sourceLinked="1"/>
        <c:majorTickMark val="none"/>
        <c:minorTickMark val="none"/>
        <c:tickLblPos val="none"/>
        <c:crossAx val="507149984"/>
        <c:crosses val="autoZero"/>
        <c:auto val="1"/>
        <c:lblOffset val="100"/>
        <c:baseTimeUnit val="years"/>
      </c:dateAx>
      <c:valAx>
        <c:axId val="5071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14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99.07</c:v>
                </c:pt>
              </c:numCache>
            </c:numRef>
          </c:val>
          <c:extLst>
            <c:ext xmlns:c16="http://schemas.microsoft.com/office/drawing/2014/chart" uri="{C3380CC4-5D6E-409C-BE32-E72D297353CC}">
              <c16:uniqueId val="{00000000-0286-4139-B3C3-29F295C6BBE0}"/>
            </c:ext>
          </c:extLst>
        </c:ser>
        <c:dLbls>
          <c:showLegendKey val="0"/>
          <c:showVal val="0"/>
          <c:showCatName val="0"/>
          <c:showSerName val="0"/>
          <c:showPercent val="0"/>
          <c:showBubbleSize val="0"/>
        </c:dLbls>
        <c:gapWidth val="150"/>
        <c:axId val="506960040"/>
        <c:axId val="50696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94.56</c:v>
                </c:pt>
              </c:numCache>
            </c:numRef>
          </c:val>
          <c:smooth val="0"/>
          <c:extLst>
            <c:ext xmlns:c16="http://schemas.microsoft.com/office/drawing/2014/chart" uri="{C3380CC4-5D6E-409C-BE32-E72D297353CC}">
              <c16:uniqueId val="{00000001-0286-4139-B3C3-29F295C6BBE0}"/>
            </c:ext>
          </c:extLst>
        </c:ser>
        <c:dLbls>
          <c:showLegendKey val="0"/>
          <c:showVal val="0"/>
          <c:showCatName val="0"/>
          <c:showSerName val="0"/>
          <c:showPercent val="0"/>
          <c:showBubbleSize val="0"/>
        </c:dLbls>
        <c:marker val="1"/>
        <c:smooth val="0"/>
        <c:axId val="506960040"/>
        <c:axId val="506963568"/>
      </c:lineChart>
      <c:dateAx>
        <c:axId val="506960040"/>
        <c:scaling>
          <c:orientation val="minMax"/>
        </c:scaling>
        <c:delete val="1"/>
        <c:axPos val="b"/>
        <c:numFmt formatCode="&quot;H&quot;yy" sourceLinked="1"/>
        <c:majorTickMark val="none"/>
        <c:minorTickMark val="none"/>
        <c:tickLblPos val="none"/>
        <c:crossAx val="506963568"/>
        <c:crosses val="autoZero"/>
        <c:auto val="1"/>
        <c:lblOffset val="100"/>
        <c:baseTimeUnit val="years"/>
      </c:dateAx>
      <c:valAx>
        <c:axId val="50696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6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109.91</c:v>
                </c:pt>
              </c:numCache>
            </c:numRef>
          </c:val>
          <c:extLst>
            <c:ext xmlns:c16="http://schemas.microsoft.com/office/drawing/2014/chart" uri="{C3380CC4-5D6E-409C-BE32-E72D297353CC}">
              <c16:uniqueId val="{00000000-F330-4531-B196-643BB91E3337}"/>
            </c:ext>
          </c:extLst>
        </c:ser>
        <c:dLbls>
          <c:showLegendKey val="0"/>
          <c:showVal val="0"/>
          <c:showCatName val="0"/>
          <c:showSerName val="0"/>
          <c:showPercent val="0"/>
          <c:showBubbleSize val="0"/>
        </c:dLbls>
        <c:gapWidth val="150"/>
        <c:axId val="506965528"/>
        <c:axId val="50695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106.55</c:v>
                </c:pt>
              </c:numCache>
            </c:numRef>
          </c:val>
          <c:smooth val="0"/>
          <c:extLst>
            <c:ext xmlns:c16="http://schemas.microsoft.com/office/drawing/2014/chart" uri="{C3380CC4-5D6E-409C-BE32-E72D297353CC}">
              <c16:uniqueId val="{00000001-F330-4531-B196-643BB91E3337}"/>
            </c:ext>
          </c:extLst>
        </c:ser>
        <c:dLbls>
          <c:showLegendKey val="0"/>
          <c:showVal val="0"/>
          <c:showCatName val="0"/>
          <c:showSerName val="0"/>
          <c:showPercent val="0"/>
          <c:showBubbleSize val="0"/>
        </c:dLbls>
        <c:marker val="1"/>
        <c:smooth val="0"/>
        <c:axId val="506965528"/>
        <c:axId val="506959648"/>
      </c:lineChart>
      <c:dateAx>
        <c:axId val="506965528"/>
        <c:scaling>
          <c:orientation val="minMax"/>
        </c:scaling>
        <c:delete val="1"/>
        <c:axPos val="b"/>
        <c:numFmt formatCode="&quot;H&quot;yy" sourceLinked="1"/>
        <c:majorTickMark val="none"/>
        <c:minorTickMark val="none"/>
        <c:tickLblPos val="none"/>
        <c:crossAx val="506959648"/>
        <c:crosses val="autoZero"/>
        <c:auto val="1"/>
        <c:lblOffset val="100"/>
        <c:baseTimeUnit val="years"/>
      </c:dateAx>
      <c:valAx>
        <c:axId val="5069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6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4.3</c:v>
                </c:pt>
              </c:numCache>
            </c:numRef>
          </c:val>
          <c:extLst>
            <c:ext xmlns:c16="http://schemas.microsoft.com/office/drawing/2014/chart" uri="{C3380CC4-5D6E-409C-BE32-E72D297353CC}">
              <c16:uniqueId val="{00000000-B078-46A7-88A7-C8229C0AE1DB}"/>
            </c:ext>
          </c:extLst>
        </c:ser>
        <c:dLbls>
          <c:showLegendKey val="0"/>
          <c:showVal val="0"/>
          <c:showCatName val="0"/>
          <c:showSerName val="0"/>
          <c:showPercent val="0"/>
          <c:showBubbleSize val="0"/>
        </c:dLbls>
        <c:gapWidth val="150"/>
        <c:axId val="506964352"/>
        <c:axId val="506966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28.87</c:v>
                </c:pt>
              </c:numCache>
            </c:numRef>
          </c:val>
          <c:smooth val="0"/>
          <c:extLst>
            <c:ext xmlns:c16="http://schemas.microsoft.com/office/drawing/2014/chart" uri="{C3380CC4-5D6E-409C-BE32-E72D297353CC}">
              <c16:uniqueId val="{00000001-B078-46A7-88A7-C8229C0AE1DB}"/>
            </c:ext>
          </c:extLst>
        </c:ser>
        <c:dLbls>
          <c:showLegendKey val="0"/>
          <c:showVal val="0"/>
          <c:showCatName val="0"/>
          <c:showSerName val="0"/>
          <c:showPercent val="0"/>
          <c:showBubbleSize val="0"/>
        </c:dLbls>
        <c:marker val="1"/>
        <c:smooth val="0"/>
        <c:axId val="506964352"/>
        <c:axId val="506966312"/>
      </c:lineChart>
      <c:dateAx>
        <c:axId val="506964352"/>
        <c:scaling>
          <c:orientation val="minMax"/>
        </c:scaling>
        <c:delete val="1"/>
        <c:axPos val="b"/>
        <c:numFmt formatCode="&quot;H&quot;yy" sourceLinked="1"/>
        <c:majorTickMark val="none"/>
        <c:minorTickMark val="none"/>
        <c:tickLblPos val="none"/>
        <c:crossAx val="506966312"/>
        <c:crosses val="autoZero"/>
        <c:auto val="1"/>
        <c:lblOffset val="100"/>
        <c:baseTimeUnit val="years"/>
      </c:dateAx>
      <c:valAx>
        <c:axId val="50696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6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7C9-400A-9A27-015FBE3CE790}"/>
            </c:ext>
          </c:extLst>
        </c:ser>
        <c:dLbls>
          <c:showLegendKey val="0"/>
          <c:showVal val="0"/>
          <c:showCatName val="0"/>
          <c:showSerName val="0"/>
          <c:showPercent val="0"/>
          <c:showBubbleSize val="0"/>
        </c:dLbls>
        <c:gapWidth val="150"/>
        <c:axId val="506963176"/>
        <c:axId val="50696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5.64</c:v>
                </c:pt>
              </c:numCache>
            </c:numRef>
          </c:val>
          <c:smooth val="0"/>
          <c:extLst>
            <c:ext xmlns:c16="http://schemas.microsoft.com/office/drawing/2014/chart" uri="{C3380CC4-5D6E-409C-BE32-E72D297353CC}">
              <c16:uniqueId val="{00000001-97C9-400A-9A27-015FBE3CE790}"/>
            </c:ext>
          </c:extLst>
        </c:ser>
        <c:dLbls>
          <c:showLegendKey val="0"/>
          <c:showVal val="0"/>
          <c:showCatName val="0"/>
          <c:showSerName val="0"/>
          <c:showPercent val="0"/>
          <c:showBubbleSize val="0"/>
        </c:dLbls>
        <c:marker val="1"/>
        <c:smooth val="0"/>
        <c:axId val="506963176"/>
        <c:axId val="506962392"/>
      </c:lineChart>
      <c:dateAx>
        <c:axId val="506963176"/>
        <c:scaling>
          <c:orientation val="minMax"/>
        </c:scaling>
        <c:delete val="1"/>
        <c:axPos val="b"/>
        <c:numFmt formatCode="&quot;H&quot;yy" sourceLinked="1"/>
        <c:majorTickMark val="none"/>
        <c:minorTickMark val="none"/>
        <c:tickLblPos val="none"/>
        <c:crossAx val="506962392"/>
        <c:crosses val="autoZero"/>
        <c:auto val="1"/>
        <c:lblOffset val="100"/>
        <c:baseTimeUnit val="years"/>
      </c:dateAx>
      <c:valAx>
        <c:axId val="50696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6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FD9-4D1F-BFC1-154AF93C8909}"/>
            </c:ext>
          </c:extLst>
        </c:ser>
        <c:dLbls>
          <c:showLegendKey val="0"/>
          <c:showVal val="0"/>
          <c:showCatName val="0"/>
          <c:showSerName val="0"/>
          <c:showPercent val="0"/>
          <c:showBubbleSize val="0"/>
        </c:dLbls>
        <c:gapWidth val="150"/>
        <c:axId val="506961216"/>
        <c:axId val="50696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5.95</c:v>
                </c:pt>
              </c:numCache>
            </c:numRef>
          </c:val>
          <c:smooth val="0"/>
          <c:extLst>
            <c:ext xmlns:c16="http://schemas.microsoft.com/office/drawing/2014/chart" uri="{C3380CC4-5D6E-409C-BE32-E72D297353CC}">
              <c16:uniqueId val="{00000001-8FD9-4D1F-BFC1-154AF93C8909}"/>
            </c:ext>
          </c:extLst>
        </c:ser>
        <c:dLbls>
          <c:showLegendKey val="0"/>
          <c:showVal val="0"/>
          <c:showCatName val="0"/>
          <c:showSerName val="0"/>
          <c:showPercent val="0"/>
          <c:showBubbleSize val="0"/>
        </c:dLbls>
        <c:marker val="1"/>
        <c:smooth val="0"/>
        <c:axId val="506961216"/>
        <c:axId val="506962784"/>
      </c:lineChart>
      <c:dateAx>
        <c:axId val="506961216"/>
        <c:scaling>
          <c:orientation val="minMax"/>
        </c:scaling>
        <c:delete val="1"/>
        <c:axPos val="b"/>
        <c:numFmt formatCode="&quot;H&quot;yy" sourceLinked="1"/>
        <c:majorTickMark val="none"/>
        <c:minorTickMark val="none"/>
        <c:tickLblPos val="none"/>
        <c:crossAx val="506962784"/>
        <c:crosses val="autoZero"/>
        <c:auto val="1"/>
        <c:lblOffset val="100"/>
        <c:baseTimeUnit val="years"/>
      </c:dateAx>
      <c:valAx>
        <c:axId val="50696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23.41</c:v>
                </c:pt>
              </c:numCache>
            </c:numRef>
          </c:val>
          <c:extLst>
            <c:ext xmlns:c16="http://schemas.microsoft.com/office/drawing/2014/chart" uri="{C3380CC4-5D6E-409C-BE32-E72D297353CC}">
              <c16:uniqueId val="{00000000-8A65-4555-9550-C606BDC8B3E1}"/>
            </c:ext>
          </c:extLst>
        </c:ser>
        <c:dLbls>
          <c:showLegendKey val="0"/>
          <c:showVal val="0"/>
          <c:showCatName val="0"/>
          <c:showSerName val="0"/>
          <c:showPercent val="0"/>
          <c:showBubbleSize val="0"/>
        </c:dLbls>
        <c:gapWidth val="150"/>
        <c:axId val="507144496"/>
        <c:axId val="50714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72.930000000000007</c:v>
                </c:pt>
              </c:numCache>
            </c:numRef>
          </c:val>
          <c:smooth val="0"/>
          <c:extLst>
            <c:ext xmlns:c16="http://schemas.microsoft.com/office/drawing/2014/chart" uri="{C3380CC4-5D6E-409C-BE32-E72D297353CC}">
              <c16:uniqueId val="{00000001-8A65-4555-9550-C606BDC8B3E1}"/>
            </c:ext>
          </c:extLst>
        </c:ser>
        <c:dLbls>
          <c:showLegendKey val="0"/>
          <c:showVal val="0"/>
          <c:showCatName val="0"/>
          <c:showSerName val="0"/>
          <c:showPercent val="0"/>
          <c:showBubbleSize val="0"/>
        </c:dLbls>
        <c:marker val="1"/>
        <c:smooth val="0"/>
        <c:axId val="507144496"/>
        <c:axId val="507144888"/>
      </c:lineChart>
      <c:dateAx>
        <c:axId val="507144496"/>
        <c:scaling>
          <c:orientation val="minMax"/>
        </c:scaling>
        <c:delete val="1"/>
        <c:axPos val="b"/>
        <c:numFmt formatCode="&quot;H&quot;yy" sourceLinked="1"/>
        <c:majorTickMark val="none"/>
        <c:minorTickMark val="none"/>
        <c:tickLblPos val="none"/>
        <c:crossAx val="507144888"/>
        <c:crosses val="autoZero"/>
        <c:auto val="1"/>
        <c:lblOffset val="100"/>
        <c:baseTimeUnit val="years"/>
      </c:dateAx>
      <c:valAx>
        <c:axId val="50714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14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527.47</c:v>
                </c:pt>
              </c:numCache>
            </c:numRef>
          </c:val>
          <c:extLst>
            <c:ext xmlns:c16="http://schemas.microsoft.com/office/drawing/2014/chart" uri="{C3380CC4-5D6E-409C-BE32-E72D297353CC}">
              <c16:uniqueId val="{00000000-7796-4589-8046-3D2D0B397BEC}"/>
            </c:ext>
          </c:extLst>
        </c:ser>
        <c:dLbls>
          <c:showLegendKey val="0"/>
          <c:showVal val="0"/>
          <c:showCatName val="0"/>
          <c:showSerName val="0"/>
          <c:showPercent val="0"/>
          <c:showBubbleSize val="0"/>
        </c:dLbls>
        <c:gapWidth val="150"/>
        <c:axId val="507151160"/>
        <c:axId val="50714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730.52</c:v>
                </c:pt>
              </c:numCache>
            </c:numRef>
          </c:val>
          <c:smooth val="0"/>
          <c:extLst>
            <c:ext xmlns:c16="http://schemas.microsoft.com/office/drawing/2014/chart" uri="{C3380CC4-5D6E-409C-BE32-E72D297353CC}">
              <c16:uniqueId val="{00000001-7796-4589-8046-3D2D0B397BEC}"/>
            </c:ext>
          </c:extLst>
        </c:ser>
        <c:dLbls>
          <c:showLegendKey val="0"/>
          <c:showVal val="0"/>
          <c:showCatName val="0"/>
          <c:showSerName val="0"/>
          <c:showPercent val="0"/>
          <c:showBubbleSize val="0"/>
        </c:dLbls>
        <c:marker val="1"/>
        <c:smooth val="0"/>
        <c:axId val="507151160"/>
        <c:axId val="507148024"/>
      </c:lineChart>
      <c:dateAx>
        <c:axId val="507151160"/>
        <c:scaling>
          <c:orientation val="minMax"/>
        </c:scaling>
        <c:delete val="1"/>
        <c:axPos val="b"/>
        <c:numFmt formatCode="&quot;H&quot;yy" sourceLinked="1"/>
        <c:majorTickMark val="none"/>
        <c:minorTickMark val="none"/>
        <c:tickLblPos val="none"/>
        <c:crossAx val="507148024"/>
        <c:crosses val="autoZero"/>
        <c:auto val="1"/>
        <c:lblOffset val="100"/>
        <c:baseTimeUnit val="years"/>
      </c:dateAx>
      <c:valAx>
        <c:axId val="50714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15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77.31</c:v>
                </c:pt>
              </c:numCache>
            </c:numRef>
          </c:val>
          <c:extLst>
            <c:ext xmlns:c16="http://schemas.microsoft.com/office/drawing/2014/chart" uri="{C3380CC4-5D6E-409C-BE32-E72D297353CC}">
              <c16:uniqueId val="{00000000-5422-4BDC-B191-B792CD1D59A1}"/>
            </c:ext>
          </c:extLst>
        </c:ser>
        <c:dLbls>
          <c:showLegendKey val="0"/>
          <c:showVal val="0"/>
          <c:showCatName val="0"/>
          <c:showSerName val="0"/>
          <c:showPercent val="0"/>
          <c:showBubbleSize val="0"/>
        </c:dLbls>
        <c:gapWidth val="150"/>
        <c:axId val="507146064"/>
        <c:axId val="507144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98.61</c:v>
                </c:pt>
              </c:numCache>
            </c:numRef>
          </c:val>
          <c:smooth val="0"/>
          <c:extLst>
            <c:ext xmlns:c16="http://schemas.microsoft.com/office/drawing/2014/chart" uri="{C3380CC4-5D6E-409C-BE32-E72D297353CC}">
              <c16:uniqueId val="{00000001-5422-4BDC-B191-B792CD1D59A1}"/>
            </c:ext>
          </c:extLst>
        </c:ser>
        <c:dLbls>
          <c:showLegendKey val="0"/>
          <c:showVal val="0"/>
          <c:showCatName val="0"/>
          <c:showSerName val="0"/>
          <c:showPercent val="0"/>
          <c:showBubbleSize val="0"/>
        </c:dLbls>
        <c:marker val="1"/>
        <c:smooth val="0"/>
        <c:axId val="507146064"/>
        <c:axId val="507144104"/>
      </c:lineChart>
      <c:dateAx>
        <c:axId val="507146064"/>
        <c:scaling>
          <c:orientation val="minMax"/>
        </c:scaling>
        <c:delete val="1"/>
        <c:axPos val="b"/>
        <c:numFmt formatCode="&quot;H&quot;yy" sourceLinked="1"/>
        <c:majorTickMark val="none"/>
        <c:minorTickMark val="none"/>
        <c:tickLblPos val="none"/>
        <c:crossAx val="507144104"/>
        <c:crosses val="autoZero"/>
        <c:auto val="1"/>
        <c:lblOffset val="100"/>
        <c:baseTimeUnit val="years"/>
      </c:dateAx>
      <c:valAx>
        <c:axId val="50714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14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173.75</c:v>
                </c:pt>
              </c:numCache>
            </c:numRef>
          </c:val>
          <c:extLst>
            <c:ext xmlns:c16="http://schemas.microsoft.com/office/drawing/2014/chart" uri="{C3380CC4-5D6E-409C-BE32-E72D297353CC}">
              <c16:uniqueId val="{00000000-AF3B-49B1-8FC7-CC4A36F6409F}"/>
            </c:ext>
          </c:extLst>
        </c:ser>
        <c:dLbls>
          <c:showLegendKey val="0"/>
          <c:showVal val="0"/>
          <c:showCatName val="0"/>
          <c:showSerName val="0"/>
          <c:showPercent val="0"/>
          <c:showBubbleSize val="0"/>
        </c:dLbls>
        <c:gapWidth val="150"/>
        <c:axId val="507146456"/>
        <c:axId val="507148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141.24</c:v>
                </c:pt>
              </c:numCache>
            </c:numRef>
          </c:val>
          <c:smooth val="0"/>
          <c:extLst>
            <c:ext xmlns:c16="http://schemas.microsoft.com/office/drawing/2014/chart" uri="{C3380CC4-5D6E-409C-BE32-E72D297353CC}">
              <c16:uniqueId val="{00000001-AF3B-49B1-8FC7-CC4A36F6409F}"/>
            </c:ext>
          </c:extLst>
        </c:ser>
        <c:dLbls>
          <c:showLegendKey val="0"/>
          <c:showVal val="0"/>
          <c:showCatName val="0"/>
          <c:showSerName val="0"/>
          <c:showPercent val="0"/>
          <c:showBubbleSize val="0"/>
        </c:dLbls>
        <c:marker val="1"/>
        <c:smooth val="0"/>
        <c:axId val="507146456"/>
        <c:axId val="507148808"/>
      </c:lineChart>
      <c:dateAx>
        <c:axId val="507146456"/>
        <c:scaling>
          <c:orientation val="minMax"/>
        </c:scaling>
        <c:delete val="1"/>
        <c:axPos val="b"/>
        <c:numFmt formatCode="&quot;H&quot;yy" sourceLinked="1"/>
        <c:majorTickMark val="none"/>
        <c:minorTickMark val="none"/>
        <c:tickLblPos val="none"/>
        <c:crossAx val="507148808"/>
        <c:crosses val="autoZero"/>
        <c:auto val="1"/>
        <c:lblOffset val="100"/>
        <c:baseTimeUnit val="years"/>
      </c:dateAx>
      <c:valAx>
        <c:axId val="507148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14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青梅市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Ac1</v>
      </c>
      <c r="X8" s="49"/>
      <c r="Y8" s="49"/>
      <c r="Z8" s="49"/>
      <c r="AA8" s="49"/>
      <c r="AB8" s="49"/>
      <c r="AC8" s="49"/>
      <c r="AD8" s="50" t="str">
        <f>
データ!$M$6</f>
        <v>
非設置</v>
      </c>
      <c r="AE8" s="50"/>
      <c r="AF8" s="50"/>
      <c r="AG8" s="50"/>
      <c r="AH8" s="50"/>
      <c r="AI8" s="50"/>
      <c r="AJ8" s="50"/>
      <c r="AK8" s="3"/>
      <c r="AL8" s="51">
        <f>
データ!S6</f>
        <v>
132145</v>
      </c>
      <c r="AM8" s="51"/>
      <c r="AN8" s="51"/>
      <c r="AO8" s="51"/>
      <c r="AP8" s="51"/>
      <c r="AQ8" s="51"/>
      <c r="AR8" s="51"/>
      <c r="AS8" s="51"/>
      <c r="AT8" s="46">
        <f>
データ!T6</f>
        <v>
103.31</v>
      </c>
      <c r="AU8" s="46"/>
      <c r="AV8" s="46"/>
      <c r="AW8" s="46"/>
      <c r="AX8" s="46"/>
      <c r="AY8" s="46"/>
      <c r="AZ8" s="46"/>
      <c r="BA8" s="46"/>
      <c r="BB8" s="46">
        <f>
データ!U6</f>
        <v>
1279.1099999999999</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64.19</v>
      </c>
      <c r="J10" s="46"/>
      <c r="K10" s="46"/>
      <c r="L10" s="46"/>
      <c r="M10" s="46"/>
      <c r="N10" s="46"/>
      <c r="O10" s="46"/>
      <c r="P10" s="46">
        <f>
データ!P6</f>
        <v>
98.05</v>
      </c>
      <c r="Q10" s="46"/>
      <c r="R10" s="46"/>
      <c r="S10" s="46"/>
      <c r="T10" s="46"/>
      <c r="U10" s="46"/>
      <c r="V10" s="46"/>
      <c r="W10" s="46">
        <f>
データ!Q6</f>
        <v>
82.83</v>
      </c>
      <c r="X10" s="46"/>
      <c r="Y10" s="46"/>
      <c r="Z10" s="46"/>
      <c r="AA10" s="46"/>
      <c r="AB10" s="46"/>
      <c r="AC10" s="46"/>
      <c r="AD10" s="51">
        <f>
データ!R6</f>
        <v>
2126</v>
      </c>
      <c r="AE10" s="51"/>
      <c r="AF10" s="51"/>
      <c r="AG10" s="51"/>
      <c r="AH10" s="51"/>
      <c r="AI10" s="51"/>
      <c r="AJ10" s="51"/>
      <c r="AK10" s="2"/>
      <c r="AL10" s="51">
        <f>
データ!V6</f>
        <v>
129095</v>
      </c>
      <c r="AM10" s="51"/>
      <c r="AN10" s="51"/>
      <c r="AO10" s="51"/>
      <c r="AP10" s="51"/>
      <c r="AQ10" s="51"/>
      <c r="AR10" s="51"/>
      <c r="AS10" s="51"/>
      <c r="AT10" s="46">
        <f>
データ!W6</f>
        <v>
21.75</v>
      </c>
      <c r="AU10" s="46"/>
      <c r="AV10" s="46"/>
      <c r="AW10" s="46"/>
      <c r="AX10" s="46"/>
      <c r="AY10" s="46"/>
      <c r="AZ10" s="46"/>
      <c r="BA10" s="46"/>
      <c r="BB10" s="46">
        <f>
データ!X6</f>
        <v>
5935.4</v>
      </c>
      <c r="BC10" s="46"/>
      <c r="BD10" s="46"/>
      <c r="BE10" s="46"/>
      <c r="BF10" s="46"/>
      <c r="BG10" s="46"/>
      <c r="BH10" s="46"/>
      <c r="BI10" s="46"/>
      <c r="BJ10" s="2"/>
      <c r="BK10" s="2"/>
      <c r="BL10" s="75" t="s">
        <v>
22</v>
      </c>
      <c r="BM10" s="76"/>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
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
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
116</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
115</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Xqke9FmTFHMDPWfHQwFbZs0jb/FciQ0QMynJLJVnFGlxAS5NDDS6xTxxMfvLAcQjHSrJkcn3Jf3ymLbZ9RnKdw==" saltValue="yONgJJUzFvO1n0159LePb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9" t="s">
        <v>
52</v>
      </c>
      <c r="I3" s="90"/>
      <c r="J3" s="90"/>
      <c r="K3" s="90"/>
      <c r="L3" s="90"/>
      <c r="M3" s="90"/>
      <c r="N3" s="90"/>
      <c r="O3" s="90"/>
      <c r="P3" s="90"/>
      <c r="Q3" s="90"/>
      <c r="R3" s="90"/>
      <c r="S3" s="90"/>
      <c r="T3" s="90"/>
      <c r="U3" s="90"/>
      <c r="V3" s="90"/>
      <c r="W3" s="90"/>
      <c r="X3" s="91"/>
      <c r="Y3" s="95" t="s">
        <v>
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
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
55</v>
      </c>
      <c r="B4" s="30"/>
      <c r="C4" s="30"/>
      <c r="D4" s="30"/>
      <c r="E4" s="30"/>
      <c r="F4" s="30"/>
      <c r="G4" s="30"/>
      <c r="H4" s="92"/>
      <c r="I4" s="93"/>
      <c r="J4" s="93"/>
      <c r="K4" s="93"/>
      <c r="L4" s="93"/>
      <c r="M4" s="93"/>
      <c r="N4" s="93"/>
      <c r="O4" s="93"/>
      <c r="P4" s="93"/>
      <c r="Q4" s="93"/>
      <c r="R4" s="93"/>
      <c r="S4" s="93"/>
      <c r="T4" s="93"/>
      <c r="U4" s="93"/>
      <c r="V4" s="93"/>
      <c r="W4" s="93"/>
      <c r="X4" s="94"/>
      <c r="Y4" s="88" t="s">
        <v>
56</v>
      </c>
      <c r="Z4" s="88"/>
      <c r="AA4" s="88"/>
      <c r="AB4" s="88"/>
      <c r="AC4" s="88"/>
      <c r="AD4" s="88"/>
      <c r="AE4" s="88"/>
      <c r="AF4" s="88"/>
      <c r="AG4" s="88"/>
      <c r="AH4" s="88"/>
      <c r="AI4" s="88"/>
      <c r="AJ4" s="88" t="s">
        <v>
57</v>
      </c>
      <c r="AK4" s="88"/>
      <c r="AL4" s="88"/>
      <c r="AM4" s="88"/>
      <c r="AN4" s="88"/>
      <c r="AO4" s="88"/>
      <c r="AP4" s="88"/>
      <c r="AQ4" s="88"/>
      <c r="AR4" s="88"/>
      <c r="AS4" s="88"/>
      <c r="AT4" s="88"/>
      <c r="AU4" s="88" t="s">
        <v>
58</v>
      </c>
      <c r="AV4" s="88"/>
      <c r="AW4" s="88"/>
      <c r="AX4" s="88"/>
      <c r="AY4" s="88"/>
      <c r="AZ4" s="88"/>
      <c r="BA4" s="88"/>
      <c r="BB4" s="88"/>
      <c r="BC4" s="88"/>
      <c r="BD4" s="88"/>
      <c r="BE4" s="88"/>
      <c r="BF4" s="88" t="s">
        <v>
59</v>
      </c>
      <c r="BG4" s="88"/>
      <c r="BH4" s="88"/>
      <c r="BI4" s="88"/>
      <c r="BJ4" s="88"/>
      <c r="BK4" s="88"/>
      <c r="BL4" s="88"/>
      <c r="BM4" s="88"/>
      <c r="BN4" s="88"/>
      <c r="BO4" s="88"/>
      <c r="BP4" s="88"/>
      <c r="BQ4" s="88" t="s">
        <v>
60</v>
      </c>
      <c r="BR4" s="88"/>
      <c r="BS4" s="88"/>
      <c r="BT4" s="88"/>
      <c r="BU4" s="88"/>
      <c r="BV4" s="88"/>
      <c r="BW4" s="88"/>
      <c r="BX4" s="88"/>
      <c r="BY4" s="88"/>
      <c r="BZ4" s="88"/>
      <c r="CA4" s="88"/>
      <c r="CB4" s="88" t="s">
        <v>
61</v>
      </c>
      <c r="CC4" s="88"/>
      <c r="CD4" s="88"/>
      <c r="CE4" s="88"/>
      <c r="CF4" s="88"/>
      <c r="CG4" s="88"/>
      <c r="CH4" s="88"/>
      <c r="CI4" s="88"/>
      <c r="CJ4" s="88"/>
      <c r="CK4" s="88"/>
      <c r="CL4" s="88"/>
      <c r="CM4" s="88" t="s">
        <v>
62</v>
      </c>
      <c r="CN4" s="88"/>
      <c r="CO4" s="88"/>
      <c r="CP4" s="88"/>
      <c r="CQ4" s="88"/>
      <c r="CR4" s="88"/>
      <c r="CS4" s="88"/>
      <c r="CT4" s="88"/>
      <c r="CU4" s="88"/>
      <c r="CV4" s="88"/>
      <c r="CW4" s="88"/>
      <c r="CX4" s="88" t="s">
        <v>
63</v>
      </c>
      <c r="CY4" s="88"/>
      <c r="CZ4" s="88"/>
      <c r="DA4" s="88"/>
      <c r="DB4" s="88"/>
      <c r="DC4" s="88"/>
      <c r="DD4" s="88"/>
      <c r="DE4" s="88"/>
      <c r="DF4" s="88"/>
      <c r="DG4" s="88"/>
      <c r="DH4" s="88"/>
      <c r="DI4" s="88" t="s">
        <v>
64</v>
      </c>
      <c r="DJ4" s="88"/>
      <c r="DK4" s="88"/>
      <c r="DL4" s="88"/>
      <c r="DM4" s="88"/>
      <c r="DN4" s="88"/>
      <c r="DO4" s="88"/>
      <c r="DP4" s="88"/>
      <c r="DQ4" s="88"/>
      <c r="DR4" s="88"/>
      <c r="DS4" s="88"/>
      <c r="DT4" s="88" t="s">
        <v>
65</v>
      </c>
      <c r="DU4" s="88"/>
      <c r="DV4" s="88"/>
      <c r="DW4" s="88"/>
      <c r="DX4" s="88"/>
      <c r="DY4" s="88"/>
      <c r="DZ4" s="88"/>
      <c r="EA4" s="88"/>
      <c r="EB4" s="88"/>
      <c r="EC4" s="88"/>
      <c r="ED4" s="88"/>
      <c r="EE4" s="88" t="s">
        <v>
66</v>
      </c>
      <c r="EF4" s="88"/>
      <c r="EG4" s="88"/>
      <c r="EH4" s="88"/>
      <c r="EI4" s="88"/>
      <c r="EJ4" s="88"/>
      <c r="EK4" s="88"/>
      <c r="EL4" s="88"/>
      <c r="EM4" s="88"/>
      <c r="EN4" s="88"/>
      <c r="EO4" s="88"/>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132055</v>
      </c>
      <c r="D6" s="33">
        <f t="shared" si="3"/>
        <v>
46</v>
      </c>
      <c r="E6" s="33">
        <f t="shared" si="3"/>
        <v>
17</v>
      </c>
      <c r="F6" s="33">
        <f t="shared" si="3"/>
        <v>
1</v>
      </c>
      <c r="G6" s="33">
        <f t="shared" si="3"/>
        <v>
0</v>
      </c>
      <c r="H6" s="33" t="str">
        <f t="shared" si="3"/>
        <v>
東京都　青梅市</v>
      </c>
      <c r="I6" s="33" t="str">
        <f t="shared" si="3"/>
        <v>
法適用</v>
      </c>
      <c r="J6" s="33" t="str">
        <f t="shared" si="3"/>
        <v>
下水道事業</v>
      </c>
      <c r="K6" s="33" t="str">
        <f t="shared" si="3"/>
        <v>
公共下水道</v>
      </c>
      <c r="L6" s="33" t="str">
        <f t="shared" si="3"/>
        <v>
Ac1</v>
      </c>
      <c r="M6" s="33" t="str">
        <f t="shared" si="3"/>
        <v>
非設置</v>
      </c>
      <c r="N6" s="34" t="str">
        <f t="shared" si="3"/>
        <v>
-</v>
      </c>
      <c r="O6" s="34">
        <f t="shared" si="3"/>
        <v>
64.19</v>
      </c>
      <c r="P6" s="34">
        <f t="shared" si="3"/>
        <v>
98.05</v>
      </c>
      <c r="Q6" s="34">
        <f t="shared" si="3"/>
        <v>
82.83</v>
      </c>
      <c r="R6" s="34">
        <f t="shared" si="3"/>
        <v>
2126</v>
      </c>
      <c r="S6" s="34">
        <f t="shared" si="3"/>
        <v>
132145</v>
      </c>
      <c r="T6" s="34">
        <f t="shared" si="3"/>
        <v>
103.31</v>
      </c>
      <c r="U6" s="34">
        <f t="shared" si="3"/>
        <v>
1279.1099999999999</v>
      </c>
      <c r="V6" s="34">
        <f t="shared" si="3"/>
        <v>
129095</v>
      </c>
      <c r="W6" s="34">
        <f t="shared" si="3"/>
        <v>
21.75</v>
      </c>
      <c r="X6" s="34">
        <f t="shared" si="3"/>
        <v>
5935.4</v>
      </c>
      <c r="Y6" s="35" t="str">
        <f>
IF(Y7="",NA(),Y7)</f>
        <v>
-</v>
      </c>
      <c r="Z6" s="35" t="str">
        <f t="shared" ref="Z6:AH6" si="4">
IF(Z7="",NA(),Z7)</f>
        <v>
-</v>
      </c>
      <c r="AA6" s="35" t="str">
        <f t="shared" si="4"/>
        <v>
-</v>
      </c>
      <c r="AB6" s="35" t="str">
        <f t="shared" si="4"/>
        <v>
-</v>
      </c>
      <c r="AC6" s="35">
        <f t="shared" si="4"/>
        <v>
109.91</v>
      </c>
      <c r="AD6" s="35" t="str">
        <f t="shared" si="4"/>
        <v>
-</v>
      </c>
      <c r="AE6" s="35" t="str">
        <f t="shared" si="4"/>
        <v>
-</v>
      </c>
      <c r="AF6" s="35" t="str">
        <f t="shared" si="4"/>
        <v>
-</v>
      </c>
      <c r="AG6" s="35" t="str">
        <f t="shared" si="4"/>
        <v>
-</v>
      </c>
      <c r="AH6" s="35">
        <f t="shared" si="4"/>
        <v>
106.55</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5.95</v>
      </c>
      <c r="AT6" s="34" t="str">
        <f>
IF(AT7="","",IF(AT7="-","【-】","【"&amp;SUBSTITUTE(TEXT(AT7,"#,##0.00"),"-","△")&amp;"】"))</f>
        <v>
【3.64】</v>
      </c>
      <c r="AU6" s="35" t="str">
        <f>
IF(AU7="",NA(),AU7)</f>
        <v>
-</v>
      </c>
      <c r="AV6" s="35" t="str">
        <f t="shared" ref="AV6:BD6" si="6">
IF(AV7="",NA(),AV7)</f>
        <v>
-</v>
      </c>
      <c r="AW6" s="35" t="str">
        <f t="shared" si="6"/>
        <v>
-</v>
      </c>
      <c r="AX6" s="35" t="str">
        <f t="shared" si="6"/>
        <v>
-</v>
      </c>
      <c r="AY6" s="35">
        <f t="shared" si="6"/>
        <v>
23.41</v>
      </c>
      <c r="AZ6" s="35" t="str">
        <f t="shared" si="6"/>
        <v>
-</v>
      </c>
      <c r="BA6" s="35" t="str">
        <f t="shared" si="6"/>
        <v>
-</v>
      </c>
      <c r="BB6" s="35" t="str">
        <f t="shared" si="6"/>
        <v>
-</v>
      </c>
      <c r="BC6" s="35" t="str">
        <f t="shared" si="6"/>
        <v>
-</v>
      </c>
      <c r="BD6" s="35">
        <f t="shared" si="6"/>
        <v>
72.930000000000007</v>
      </c>
      <c r="BE6" s="34" t="str">
        <f>
IF(BE7="","",IF(BE7="-","【-】","【"&amp;SUBSTITUTE(TEXT(BE7,"#,##0.00"),"-","△")&amp;"】"))</f>
        <v>
【67.52】</v>
      </c>
      <c r="BF6" s="35" t="str">
        <f>
IF(BF7="",NA(),BF7)</f>
        <v>
-</v>
      </c>
      <c r="BG6" s="35" t="str">
        <f t="shared" ref="BG6:BO6" si="7">
IF(BG7="",NA(),BG7)</f>
        <v>
-</v>
      </c>
      <c r="BH6" s="35" t="str">
        <f t="shared" si="7"/>
        <v>
-</v>
      </c>
      <c r="BI6" s="35" t="str">
        <f t="shared" si="7"/>
        <v>
-</v>
      </c>
      <c r="BJ6" s="35">
        <f t="shared" si="7"/>
        <v>
527.47</v>
      </c>
      <c r="BK6" s="35" t="str">
        <f t="shared" si="7"/>
        <v>
-</v>
      </c>
      <c r="BL6" s="35" t="str">
        <f t="shared" si="7"/>
        <v>
-</v>
      </c>
      <c r="BM6" s="35" t="str">
        <f t="shared" si="7"/>
        <v>
-</v>
      </c>
      <c r="BN6" s="35" t="str">
        <f t="shared" si="7"/>
        <v>
-</v>
      </c>
      <c r="BO6" s="35">
        <f t="shared" si="7"/>
        <v>
730.52</v>
      </c>
      <c r="BP6" s="34" t="str">
        <f>
IF(BP7="","",IF(BP7="-","【-】","【"&amp;SUBSTITUTE(TEXT(BP7,"#,##0.00"),"-","△")&amp;"】"))</f>
        <v>
【705.21】</v>
      </c>
      <c r="BQ6" s="35" t="str">
        <f>
IF(BQ7="",NA(),BQ7)</f>
        <v>
-</v>
      </c>
      <c r="BR6" s="35" t="str">
        <f t="shared" ref="BR6:BZ6" si="8">
IF(BR7="",NA(),BR7)</f>
        <v>
-</v>
      </c>
      <c r="BS6" s="35" t="str">
        <f t="shared" si="8"/>
        <v>
-</v>
      </c>
      <c r="BT6" s="35" t="str">
        <f t="shared" si="8"/>
        <v>
-</v>
      </c>
      <c r="BU6" s="35">
        <f t="shared" si="8"/>
        <v>
77.31</v>
      </c>
      <c r="BV6" s="35" t="str">
        <f t="shared" si="8"/>
        <v>
-</v>
      </c>
      <c r="BW6" s="35" t="str">
        <f t="shared" si="8"/>
        <v>
-</v>
      </c>
      <c r="BX6" s="35" t="str">
        <f t="shared" si="8"/>
        <v>
-</v>
      </c>
      <c r="BY6" s="35" t="str">
        <f t="shared" si="8"/>
        <v>
-</v>
      </c>
      <c r="BZ6" s="35">
        <f t="shared" si="8"/>
        <v>
98.61</v>
      </c>
      <c r="CA6" s="34" t="str">
        <f>
IF(CA7="","",IF(CA7="-","【-】","【"&amp;SUBSTITUTE(TEXT(CA7,"#,##0.00"),"-","△")&amp;"】"))</f>
        <v>
【98.96】</v>
      </c>
      <c r="CB6" s="35" t="str">
        <f>
IF(CB7="",NA(),CB7)</f>
        <v>
-</v>
      </c>
      <c r="CC6" s="35" t="str">
        <f t="shared" ref="CC6:CK6" si="9">
IF(CC7="",NA(),CC7)</f>
        <v>
-</v>
      </c>
      <c r="CD6" s="35" t="str">
        <f t="shared" si="9"/>
        <v>
-</v>
      </c>
      <c r="CE6" s="35" t="str">
        <f t="shared" si="9"/>
        <v>
-</v>
      </c>
      <c r="CF6" s="35">
        <f t="shared" si="9"/>
        <v>
173.75</v>
      </c>
      <c r="CG6" s="35" t="str">
        <f t="shared" si="9"/>
        <v>
-</v>
      </c>
      <c r="CH6" s="35" t="str">
        <f t="shared" si="9"/>
        <v>
-</v>
      </c>
      <c r="CI6" s="35" t="str">
        <f t="shared" si="9"/>
        <v>
-</v>
      </c>
      <c r="CJ6" s="35" t="str">
        <f t="shared" si="9"/>
        <v>
-</v>
      </c>
      <c r="CK6" s="35">
        <f t="shared" si="9"/>
        <v>
141.24</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61.7</v>
      </c>
      <c r="CW6" s="34" t="str">
        <f>
IF(CW7="","",IF(CW7="-","【-】","【"&amp;SUBSTITUTE(TEXT(CW7,"#,##0.00"),"-","△")&amp;"】"))</f>
        <v>
【59.57】</v>
      </c>
      <c r="CX6" s="35" t="str">
        <f>
IF(CX7="",NA(),CX7)</f>
        <v>
-</v>
      </c>
      <c r="CY6" s="35" t="str">
        <f t="shared" ref="CY6:DG6" si="11">
IF(CY7="",NA(),CY7)</f>
        <v>
-</v>
      </c>
      <c r="CZ6" s="35" t="str">
        <f t="shared" si="11"/>
        <v>
-</v>
      </c>
      <c r="DA6" s="35" t="str">
        <f t="shared" si="11"/>
        <v>
-</v>
      </c>
      <c r="DB6" s="35">
        <f t="shared" si="11"/>
        <v>
99.07</v>
      </c>
      <c r="DC6" s="35" t="str">
        <f t="shared" si="11"/>
        <v>
-</v>
      </c>
      <c r="DD6" s="35" t="str">
        <f t="shared" si="11"/>
        <v>
-</v>
      </c>
      <c r="DE6" s="35" t="str">
        <f t="shared" si="11"/>
        <v>
-</v>
      </c>
      <c r="DF6" s="35" t="str">
        <f t="shared" si="11"/>
        <v>
-</v>
      </c>
      <c r="DG6" s="35">
        <f t="shared" si="11"/>
        <v>
94.56</v>
      </c>
      <c r="DH6" s="34" t="str">
        <f>
IF(DH7="","",IF(DH7="-","【-】","【"&amp;SUBSTITUTE(TEXT(DH7,"#,##0.00"),"-","△")&amp;"】"))</f>
        <v>
【95.57】</v>
      </c>
      <c r="DI6" s="35" t="str">
        <f>
IF(DI7="",NA(),DI7)</f>
        <v>
-</v>
      </c>
      <c r="DJ6" s="35" t="str">
        <f t="shared" ref="DJ6:DR6" si="12">
IF(DJ7="",NA(),DJ7)</f>
        <v>
-</v>
      </c>
      <c r="DK6" s="35" t="str">
        <f t="shared" si="12"/>
        <v>
-</v>
      </c>
      <c r="DL6" s="35" t="str">
        <f t="shared" si="12"/>
        <v>
-</v>
      </c>
      <c r="DM6" s="35">
        <f t="shared" si="12"/>
        <v>
4.3</v>
      </c>
      <c r="DN6" s="35" t="str">
        <f t="shared" si="12"/>
        <v>
-</v>
      </c>
      <c r="DO6" s="35" t="str">
        <f t="shared" si="12"/>
        <v>
-</v>
      </c>
      <c r="DP6" s="35" t="str">
        <f t="shared" si="12"/>
        <v>
-</v>
      </c>
      <c r="DQ6" s="35" t="str">
        <f t="shared" si="12"/>
        <v>
-</v>
      </c>
      <c r="DR6" s="35">
        <f t="shared" si="12"/>
        <v>
28.87</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5.64</v>
      </c>
      <c r="ED6" s="34" t="str">
        <f>
IF(ED7="","",IF(ED7="-","【-】","【"&amp;SUBSTITUTE(TEXT(ED7,"#,##0.00"),"-","△")&amp;"】"))</f>
        <v>
【5.72】</v>
      </c>
      <c r="EE6" s="35" t="str">
        <f>
IF(EE7="",NA(),EE7)</f>
        <v>
-</v>
      </c>
      <c r="EF6" s="35" t="str">
        <f t="shared" ref="EF6:EN6" si="14">
IF(EF7="",NA(),EF7)</f>
        <v>
-</v>
      </c>
      <c r="EG6" s="35" t="str">
        <f t="shared" si="14"/>
        <v>
-</v>
      </c>
      <c r="EH6" s="35" t="str">
        <f t="shared" si="14"/>
        <v>
-</v>
      </c>
      <c r="EI6" s="35">
        <f t="shared" si="14"/>
        <v>
0.09</v>
      </c>
      <c r="EJ6" s="35" t="str">
        <f t="shared" si="14"/>
        <v>
-</v>
      </c>
      <c r="EK6" s="35" t="str">
        <f t="shared" si="14"/>
        <v>
-</v>
      </c>
      <c r="EL6" s="35" t="str">
        <f t="shared" si="14"/>
        <v>
-</v>
      </c>
      <c r="EM6" s="35" t="str">
        <f t="shared" si="14"/>
        <v>
-</v>
      </c>
      <c r="EN6" s="35">
        <f t="shared" si="14"/>
        <v>
0.19</v>
      </c>
      <c r="EO6" s="34" t="str">
        <f>
IF(EO7="","",IF(EO7="-","【-】","【"&amp;SUBSTITUTE(TEXT(EO7,"#,##0.00"),"-","△")&amp;"】"))</f>
        <v>
【0.30】</v>
      </c>
    </row>
    <row r="7" spans="1:148" s="36" customFormat="1" x14ac:dyDescent="0.15">
      <c r="A7" s="28"/>
      <c r="B7" s="37">
        <v>
2020</v>
      </c>
      <c r="C7" s="37">
        <v>
132055</v>
      </c>
      <c r="D7" s="37">
        <v>
46</v>
      </c>
      <c r="E7" s="37">
        <v>
17</v>
      </c>
      <c r="F7" s="37">
        <v>
1</v>
      </c>
      <c r="G7" s="37">
        <v>
0</v>
      </c>
      <c r="H7" s="37" t="s">
        <v>
96</v>
      </c>
      <c r="I7" s="37" t="s">
        <v>
97</v>
      </c>
      <c r="J7" s="37" t="s">
        <v>
98</v>
      </c>
      <c r="K7" s="37" t="s">
        <v>
99</v>
      </c>
      <c r="L7" s="37" t="s">
        <v>
100</v>
      </c>
      <c r="M7" s="37" t="s">
        <v>
101</v>
      </c>
      <c r="N7" s="38" t="s">
        <v>
102</v>
      </c>
      <c r="O7" s="38">
        <v>
64.19</v>
      </c>
      <c r="P7" s="38">
        <v>
98.05</v>
      </c>
      <c r="Q7" s="38">
        <v>
82.83</v>
      </c>
      <c r="R7" s="38">
        <v>
2126</v>
      </c>
      <c r="S7" s="38">
        <v>
132145</v>
      </c>
      <c r="T7" s="38">
        <v>
103.31</v>
      </c>
      <c r="U7" s="38">
        <v>
1279.1099999999999</v>
      </c>
      <c r="V7" s="38">
        <v>
129095</v>
      </c>
      <c r="W7" s="38">
        <v>
21.75</v>
      </c>
      <c r="X7" s="38">
        <v>
5935.4</v>
      </c>
      <c r="Y7" s="38" t="s">
        <v>
102</v>
      </c>
      <c r="Z7" s="38" t="s">
        <v>
102</v>
      </c>
      <c r="AA7" s="38" t="s">
        <v>
102</v>
      </c>
      <c r="AB7" s="38" t="s">
        <v>
102</v>
      </c>
      <c r="AC7" s="38">
        <v>
109.91</v>
      </c>
      <c r="AD7" s="38" t="s">
        <v>
102</v>
      </c>
      <c r="AE7" s="38" t="s">
        <v>
102</v>
      </c>
      <c r="AF7" s="38" t="s">
        <v>
102</v>
      </c>
      <c r="AG7" s="38" t="s">
        <v>
102</v>
      </c>
      <c r="AH7" s="38">
        <v>
106.55</v>
      </c>
      <c r="AI7" s="38">
        <v>
106.67</v>
      </c>
      <c r="AJ7" s="38" t="s">
        <v>
102</v>
      </c>
      <c r="AK7" s="38" t="s">
        <v>
102</v>
      </c>
      <c r="AL7" s="38" t="s">
        <v>
102</v>
      </c>
      <c r="AM7" s="38" t="s">
        <v>
102</v>
      </c>
      <c r="AN7" s="38">
        <v>
0</v>
      </c>
      <c r="AO7" s="38" t="s">
        <v>
102</v>
      </c>
      <c r="AP7" s="38" t="s">
        <v>
102</v>
      </c>
      <c r="AQ7" s="38" t="s">
        <v>
102</v>
      </c>
      <c r="AR7" s="38" t="s">
        <v>
102</v>
      </c>
      <c r="AS7" s="38">
        <v>
5.95</v>
      </c>
      <c r="AT7" s="38">
        <v>
3.64</v>
      </c>
      <c r="AU7" s="38" t="s">
        <v>
102</v>
      </c>
      <c r="AV7" s="38" t="s">
        <v>
102</v>
      </c>
      <c r="AW7" s="38" t="s">
        <v>
102</v>
      </c>
      <c r="AX7" s="38" t="s">
        <v>
102</v>
      </c>
      <c r="AY7" s="38">
        <v>
23.41</v>
      </c>
      <c r="AZ7" s="38" t="s">
        <v>
102</v>
      </c>
      <c r="BA7" s="38" t="s">
        <v>
102</v>
      </c>
      <c r="BB7" s="38" t="s">
        <v>
102</v>
      </c>
      <c r="BC7" s="38" t="s">
        <v>
102</v>
      </c>
      <c r="BD7" s="38">
        <v>
72.930000000000007</v>
      </c>
      <c r="BE7" s="38">
        <v>
67.52</v>
      </c>
      <c r="BF7" s="38" t="s">
        <v>
102</v>
      </c>
      <c r="BG7" s="38" t="s">
        <v>
102</v>
      </c>
      <c r="BH7" s="38" t="s">
        <v>
102</v>
      </c>
      <c r="BI7" s="38" t="s">
        <v>
102</v>
      </c>
      <c r="BJ7" s="38">
        <v>
527.47</v>
      </c>
      <c r="BK7" s="38" t="s">
        <v>
102</v>
      </c>
      <c r="BL7" s="38" t="s">
        <v>
102</v>
      </c>
      <c r="BM7" s="38" t="s">
        <v>
102</v>
      </c>
      <c r="BN7" s="38" t="s">
        <v>
102</v>
      </c>
      <c r="BO7" s="38">
        <v>
730.52</v>
      </c>
      <c r="BP7" s="38">
        <v>
705.21</v>
      </c>
      <c r="BQ7" s="38" t="s">
        <v>
102</v>
      </c>
      <c r="BR7" s="38" t="s">
        <v>
102</v>
      </c>
      <c r="BS7" s="38" t="s">
        <v>
102</v>
      </c>
      <c r="BT7" s="38" t="s">
        <v>
102</v>
      </c>
      <c r="BU7" s="38">
        <v>
77.31</v>
      </c>
      <c r="BV7" s="38" t="s">
        <v>
102</v>
      </c>
      <c r="BW7" s="38" t="s">
        <v>
102</v>
      </c>
      <c r="BX7" s="38" t="s">
        <v>
102</v>
      </c>
      <c r="BY7" s="38" t="s">
        <v>
102</v>
      </c>
      <c r="BZ7" s="38">
        <v>
98.61</v>
      </c>
      <c r="CA7" s="38">
        <v>
98.96</v>
      </c>
      <c r="CB7" s="38" t="s">
        <v>
102</v>
      </c>
      <c r="CC7" s="38" t="s">
        <v>
102</v>
      </c>
      <c r="CD7" s="38" t="s">
        <v>
102</v>
      </c>
      <c r="CE7" s="38" t="s">
        <v>
102</v>
      </c>
      <c r="CF7" s="38">
        <v>
173.75</v>
      </c>
      <c r="CG7" s="38" t="s">
        <v>
102</v>
      </c>
      <c r="CH7" s="38" t="s">
        <v>
102</v>
      </c>
      <c r="CI7" s="38" t="s">
        <v>
102</v>
      </c>
      <c r="CJ7" s="38" t="s">
        <v>
102</v>
      </c>
      <c r="CK7" s="38">
        <v>
141.24</v>
      </c>
      <c r="CL7" s="38">
        <v>
134.52000000000001</v>
      </c>
      <c r="CM7" s="38" t="s">
        <v>
102</v>
      </c>
      <c r="CN7" s="38" t="s">
        <v>
102</v>
      </c>
      <c r="CO7" s="38" t="s">
        <v>
102</v>
      </c>
      <c r="CP7" s="38" t="s">
        <v>
102</v>
      </c>
      <c r="CQ7" s="38" t="s">
        <v>
102</v>
      </c>
      <c r="CR7" s="38" t="s">
        <v>
102</v>
      </c>
      <c r="CS7" s="38" t="s">
        <v>
102</v>
      </c>
      <c r="CT7" s="38" t="s">
        <v>
102</v>
      </c>
      <c r="CU7" s="38" t="s">
        <v>
102</v>
      </c>
      <c r="CV7" s="38">
        <v>
61.7</v>
      </c>
      <c r="CW7" s="38">
        <v>
59.57</v>
      </c>
      <c r="CX7" s="38" t="s">
        <v>
102</v>
      </c>
      <c r="CY7" s="38" t="s">
        <v>
102</v>
      </c>
      <c r="CZ7" s="38" t="s">
        <v>
102</v>
      </c>
      <c r="DA7" s="38" t="s">
        <v>
102</v>
      </c>
      <c r="DB7" s="38">
        <v>
99.07</v>
      </c>
      <c r="DC7" s="38" t="s">
        <v>
102</v>
      </c>
      <c r="DD7" s="38" t="s">
        <v>
102</v>
      </c>
      <c r="DE7" s="38" t="s">
        <v>
102</v>
      </c>
      <c r="DF7" s="38" t="s">
        <v>
102</v>
      </c>
      <c r="DG7" s="38">
        <v>
94.56</v>
      </c>
      <c r="DH7" s="38">
        <v>
95.57</v>
      </c>
      <c r="DI7" s="38" t="s">
        <v>
102</v>
      </c>
      <c r="DJ7" s="38" t="s">
        <v>
102</v>
      </c>
      <c r="DK7" s="38" t="s">
        <v>
102</v>
      </c>
      <c r="DL7" s="38" t="s">
        <v>
102</v>
      </c>
      <c r="DM7" s="38">
        <v>
4.3</v>
      </c>
      <c r="DN7" s="38" t="s">
        <v>
102</v>
      </c>
      <c r="DO7" s="38" t="s">
        <v>
102</v>
      </c>
      <c r="DP7" s="38" t="s">
        <v>
102</v>
      </c>
      <c r="DQ7" s="38" t="s">
        <v>
102</v>
      </c>
      <c r="DR7" s="38">
        <v>
28.87</v>
      </c>
      <c r="DS7" s="38">
        <v>
36.520000000000003</v>
      </c>
      <c r="DT7" s="38" t="s">
        <v>
102</v>
      </c>
      <c r="DU7" s="38" t="s">
        <v>
102</v>
      </c>
      <c r="DV7" s="38" t="s">
        <v>
102</v>
      </c>
      <c r="DW7" s="38" t="s">
        <v>
102</v>
      </c>
      <c r="DX7" s="38">
        <v>
0</v>
      </c>
      <c r="DY7" s="38" t="s">
        <v>
102</v>
      </c>
      <c r="DZ7" s="38" t="s">
        <v>
102</v>
      </c>
      <c r="EA7" s="38" t="s">
        <v>
102</v>
      </c>
      <c r="EB7" s="38" t="s">
        <v>
102</v>
      </c>
      <c r="EC7" s="38">
        <v>
5.64</v>
      </c>
      <c r="ED7" s="38">
        <v>
5.72</v>
      </c>
      <c r="EE7" s="38" t="s">
        <v>
102</v>
      </c>
      <c r="EF7" s="38" t="s">
        <v>
102</v>
      </c>
      <c r="EG7" s="38" t="s">
        <v>
102</v>
      </c>
      <c r="EH7" s="38" t="s">
        <v>
102</v>
      </c>
      <c r="EI7" s="38">
        <v>
0.09</v>
      </c>
      <c r="EJ7" s="38" t="s">
        <v>
102</v>
      </c>
      <c r="EK7" s="38" t="s">
        <v>
102</v>
      </c>
      <c r="EL7" s="38" t="s">
        <v>
102</v>
      </c>
      <c r="EM7" s="38" t="s">
        <v>
102</v>
      </c>
      <c r="EN7" s="38">
        <v>
0.19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111</v>
      </c>
      <c r="D13" t="s">
        <v>
110</v>
      </c>
      <c r="E13" t="s">
        <v>
112</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2022-01-25T04:48:08Z</cp:lastPrinted>
  <dcterms:created xsi:type="dcterms:W3CDTF">2021-12-03T07:10:36Z</dcterms:created>
  <dcterms:modified xsi:type="dcterms:W3CDTF">2022-02-17T02:42:35Z</dcterms:modified>
  <cp:category/>
</cp:coreProperties>
</file>