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2年度決算\20220113公営企業に係る経営比較分析表（令和２年度決算）の分析等について\提出用\"/>
    </mc:Choice>
  </mc:AlternateContent>
  <workbookProtection workbookAlgorithmName="SHA-512" workbookHashValue="Bvxj1F5LY6hfJsZ0YoD3skd/fHNCKSp53Z9cm4U+4Djwnb9x7awyCW19Wl/aq+j4M6IAuAJvZyXkIeO9EfHnZQ==" workbookSaltValue="4+u2VpITAvzijUijubxg3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IT76" i="4"/>
  <c r="CS51" i="4"/>
  <c r="HJ30" i="4"/>
  <c r="CS30" i="4"/>
  <c r="MA30" i="4"/>
  <c r="BZ76" i="4"/>
  <c r="C11" i="5"/>
  <c r="D11" i="5"/>
  <c r="E11" i="5"/>
  <c r="B11" i="5"/>
  <c r="BK76" i="4" l="1"/>
  <c r="LT76" i="4"/>
  <c r="GQ51" i="4"/>
  <c r="LH30" i="4"/>
  <c r="IE76" i="4"/>
  <c r="BZ51" i="4"/>
  <c r="BZ30" i="4"/>
  <c r="LH51" i="4"/>
  <c r="GQ30" i="4"/>
  <c r="BG30" i="4"/>
  <c r="AV76" i="4"/>
  <c r="KO51" i="4"/>
  <c r="KO30" i="4"/>
  <c r="HP76" i="4"/>
  <c r="FX30" i="4"/>
  <c r="LE76" i="4"/>
  <c r="FX51" i="4"/>
  <c r="BG51" i="4"/>
  <c r="KP76" i="4"/>
  <c r="AN30" i="4"/>
  <c r="AG76" i="4"/>
  <c r="JV51" i="4"/>
  <c r="AN51" i="4"/>
  <c r="FE51" i="4"/>
  <c r="JV30" i="4"/>
  <c r="HA76" i="4"/>
  <c r="FE30" i="4"/>
  <c r="R76" i="4"/>
  <c r="KA76" i="4"/>
  <c r="JC30" i="4"/>
  <c r="GL76" i="4"/>
  <c r="U51" i="4"/>
  <c r="EL30" i="4"/>
  <c r="JC51" i="4"/>
  <c r="U30" i="4"/>
  <c r="EL51"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<sst xmlns="http://schemas.openxmlformats.org/spreadsheetml/2006/main" count="278" uniqueCount="130">
  <si>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</si>
  <si>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</si>
  <si>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</si>
  <si>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</si>
  <si>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</si>
  <si>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</si>
  <si>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</si>
  <si>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</si>
  <si>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</si>
  <si>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</si>
  <si>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</si>
  <si>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</si>
  <si>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</si>
  <si>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</si>
  <si>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</si>
  <si>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</si>
  <si>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</si>
  <si>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</si>
  <si>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</si>
  <si>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</si>
  <si>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</si>
  <si>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</si>
  <si>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</si>
  <si>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</si>
  <si>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</si>
  <si>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</si>
  <si>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</si>
  <si>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</si>
  <si>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</si>
  <si>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</si>
  <si>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</si>
  <si>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</si>
  <si>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</si>
  <si>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</si>
  <si>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</si>
  <si>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</si>
  <si>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</si>
  <si>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</si>
  <si>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</si>
  <si>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</si>
  <si>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</si>
  <si>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</si>
  <si>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</si>
  <si>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</si>
  <si>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</si>
  <si>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</si>
  <si>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</si>
  <si>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</si>
  <si>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</si>
  <si>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</si>
  <si>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</si>
  <si>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</si>
  <si>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</si>
  <si>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</si>
  <si>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</si>
  <si>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</si>
  <si>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</si>
  <si>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</si>
  <si>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</si>
  <si>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</si>
  <si>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</si>
  <si>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</si>
  <si>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</si>
  <si>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</si>
  <si>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</si>
  <si>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</si>
  <si>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</si>
  <si>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</si>
  <si>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</si>
  <si>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</si>
  <si>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</si>
  <si>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</si>
  <si>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</si>
  <si>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</si>
  <si>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</si>
  <si>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</si>
  <si>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</si>
  <si>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</si>
  <si>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</si>
  <si>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</si>
  <si>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</si>
  <si>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</si>
  <si>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</si>
  <si>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</si>
  <si>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</si>
  <si>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</si>
  <si>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</si>
  <si>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</si>
  <si>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</si>
  <si>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</si>
  <si>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</si>
  <si>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</si>
  <si>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</si>
  <si>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</si>
  <si>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</si>
  <si>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</si>
  <si>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</si>
  <si>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</si>
  <si>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</si>
  <si>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</si>
  <si>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</si>
  <si>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</si>
  <si>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</si>
  <si>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</si>
  <si>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</si>
  <si>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</si>
  <si>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</si>
  <si>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</si>
  <si>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八王子市</t>
  </si>
  <si>
    <t>八王子市営旭町駐車場</t>
  </si>
  <si>
    <t>法非適用</t>
  </si>
  <si>
    <t>駐車場整備事業</t>
  </si>
  <si>
    <t>-</t>
  </si>
  <si>
    <t>Ａ２Ｂ１</t>
  </si>
  <si>
    <t>非設置</t>
  </si>
  <si>
    <t>該当数値なし</t>
  </si>
  <si>
    <t>届出駐車場 附置義務駐車施設</t>
  </si>
  <si>
    <t>地下式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</si>
  <si>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</si>
  <si>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</si>
  <si>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</si>
  <si>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</si>
  <si>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</si>
  <si>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</si>
  <si>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</si>
  <si>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</si>
  <si>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当該駐車場は、機械式による定期駐車が主となり、類似施設との比較において低い水準となっている。
　新型コロナウイルス感染症の影響により駐車場利用台数が減少したため、経年比較において減少した。
　</t>
    <rPh sb="1" eb="3">
      <t>カドウ</t>
    </rPh>
    <rPh sb="3" eb="4">
      <t>リツ</t>
    </rPh>
    <rPh sb="6" eb="8">
      <t>トウガイ</t>
    </rPh>
    <rPh sb="8" eb="11">
      <t>チュウシャジョウ</t>
    </rPh>
    <rPh sb="13" eb="16">
      <t>キカイシキ</t>
    </rPh>
    <rPh sb="19" eb="21">
      <t>テイキ</t>
    </rPh>
    <rPh sb="21" eb="23">
      <t>チュウシャ</t>
    </rPh>
    <rPh sb="24" eb="25">
      <t>オモ</t>
    </rPh>
    <rPh sb="54" eb="56">
      <t>シンガタ</t>
    </rPh>
    <rPh sb="63" eb="66">
      <t>カンセンショウ</t>
    </rPh>
    <rPh sb="67" eb="69">
      <t>エイキョウ</t>
    </rPh>
    <rPh sb="72" eb="74">
      <t>チュウシャ</t>
    </rPh>
    <rPh sb="74" eb="75">
      <t>ジョウ</t>
    </rPh>
    <rPh sb="75" eb="77">
      <t>リヨウ</t>
    </rPh>
    <rPh sb="77" eb="79">
      <t>ダイスウ</t>
    </rPh>
    <rPh sb="80" eb="82">
      <t>ゲンショウ</t>
    </rPh>
    <rPh sb="87" eb="89">
      <t>ケイネン</t>
    </rPh>
    <rPh sb="89" eb="91">
      <t>ヒカク</t>
    </rPh>
    <rPh sb="95" eb="97">
      <t>ゲンショウ</t>
    </rPh>
    <phoneticPr fontId="5"/>
  </si>
  <si>
    <t xml:space="preserve">①収益的収支比率
　平成28年度に地方債が償還完了となり改善したが、依然として収支赤字の状態が継続している。
②他会計補助金比率、③駐車場台数一台当たりの他会計補助金額
　当該駐車場の収支赤字については、八王子駅北口地下駐車場の収益を充当しているため、他会計から繰り入れていない。
④売上高ＧＯＰ比率、⑤ＥＢＩＴＤＡ
　新型コロナウイルス感染症の影響で、駐車場の料金収入は減少し、経年比較において減少傾向である。④については、当該駐車場における収入の約８割を定期利用が占めるため、類似施設と比較して新型コロナウイルス感染症の影響が少なかったことから、数値の減少は小さくなっている。
</t>
    <rPh sb="1" eb="4">
      <t>シュウエキテキ</t>
    </rPh>
    <rPh sb="4" eb="6">
      <t>シュウシ</t>
    </rPh>
    <rPh sb="6" eb="8">
      <t>ヒリツ</t>
    </rPh>
    <rPh sb="10" eb="12">
      <t>ヘイセイ</t>
    </rPh>
    <rPh sb="14" eb="16">
      <t>ネンド</t>
    </rPh>
    <rPh sb="17" eb="20">
      <t>チホウサイ</t>
    </rPh>
    <rPh sb="21" eb="23">
      <t>ショウカン</t>
    </rPh>
    <rPh sb="23" eb="25">
      <t>カンリョウ</t>
    </rPh>
    <rPh sb="28" eb="30">
      <t>カイゼン</t>
    </rPh>
    <rPh sb="34" eb="36">
      <t>イゼン</t>
    </rPh>
    <rPh sb="39" eb="41">
      <t>シュウシ</t>
    </rPh>
    <rPh sb="41" eb="43">
      <t>アカジ</t>
    </rPh>
    <rPh sb="44" eb="46">
      <t>ジョウタイ</t>
    </rPh>
    <rPh sb="47" eb="49">
      <t>ケイゾク</t>
    </rPh>
    <rPh sb="56" eb="57">
      <t>ホカ</t>
    </rPh>
    <rPh sb="57" eb="59">
      <t>カイケイ</t>
    </rPh>
    <rPh sb="59" eb="62">
      <t>ホジョキン</t>
    </rPh>
    <rPh sb="62" eb="64">
      <t>ヒリツ</t>
    </rPh>
    <rPh sb="66" eb="68">
      <t>チュウシャ</t>
    </rPh>
    <rPh sb="68" eb="69">
      <t>ジョウ</t>
    </rPh>
    <rPh sb="69" eb="71">
      <t>ダイスウ</t>
    </rPh>
    <rPh sb="71" eb="73">
      <t>イチダイ</t>
    </rPh>
    <rPh sb="73" eb="74">
      <t>ア</t>
    </rPh>
    <rPh sb="77" eb="78">
      <t>ホカ</t>
    </rPh>
    <rPh sb="78" eb="80">
      <t>カイケイ</t>
    </rPh>
    <rPh sb="80" eb="82">
      <t>ホジョ</t>
    </rPh>
    <rPh sb="82" eb="84">
      <t>キンガク</t>
    </rPh>
    <rPh sb="86" eb="88">
      <t>トウガイ</t>
    </rPh>
    <rPh sb="88" eb="90">
      <t>チュウシャ</t>
    </rPh>
    <rPh sb="90" eb="91">
      <t>ジョウ</t>
    </rPh>
    <rPh sb="92" eb="94">
      <t>シュウシ</t>
    </rPh>
    <rPh sb="94" eb="96">
      <t>アカジ</t>
    </rPh>
    <rPh sb="102" eb="106">
      <t>ハチオウジエキ</t>
    </rPh>
    <rPh sb="106" eb="108">
      <t>キタグチ</t>
    </rPh>
    <rPh sb="108" eb="110">
      <t>チカ</t>
    </rPh>
    <rPh sb="110" eb="113">
      <t>チュウシャジョウ</t>
    </rPh>
    <rPh sb="114" eb="116">
      <t>シュウエキ</t>
    </rPh>
    <rPh sb="117" eb="119">
      <t>ジュウトウ</t>
    </rPh>
    <rPh sb="126" eb="127">
      <t>ホカ</t>
    </rPh>
    <rPh sb="127" eb="129">
      <t>カイケイ</t>
    </rPh>
    <rPh sb="131" eb="132">
      <t>ク</t>
    </rPh>
    <rPh sb="133" eb="134">
      <t>イ</t>
    </rPh>
    <rPh sb="142" eb="144">
      <t>ウリアゲ</t>
    </rPh>
    <rPh sb="144" eb="145">
      <t>ダカ</t>
    </rPh>
    <rPh sb="148" eb="150">
      <t>ヒリツ</t>
    </rPh>
    <rPh sb="160" eb="162">
      <t>シンガタ</t>
    </rPh>
    <rPh sb="169" eb="172">
      <t>カンセンショウ</t>
    </rPh>
    <rPh sb="173" eb="175">
      <t>エイキョウ</t>
    </rPh>
    <rPh sb="177" eb="180">
      <t>チュウシャジョウ</t>
    </rPh>
    <rPh sb="181" eb="183">
      <t>リョウキン</t>
    </rPh>
    <rPh sb="183" eb="185">
      <t>シュウニュウ</t>
    </rPh>
    <rPh sb="186" eb="188">
      <t>ゲンショウ</t>
    </rPh>
    <rPh sb="190" eb="192">
      <t>ケイネン</t>
    </rPh>
    <rPh sb="192" eb="194">
      <t>ヒカク</t>
    </rPh>
    <rPh sb="198" eb="200">
      <t>ゲンショウ</t>
    </rPh>
    <rPh sb="200" eb="202">
      <t>ケイコウ</t>
    </rPh>
    <rPh sb="213" eb="215">
      <t>トウガイ</t>
    </rPh>
    <rPh sb="215" eb="218">
      <t>チュウシャジョウ</t>
    </rPh>
    <rPh sb="222" eb="224">
      <t>シュウニュウ</t>
    </rPh>
    <rPh sb="225" eb="226">
      <t>ヤク</t>
    </rPh>
    <rPh sb="227" eb="228">
      <t>ワ</t>
    </rPh>
    <rPh sb="229" eb="231">
      <t>テイキ</t>
    </rPh>
    <rPh sb="231" eb="233">
      <t>リヨウ</t>
    </rPh>
    <rPh sb="234" eb="235">
      <t>シ</t>
    </rPh>
    <rPh sb="240" eb="242">
      <t>ルイジ</t>
    </rPh>
    <rPh sb="242" eb="244">
      <t>シセツ</t>
    </rPh>
    <rPh sb="245" eb="247">
      <t>ヒカク</t>
    </rPh>
    <rPh sb="262" eb="264">
      <t>エイキョウ</t>
    </rPh>
    <rPh sb="265" eb="266">
      <t>スク</t>
    </rPh>
    <rPh sb="275" eb="277">
      <t>スウチ</t>
    </rPh>
    <rPh sb="278" eb="280">
      <t>ゲンショウ</t>
    </rPh>
    <rPh sb="281" eb="282">
      <t>チイ</t>
    </rPh>
    <phoneticPr fontId="5"/>
  </si>
  <si>
    <t>⑥有形固定資産減価償却率、⑨累積欠損金比率
　法非適用のため、該当数値なし。
⑦敷地の地価
　区分所有している敷地であるため、該当数値なし。
⑧設備投資見込額
　八王子市の中長期保全計画に基づく令和３年度から10年間の見込額であり、当該駐車場を維持するために必要な設備更新工事費の総計額である。（躯体は管理組合による管理であり区分所有に応じた負担がある。）
⑩企業債残高対料金収入比率
　残高なし。</t>
    <rPh sb="1" eb="3">
      <t>ユウケイ</t>
    </rPh>
    <rPh sb="3" eb="5">
      <t>コテイ</t>
    </rPh>
    <rPh sb="5" eb="7">
      <t>シサン</t>
    </rPh>
    <rPh sb="7" eb="9">
      <t>ゲンカ</t>
    </rPh>
    <rPh sb="9" eb="11">
      <t>ショウキャク</t>
    </rPh>
    <rPh sb="11" eb="12">
      <t>リツ</t>
    </rPh>
    <rPh sb="14" eb="16">
      <t>ルイセキ</t>
    </rPh>
    <rPh sb="16" eb="18">
      <t>ケッソン</t>
    </rPh>
    <rPh sb="18" eb="19">
      <t>キン</t>
    </rPh>
    <rPh sb="19" eb="21">
      <t>ヒリツ</t>
    </rPh>
    <rPh sb="23" eb="24">
      <t>ホウ</t>
    </rPh>
    <rPh sb="24" eb="25">
      <t>ヒ</t>
    </rPh>
    <rPh sb="25" eb="27">
      <t>テキヨウ</t>
    </rPh>
    <rPh sb="31" eb="33">
      <t>ガイトウ</t>
    </rPh>
    <rPh sb="40" eb="42">
      <t>シキチ</t>
    </rPh>
    <rPh sb="43" eb="45">
      <t>チカ</t>
    </rPh>
    <rPh sb="47" eb="49">
      <t>クブン</t>
    </rPh>
    <rPh sb="49" eb="51">
      <t>ショユウ</t>
    </rPh>
    <rPh sb="55" eb="57">
      <t>シキチ</t>
    </rPh>
    <rPh sb="63" eb="65">
      <t>ガイトウ</t>
    </rPh>
    <rPh sb="72" eb="74">
      <t>セツビ</t>
    </rPh>
    <rPh sb="74" eb="76">
      <t>トウシ</t>
    </rPh>
    <rPh sb="76" eb="78">
      <t>ミコ</t>
    </rPh>
    <rPh sb="78" eb="79">
      <t>ガク</t>
    </rPh>
    <rPh sb="81" eb="85">
      <t>ハチオウジシ</t>
    </rPh>
    <rPh sb="86" eb="89">
      <t>チュウチョウキ</t>
    </rPh>
    <rPh sb="89" eb="91">
      <t>ホゼン</t>
    </rPh>
    <rPh sb="91" eb="93">
      <t>ケイカク</t>
    </rPh>
    <rPh sb="94" eb="95">
      <t>モト</t>
    </rPh>
    <rPh sb="97" eb="99">
      <t>レイワ</t>
    </rPh>
    <rPh sb="100" eb="102">
      <t>ネンド</t>
    </rPh>
    <rPh sb="106" eb="108">
      <t>ネンカン</t>
    </rPh>
    <rPh sb="109" eb="111">
      <t>ミコミ</t>
    </rPh>
    <rPh sb="111" eb="112">
      <t>ガク</t>
    </rPh>
    <rPh sb="116" eb="118">
      <t>トウガイ</t>
    </rPh>
    <rPh sb="118" eb="120">
      <t>チュウシャ</t>
    </rPh>
    <rPh sb="120" eb="121">
      <t>ジョウ</t>
    </rPh>
    <rPh sb="122" eb="124">
      <t>イジ</t>
    </rPh>
    <rPh sb="129" eb="131">
      <t>ヒツヨウ</t>
    </rPh>
    <rPh sb="132" eb="134">
      <t>セツビ</t>
    </rPh>
    <rPh sb="134" eb="136">
      <t>コウシン</t>
    </rPh>
    <rPh sb="136" eb="138">
      <t>コウジ</t>
    </rPh>
    <rPh sb="138" eb="139">
      <t>ヒ</t>
    </rPh>
    <rPh sb="148" eb="150">
      <t>クタイ</t>
    </rPh>
    <rPh sb="151" eb="153">
      <t>カンリ</t>
    </rPh>
    <rPh sb="153" eb="155">
      <t>クミアイ</t>
    </rPh>
    <rPh sb="158" eb="160">
      <t>カンリ</t>
    </rPh>
    <rPh sb="163" eb="165">
      <t>クブン</t>
    </rPh>
    <rPh sb="165" eb="167">
      <t>ショユウ</t>
    </rPh>
    <rPh sb="168" eb="169">
      <t>オウ</t>
    </rPh>
    <rPh sb="171" eb="173">
      <t>フタン</t>
    </rPh>
    <rPh sb="180" eb="182">
      <t>キギョウ</t>
    </rPh>
    <rPh sb="182" eb="183">
      <t>サイ</t>
    </rPh>
    <rPh sb="183" eb="185">
      <t>ザンダカ</t>
    </rPh>
    <rPh sb="185" eb="186">
      <t>タイ</t>
    </rPh>
    <rPh sb="186" eb="188">
      <t>リョウキン</t>
    </rPh>
    <rPh sb="188" eb="190">
      <t>シュウニュウ</t>
    </rPh>
    <rPh sb="190" eb="192">
      <t>ヒリツ</t>
    </rPh>
    <rPh sb="194" eb="196">
      <t>ザンダカ</t>
    </rPh>
    <phoneticPr fontId="5"/>
  </si>
  <si>
    <t>　1.収益等の状況、3.利用の状況については、類似施設と比較すると、低い水準で推移しており、収支赤字の状況が継続している。新型コロナウイルス感染症の影響により、駐車場料金収入について見通しが困難な状況ではあるが、八王子市営駐車場経営戦略の進捗を図りながら、運営経費の見直し等を行い、収支改善に取り組んでいく。
　また、2.資産等の状況については、設備の老朽化対策のため、計画的に更新工事を実施していく。</t>
    <rPh sb="3" eb="5">
      <t>シュウエキ</t>
    </rPh>
    <rPh sb="5" eb="6">
      <t>トウ</t>
    </rPh>
    <rPh sb="7" eb="9">
      <t>ジョウキョウ</t>
    </rPh>
    <rPh sb="12" eb="14">
      <t>リヨウ</t>
    </rPh>
    <rPh sb="15" eb="17">
      <t>ジョウキョウ</t>
    </rPh>
    <rPh sb="23" eb="25">
      <t>ルイジ</t>
    </rPh>
    <rPh sb="25" eb="27">
      <t>シセツ</t>
    </rPh>
    <rPh sb="28" eb="30">
      <t>ヒカク</t>
    </rPh>
    <rPh sb="34" eb="35">
      <t>ヒク</t>
    </rPh>
    <rPh sb="36" eb="38">
      <t>スイジュン</t>
    </rPh>
    <rPh sb="39" eb="41">
      <t>スイイ</t>
    </rPh>
    <rPh sb="46" eb="48">
      <t>シュウシ</t>
    </rPh>
    <rPh sb="48" eb="50">
      <t>アカジ</t>
    </rPh>
    <rPh sb="51" eb="53">
      <t>ジョウキョウ</t>
    </rPh>
    <rPh sb="54" eb="56">
      <t>ケイゾク</t>
    </rPh>
    <rPh sb="61" eb="63">
      <t>シンガタ</t>
    </rPh>
    <rPh sb="70" eb="73">
      <t>カンセンショウ</t>
    </rPh>
    <rPh sb="74" eb="76">
      <t>エイキョウ</t>
    </rPh>
    <rPh sb="80" eb="83">
      <t>チュウシャジョウ</t>
    </rPh>
    <rPh sb="83" eb="85">
      <t>リョウキン</t>
    </rPh>
    <rPh sb="85" eb="87">
      <t>シュウニュウ</t>
    </rPh>
    <rPh sb="91" eb="93">
      <t>ミトオ</t>
    </rPh>
    <rPh sb="95" eb="97">
      <t>コンナン</t>
    </rPh>
    <rPh sb="98" eb="100">
      <t>ジョウキョウ</t>
    </rPh>
    <rPh sb="109" eb="111">
      <t>シエイ</t>
    </rPh>
    <rPh sb="111" eb="113">
      <t>チュウシャ</t>
    </rPh>
    <rPh sb="113" eb="114">
      <t>ジョウ</t>
    </rPh>
    <rPh sb="128" eb="130">
      <t>ウンエイ</t>
    </rPh>
    <rPh sb="130" eb="132">
      <t>ケイヒ</t>
    </rPh>
    <rPh sb="133" eb="135">
      <t>ミナオ</t>
    </rPh>
    <rPh sb="136" eb="137">
      <t>ナド</t>
    </rPh>
    <rPh sb="138" eb="139">
      <t>オコナ</t>
    </rPh>
    <rPh sb="141" eb="143">
      <t>シュウシ</t>
    </rPh>
    <rPh sb="143" eb="145">
      <t>カイゼン</t>
    </rPh>
    <rPh sb="146" eb="147">
      <t>ト</t>
    </rPh>
    <rPh sb="148" eb="149">
      <t>ク</t>
    </rPh>
    <rPh sb="161" eb="163">
      <t>シサン</t>
    </rPh>
    <rPh sb="163" eb="164">
      <t>トウ</t>
    </rPh>
    <rPh sb="165" eb="167">
      <t>ジョウキョウ</t>
    </rPh>
    <rPh sb="173" eb="175">
      <t>セツビ</t>
    </rPh>
    <rPh sb="176" eb="179">
      <t>ロウキュウカ</t>
    </rPh>
    <rPh sb="179" eb="181">
      <t>タイサク</t>
    </rPh>
    <rPh sb="185" eb="188">
      <t>ケイカクテキ</t>
    </rPh>
    <rPh sb="189" eb="191">
      <t>コウシン</t>
    </rPh>
    <rPh sb="191" eb="193">
      <t>コウジ</t>
    </rPh>
    <rPh sb="194" eb="196">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</si>
</sst>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27.6</c:v>
                </c:pt>
                <c:pt idx="1">
                  <c:v>91.3</c:v>
                </c:pt>
                <c:pt idx="2">
                  <c:v>81.599999999999994</c:v>
                </c:pt>
                <c:pt idx="3">
                  <c:v>76.5</c:v>
                </c:pt>
                <c:pt idx="4">
                  <c:v>70.7</c:v>
                </c:pt>
              </c:numCache>
            </c:numRef>
          </c:val>
          <c:extLst>
            <c:ext xmlns:c16="http://schemas.microsoft.com/office/drawing/2014/chart" uri="{C3380CC4-5D6E-409C-BE32-E72D297353CC}">
              <c16:uniqueId val="{00000000-A8EC-4982-BD77-8646D4EB23A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A8EC-4982-BD77-8646D4EB23A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31-431B-A731-CDFE14942EF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4431-431B-A731-CDFE14942EF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E517-4C36-9B77-4C67A085815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517-4C36-9B77-4C67A085815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CF2-4D2A-9F20-21A1C087CCC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CF2-4D2A-9F20-21A1C087CCC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249-43ED-9B42-488FA4DD8BB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0249-43ED-9B42-488FA4DD8BB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11F-493A-A39B-154D0631757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311F-493A-A39B-154D0631757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79.7</c:v>
                </c:pt>
                <c:pt idx="1">
                  <c:v>76.400000000000006</c:v>
                </c:pt>
                <c:pt idx="2">
                  <c:v>73</c:v>
                </c:pt>
                <c:pt idx="3">
                  <c:v>67.599999999999994</c:v>
                </c:pt>
                <c:pt idx="4">
                  <c:v>50</c:v>
                </c:pt>
              </c:numCache>
            </c:numRef>
          </c:val>
          <c:extLst>
            <c:ext xmlns:c16="http://schemas.microsoft.com/office/drawing/2014/chart" uri="{C3380CC4-5D6E-409C-BE32-E72D297353CC}">
              <c16:uniqueId val="{00000000-24F3-4C73-AD48-62FF8D3107C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24F3-4C73-AD48-62FF8D3107C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-34.4</c:v>
                </c:pt>
                <c:pt idx="1">
                  <c:v>-9.5</c:v>
                </c:pt>
                <c:pt idx="2">
                  <c:v>-22.6</c:v>
                </c:pt>
                <c:pt idx="3">
                  <c:v>-30.8</c:v>
                </c:pt>
                <c:pt idx="4">
                  <c:v>-41.6</c:v>
                </c:pt>
              </c:numCache>
            </c:numRef>
          </c:val>
          <c:extLst>
            <c:ext xmlns:c16="http://schemas.microsoft.com/office/drawing/2014/chart" uri="{C3380CC4-5D6E-409C-BE32-E72D297353CC}">
              <c16:uniqueId val="{00000000-2D9F-46C7-B992-5E2003F5526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2D9F-46C7-B992-5E2003F5526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-19379</c:v>
                </c:pt>
                <c:pt idx="1">
                  <c:v>-5312</c:v>
                </c:pt>
                <c:pt idx="2">
                  <c:v>-12296</c:v>
                </c:pt>
                <c:pt idx="3">
                  <c:v>-16437</c:v>
                </c:pt>
                <c:pt idx="4">
                  <c:v>-19487</c:v>
                </c:pt>
              </c:numCache>
            </c:numRef>
          </c:val>
          <c:extLst>
            <c:ext xmlns:c16="http://schemas.microsoft.com/office/drawing/2014/chart" uri="{C3380CC4-5D6E-409C-BE32-E72D297353CC}">
              <c16:uniqueId val="{00000000-DEF5-42B6-9A1A-1D96E76153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DEF5-42B6-9A1A-1D96E761535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V52" zoomScaleNormal="100" zoomScaleSheetLayoutView="70" workbookViewId="0">
      <selection activeCell="MG58" sqref="MG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東京都八王子市　八王子市営旭町駐車場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4778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148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27.6</v>
      </c>
      <c r="V31" s="118"/>
      <c r="W31" s="118"/>
      <c r="X31" s="118"/>
      <c r="Y31" s="118"/>
      <c r="Z31" s="118"/>
      <c r="AA31" s="118"/>
      <c r="AB31" s="118"/>
      <c r="AC31" s="118"/>
      <c r="AD31" s="118"/>
      <c r="AE31" s="118"/>
      <c r="AF31" s="118"/>
      <c r="AG31" s="118"/>
      <c r="AH31" s="118"/>
      <c r="AI31" s="118"/>
      <c r="AJ31" s="118"/>
      <c r="AK31" s="118"/>
      <c r="AL31" s="118"/>
      <c r="AM31" s="118"/>
      <c r="AN31" s="118">
        <f>
データ!Z7</f>
        <v>
91.3</v>
      </c>
      <c r="AO31" s="118"/>
      <c r="AP31" s="118"/>
      <c r="AQ31" s="118"/>
      <c r="AR31" s="118"/>
      <c r="AS31" s="118"/>
      <c r="AT31" s="118"/>
      <c r="AU31" s="118"/>
      <c r="AV31" s="118"/>
      <c r="AW31" s="118"/>
      <c r="AX31" s="118"/>
      <c r="AY31" s="118"/>
      <c r="AZ31" s="118"/>
      <c r="BA31" s="118"/>
      <c r="BB31" s="118"/>
      <c r="BC31" s="118"/>
      <c r="BD31" s="118"/>
      <c r="BE31" s="118"/>
      <c r="BF31" s="118"/>
      <c r="BG31" s="118">
        <f>
データ!AA7</f>
        <v>
81.599999999999994</v>
      </c>
      <c r="BH31" s="118"/>
      <c r="BI31" s="118"/>
      <c r="BJ31" s="118"/>
      <c r="BK31" s="118"/>
      <c r="BL31" s="118"/>
      <c r="BM31" s="118"/>
      <c r="BN31" s="118"/>
      <c r="BO31" s="118"/>
      <c r="BP31" s="118"/>
      <c r="BQ31" s="118"/>
      <c r="BR31" s="118"/>
      <c r="BS31" s="118"/>
      <c r="BT31" s="118"/>
      <c r="BU31" s="118"/>
      <c r="BV31" s="118"/>
      <c r="BW31" s="118"/>
      <c r="BX31" s="118"/>
      <c r="BY31" s="118"/>
      <c r="BZ31" s="118">
        <f>
データ!AB7</f>
        <v>
76.5</v>
      </c>
      <c r="CA31" s="118"/>
      <c r="CB31" s="118"/>
      <c r="CC31" s="118"/>
      <c r="CD31" s="118"/>
      <c r="CE31" s="118"/>
      <c r="CF31" s="118"/>
      <c r="CG31" s="118"/>
      <c r="CH31" s="118"/>
      <c r="CI31" s="118"/>
      <c r="CJ31" s="118"/>
      <c r="CK31" s="118"/>
      <c r="CL31" s="118"/>
      <c r="CM31" s="118"/>
      <c r="CN31" s="118"/>
      <c r="CO31" s="118"/>
      <c r="CP31" s="118"/>
      <c r="CQ31" s="118"/>
      <c r="CR31" s="118"/>
      <c r="CS31" s="118">
        <f>
データ!AC7</f>
        <v>
70.7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79.7</v>
      </c>
      <c r="JD31" s="120"/>
      <c r="JE31" s="120"/>
      <c r="JF31" s="120"/>
      <c r="JG31" s="120"/>
      <c r="JH31" s="120"/>
      <c r="JI31" s="120"/>
      <c r="JJ31" s="120"/>
      <c r="JK31" s="120"/>
      <c r="JL31" s="120"/>
      <c r="JM31" s="120"/>
      <c r="JN31" s="120"/>
      <c r="JO31" s="120"/>
      <c r="JP31" s="120"/>
      <c r="JQ31" s="120"/>
      <c r="JR31" s="120"/>
      <c r="JS31" s="120"/>
      <c r="JT31" s="120"/>
      <c r="JU31" s="121"/>
      <c r="JV31" s="119">
        <f>
データ!DL7</f>
        <v>
76.400000000000006</v>
      </c>
      <c r="JW31" s="120"/>
      <c r="JX31" s="120"/>
      <c r="JY31" s="120"/>
      <c r="JZ31" s="120"/>
      <c r="KA31" s="120"/>
      <c r="KB31" s="120"/>
      <c r="KC31" s="120"/>
      <c r="KD31" s="120"/>
      <c r="KE31" s="120"/>
      <c r="KF31" s="120"/>
      <c r="KG31" s="120"/>
      <c r="KH31" s="120"/>
      <c r="KI31" s="120"/>
      <c r="KJ31" s="120"/>
      <c r="KK31" s="120"/>
      <c r="KL31" s="120"/>
      <c r="KM31" s="120"/>
      <c r="KN31" s="121"/>
      <c r="KO31" s="119">
        <f>
データ!DM7</f>
        <v>
73</v>
      </c>
      <c r="KP31" s="120"/>
      <c r="KQ31" s="120"/>
      <c r="KR31" s="120"/>
      <c r="KS31" s="120"/>
      <c r="KT31" s="120"/>
      <c r="KU31" s="120"/>
      <c r="KV31" s="120"/>
      <c r="KW31" s="120"/>
      <c r="KX31" s="120"/>
      <c r="KY31" s="120"/>
      <c r="KZ31" s="120"/>
      <c r="LA31" s="120"/>
      <c r="LB31" s="120"/>
      <c r="LC31" s="120"/>
      <c r="LD31" s="120"/>
      <c r="LE31" s="120"/>
      <c r="LF31" s="120"/>
      <c r="LG31" s="121"/>
      <c r="LH31" s="119">
        <f>
データ!DN7</f>
        <v>
67.599999999999994</v>
      </c>
      <c r="LI31" s="120"/>
      <c r="LJ31" s="120"/>
      <c r="LK31" s="120"/>
      <c r="LL31" s="120"/>
      <c r="LM31" s="120"/>
      <c r="LN31" s="120"/>
      <c r="LO31" s="120"/>
      <c r="LP31" s="120"/>
      <c r="LQ31" s="120"/>
      <c r="LR31" s="120"/>
      <c r="LS31" s="120"/>
      <c r="LT31" s="120"/>
      <c r="LU31" s="120"/>
      <c r="LV31" s="120"/>
      <c r="LW31" s="120"/>
      <c r="LX31" s="120"/>
      <c r="LY31" s="120"/>
      <c r="LZ31" s="121"/>
      <c r="MA31" s="119">
        <f>
データ!DO7</f>
        <v>
50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206.5</v>
      </c>
      <c r="V32" s="118"/>
      <c r="W32" s="118"/>
      <c r="X32" s="118"/>
      <c r="Y32" s="118"/>
      <c r="Z32" s="118"/>
      <c r="AA32" s="118"/>
      <c r="AB32" s="118"/>
      <c r="AC32" s="118"/>
      <c r="AD32" s="118"/>
      <c r="AE32" s="118"/>
      <c r="AF32" s="118"/>
      <c r="AG32" s="118"/>
      <c r="AH32" s="118"/>
      <c r="AI32" s="118"/>
      <c r="AJ32" s="118"/>
      <c r="AK32" s="118"/>
      <c r="AL32" s="118"/>
      <c r="AM32" s="118"/>
      <c r="AN32" s="118">
        <f>
データ!AE7</f>
        <v>
124.4</v>
      </c>
      <c r="AO32" s="118"/>
      <c r="AP32" s="118"/>
      <c r="AQ32" s="118"/>
      <c r="AR32" s="118"/>
      <c r="AS32" s="118"/>
      <c r="AT32" s="118"/>
      <c r="AU32" s="118"/>
      <c r="AV32" s="118"/>
      <c r="AW32" s="118"/>
      <c r="AX32" s="118"/>
      <c r="AY32" s="118"/>
      <c r="AZ32" s="118"/>
      <c r="BA32" s="118"/>
      <c r="BB32" s="118"/>
      <c r="BC32" s="118"/>
      <c r="BD32" s="118"/>
      <c r="BE32" s="118"/>
      <c r="BF32" s="118"/>
      <c r="BG32" s="118">
        <f>
データ!AF7</f>
        <v>
126.3</v>
      </c>
      <c r="BH32" s="118"/>
      <c r="BI32" s="118"/>
      <c r="BJ32" s="118"/>
      <c r="BK32" s="118"/>
      <c r="BL32" s="118"/>
      <c r="BM32" s="118"/>
      <c r="BN32" s="118"/>
      <c r="BO32" s="118"/>
      <c r="BP32" s="118"/>
      <c r="BQ32" s="118"/>
      <c r="BR32" s="118"/>
      <c r="BS32" s="118"/>
      <c r="BT32" s="118"/>
      <c r="BU32" s="118"/>
      <c r="BV32" s="118"/>
      <c r="BW32" s="118"/>
      <c r="BX32" s="118"/>
      <c r="BY32" s="118"/>
      <c r="BZ32" s="118">
        <f>
データ!AG7</f>
        <v>
121.8</v>
      </c>
      <c r="CA32" s="118"/>
      <c r="CB32" s="118"/>
      <c r="CC32" s="118"/>
      <c r="CD32" s="118"/>
      <c r="CE32" s="118"/>
      <c r="CF32" s="118"/>
      <c r="CG32" s="118"/>
      <c r="CH32" s="118"/>
      <c r="CI32" s="118"/>
      <c r="CJ32" s="118"/>
      <c r="CK32" s="118"/>
      <c r="CL32" s="118"/>
      <c r="CM32" s="118"/>
      <c r="CN32" s="118"/>
      <c r="CO32" s="118"/>
      <c r="CP32" s="118"/>
      <c r="CQ32" s="118"/>
      <c r="CR32" s="118"/>
      <c r="CS32" s="118">
        <f>
データ!AH7</f>
        <v>
100.6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17.100000000000001</v>
      </c>
      <c r="EM32" s="118"/>
      <c r="EN32" s="118"/>
      <c r="EO32" s="118"/>
      <c r="EP32" s="118"/>
      <c r="EQ32" s="118"/>
      <c r="ER32" s="118"/>
      <c r="ES32" s="118"/>
      <c r="ET32" s="118"/>
      <c r="EU32" s="118"/>
      <c r="EV32" s="118"/>
      <c r="EW32" s="118"/>
      <c r="EX32" s="118"/>
      <c r="EY32" s="118"/>
      <c r="EZ32" s="118"/>
      <c r="FA32" s="118"/>
      <c r="FB32" s="118"/>
      <c r="FC32" s="118"/>
      <c r="FD32" s="118"/>
      <c r="FE32" s="118">
        <f>
データ!AP7</f>
        <v>
16.899999999999999</v>
      </c>
      <c r="FF32" s="118"/>
      <c r="FG32" s="118"/>
      <c r="FH32" s="118"/>
      <c r="FI32" s="118"/>
      <c r="FJ32" s="118"/>
      <c r="FK32" s="118"/>
      <c r="FL32" s="118"/>
      <c r="FM32" s="118"/>
      <c r="FN32" s="118"/>
      <c r="FO32" s="118"/>
      <c r="FP32" s="118"/>
      <c r="FQ32" s="118"/>
      <c r="FR32" s="118"/>
      <c r="FS32" s="118"/>
      <c r="FT32" s="118"/>
      <c r="FU32" s="118"/>
      <c r="FV32" s="118"/>
      <c r="FW32" s="118"/>
      <c r="FX32" s="118">
        <f>
データ!AQ7</f>
        <v>
12.1</v>
      </c>
      <c r="FY32" s="118"/>
      <c r="FZ32" s="118"/>
      <c r="GA32" s="118"/>
      <c r="GB32" s="118"/>
      <c r="GC32" s="118"/>
      <c r="GD32" s="118"/>
      <c r="GE32" s="118"/>
      <c r="GF32" s="118"/>
      <c r="GG32" s="118"/>
      <c r="GH32" s="118"/>
      <c r="GI32" s="118"/>
      <c r="GJ32" s="118"/>
      <c r="GK32" s="118"/>
      <c r="GL32" s="118"/>
      <c r="GM32" s="118"/>
      <c r="GN32" s="118"/>
      <c r="GO32" s="118"/>
      <c r="GP32" s="118"/>
      <c r="GQ32" s="118">
        <f>
データ!AR7</f>
        <v>
6.5</v>
      </c>
      <c r="GR32" s="118"/>
      <c r="GS32" s="118"/>
      <c r="GT32" s="118"/>
      <c r="GU32" s="118"/>
      <c r="GV32" s="118"/>
      <c r="GW32" s="118"/>
      <c r="GX32" s="118"/>
      <c r="GY32" s="118"/>
      <c r="GZ32" s="118"/>
      <c r="HA32" s="118"/>
      <c r="HB32" s="118"/>
      <c r="HC32" s="118"/>
      <c r="HD32" s="118"/>
      <c r="HE32" s="118"/>
      <c r="HF32" s="118"/>
      <c r="HG32" s="118"/>
      <c r="HH32" s="118"/>
      <c r="HI32" s="118"/>
      <c r="HJ32" s="118">
        <f>
データ!AS7</f>
        <v>
9.8000000000000007</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184.7</v>
      </c>
      <c r="JD32" s="120"/>
      <c r="JE32" s="120"/>
      <c r="JF32" s="120"/>
      <c r="JG32" s="120"/>
      <c r="JH32" s="120"/>
      <c r="JI32" s="120"/>
      <c r="JJ32" s="120"/>
      <c r="JK32" s="120"/>
      <c r="JL32" s="120"/>
      <c r="JM32" s="120"/>
      <c r="JN32" s="120"/>
      <c r="JO32" s="120"/>
      <c r="JP32" s="120"/>
      <c r="JQ32" s="120"/>
      <c r="JR32" s="120"/>
      <c r="JS32" s="120"/>
      <c r="JT32" s="120"/>
      <c r="JU32" s="121"/>
      <c r="JV32" s="119">
        <f>
データ!DQ7</f>
        <v>
184.1</v>
      </c>
      <c r="JW32" s="120"/>
      <c r="JX32" s="120"/>
      <c r="JY32" s="120"/>
      <c r="JZ32" s="120"/>
      <c r="KA32" s="120"/>
      <c r="KB32" s="120"/>
      <c r="KC32" s="120"/>
      <c r="KD32" s="120"/>
      <c r="KE32" s="120"/>
      <c r="KF32" s="120"/>
      <c r="KG32" s="120"/>
      <c r="KH32" s="120"/>
      <c r="KI32" s="120"/>
      <c r="KJ32" s="120"/>
      <c r="KK32" s="120"/>
      <c r="KL32" s="120"/>
      <c r="KM32" s="120"/>
      <c r="KN32" s="121"/>
      <c r="KO32" s="119">
        <f>
データ!DR7</f>
        <v>
188.2</v>
      </c>
      <c r="KP32" s="120"/>
      <c r="KQ32" s="120"/>
      <c r="KR32" s="120"/>
      <c r="KS32" s="120"/>
      <c r="KT32" s="120"/>
      <c r="KU32" s="120"/>
      <c r="KV32" s="120"/>
      <c r="KW32" s="120"/>
      <c r="KX32" s="120"/>
      <c r="KY32" s="120"/>
      <c r="KZ32" s="120"/>
      <c r="LA32" s="120"/>
      <c r="LB32" s="120"/>
      <c r="LC32" s="120"/>
      <c r="LD32" s="120"/>
      <c r="LE32" s="120"/>
      <c r="LF32" s="120"/>
      <c r="LG32" s="121"/>
      <c r="LH32" s="119">
        <f>
データ!DS7</f>
        <v>
184.2</v>
      </c>
      <c r="LI32" s="120"/>
      <c r="LJ32" s="120"/>
      <c r="LK32" s="120"/>
      <c r="LL32" s="120"/>
      <c r="LM32" s="120"/>
      <c r="LN32" s="120"/>
      <c r="LO32" s="120"/>
      <c r="LP32" s="120"/>
      <c r="LQ32" s="120"/>
      <c r="LR32" s="120"/>
      <c r="LS32" s="120"/>
      <c r="LT32" s="120"/>
      <c r="LU32" s="120"/>
      <c r="LV32" s="120"/>
      <c r="LW32" s="120"/>
      <c r="LX32" s="120"/>
      <c r="LY32" s="120"/>
      <c r="LZ32" s="121"/>
      <c r="MA32" s="119">
        <f>
データ!DT7</f>
        <v>
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126</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-34.4</v>
      </c>
      <c r="EM52" s="118"/>
      <c r="EN52" s="118"/>
      <c r="EO52" s="118"/>
      <c r="EP52" s="118"/>
      <c r="EQ52" s="118"/>
      <c r="ER52" s="118"/>
      <c r="ES52" s="118"/>
      <c r="ET52" s="118"/>
      <c r="EU52" s="118"/>
      <c r="EV52" s="118"/>
      <c r="EW52" s="118"/>
      <c r="EX52" s="118"/>
      <c r="EY52" s="118"/>
      <c r="EZ52" s="118"/>
      <c r="FA52" s="118"/>
      <c r="FB52" s="118"/>
      <c r="FC52" s="118"/>
      <c r="FD52" s="118"/>
      <c r="FE52" s="118">
        <f>
データ!BG7</f>
        <v>
-9.5</v>
      </c>
      <c r="FF52" s="118"/>
      <c r="FG52" s="118"/>
      <c r="FH52" s="118"/>
      <c r="FI52" s="118"/>
      <c r="FJ52" s="118"/>
      <c r="FK52" s="118"/>
      <c r="FL52" s="118"/>
      <c r="FM52" s="118"/>
      <c r="FN52" s="118"/>
      <c r="FO52" s="118"/>
      <c r="FP52" s="118"/>
      <c r="FQ52" s="118"/>
      <c r="FR52" s="118"/>
      <c r="FS52" s="118"/>
      <c r="FT52" s="118"/>
      <c r="FU52" s="118"/>
      <c r="FV52" s="118"/>
      <c r="FW52" s="118"/>
      <c r="FX52" s="118">
        <f>
データ!BH7</f>
        <v>
-22.6</v>
      </c>
      <c r="FY52" s="118"/>
      <c r="FZ52" s="118"/>
      <c r="GA52" s="118"/>
      <c r="GB52" s="118"/>
      <c r="GC52" s="118"/>
      <c r="GD52" s="118"/>
      <c r="GE52" s="118"/>
      <c r="GF52" s="118"/>
      <c r="GG52" s="118"/>
      <c r="GH52" s="118"/>
      <c r="GI52" s="118"/>
      <c r="GJ52" s="118"/>
      <c r="GK52" s="118"/>
      <c r="GL52" s="118"/>
      <c r="GM52" s="118"/>
      <c r="GN52" s="118"/>
      <c r="GO52" s="118"/>
      <c r="GP52" s="118"/>
      <c r="GQ52" s="118">
        <f>
データ!BI7</f>
        <v>
-30.8</v>
      </c>
      <c r="GR52" s="118"/>
      <c r="GS52" s="118"/>
      <c r="GT52" s="118"/>
      <c r="GU52" s="118"/>
      <c r="GV52" s="118"/>
      <c r="GW52" s="118"/>
      <c r="GX52" s="118"/>
      <c r="GY52" s="118"/>
      <c r="GZ52" s="118"/>
      <c r="HA52" s="118"/>
      <c r="HB52" s="118"/>
      <c r="HC52" s="118"/>
      <c r="HD52" s="118"/>
      <c r="HE52" s="118"/>
      <c r="HF52" s="118"/>
      <c r="HG52" s="118"/>
      <c r="HH52" s="118"/>
      <c r="HI52" s="118"/>
      <c r="HJ52" s="118">
        <f>
データ!BJ7</f>
        <v>
-41.6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-19379</v>
      </c>
      <c r="JD52" s="125"/>
      <c r="JE52" s="125"/>
      <c r="JF52" s="125"/>
      <c r="JG52" s="125"/>
      <c r="JH52" s="125"/>
      <c r="JI52" s="125"/>
      <c r="JJ52" s="125"/>
      <c r="JK52" s="125"/>
      <c r="JL52" s="125"/>
      <c r="JM52" s="125"/>
      <c r="JN52" s="125"/>
      <c r="JO52" s="125"/>
      <c r="JP52" s="125"/>
      <c r="JQ52" s="125"/>
      <c r="JR52" s="125"/>
      <c r="JS52" s="125"/>
      <c r="JT52" s="125"/>
      <c r="JU52" s="125"/>
      <c r="JV52" s="125">
        <f>
データ!BR7</f>
        <v>
-5312</v>
      </c>
      <c r="JW52" s="125"/>
      <c r="JX52" s="125"/>
      <c r="JY52" s="125"/>
      <c r="JZ52" s="125"/>
      <c r="KA52" s="125"/>
      <c r="KB52" s="125"/>
      <c r="KC52" s="125"/>
      <c r="KD52" s="125"/>
      <c r="KE52" s="125"/>
      <c r="KF52" s="125"/>
      <c r="KG52" s="125"/>
      <c r="KH52" s="125"/>
      <c r="KI52" s="125"/>
      <c r="KJ52" s="125"/>
      <c r="KK52" s="125"/>
      <c r="KL52" s="125"/>
      <c r="KM52" s="125"/>
      <c r="KN52" s="125"/>
      <c r="KO52" s="125">
        <f>
データ!BS7</f>
        <v>
-12296</v>
      </c>
      <c r="KP52" s="125"/>
      <c r="KQ52" s="125"/>
      <c r="KR52" s="125"/>
      <c r="KS52" s="125"/>
      <c r="KT52" s="125"/>
      <c r="KU52" s="125"/>
      <c r="KV52" s="125"/>
      <c r="KW52" s="125"/>
      <c r="KX52" s="125"/>
      <c r="KY52" s="125"/>
      <c r="KZ52" s="125"/>
      <c r="LA52" s="125"/>
      <c r="LB52" s="125"/>
      <c r="LC52" s="125"/>
      <c r="LD52" s="125"/>
      <c r="LE52" s="125"/>
      <c r="LF52" s="125"/>
      <c r="LG52" s="125"/>
      <c r="LH52" s="125">
        <f>
データ!BT7</f>
        <v>
-16437</v>
      </c>
      <c r="LI52" s="125"/>
      <c r="LJ52" s="125"/>
      <c r="LK52" s="125"/>
      <c r="LL52" s="125"/>
      <c r="LM52" s="125"/>
      <c r="LN52" s="125"/>
      <c r="LO52" s="125"/>
      <c r="LP52" s="125"/>
      <c r="LQ52" s="125"/>
      <c r="LR52" s="125"/>
      <c r="LS52" s="125"/>
      <c r="LT52" s="125"/>
      <c r="LU52" s="125"/>
      <c r="LV52" s="125"/>
      <c r="LW52" s="125"/>
      <c r="LX52" s="125"/>
      <c r="LY52" s="125"/>
      <c r="LZ52" s="125"/>
      <c r="MA52" s="125">
        <f>
データ!BU7</f>
        <v>
-19487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158</v>
      </c>
      <c r="V53" s="125"/>
      <c r="W53" s="125"/>
      <c r="X53" s="125"/>
      <c r="Y53" s="125"/>
      <c r="Z53" s="125"/>
      <c r="AA53" s="125"/>
      <c r="AB53" s="125"/>
      <c r="AC53" s="125"/>
      <c r="AD53" s="125"/>
      <c r="AE53" s="125"/>
      <c r="AF53" s="125"/>
      <c r="AG53" s="125"/>
      <c r="AH53" s="125"/>
      <c r="AI53" s="125"/>
      <c r="AJ53" s="125"/>
      <c r="AK53" s="125"/>
      <c r="AL53" s="125"/>
      <c r="AM53" s="125"/>
      <c r="AN53" s="125">
        <f>
データ!BA7</f>
        <v>
117</v>
      </c>
      <c r="AO53" s="125"/>
      <c r="AP53" s="125"/>
      <c r="AQ53" s="125"/>
      <c r="AR53" s="125"/>
      <c r="AS53" s="125"/>
      <c r="AT53" s="125"/>
      <c r="AU53" s="125"/>
      <c r="AV53" s="125"/>
      <c r="AW53" s="125"/>
      <c r="AX53" s="125"/>
      <c r="AY53" s="125"/>
      <c r="AZ53" s="125"/>
      <c r="BA53" s="125"/>
      <c r="BB53" s="125"/>
      <c r="BC53" s="125"/>
      <c r="BD53" s="125"/>
      <c r="BE53" s="125"/>
      <c r="BF53" s="125"/>
      <c r="BG53" s="125">
        <f>
データ!BB7</f>
        <v>
96</v>
      </c>
      <c r="BH53" s="125"/>
      <c r="BI53" s="125"/>
      <c r="BJ53" s="125"/>
      <c r="BK53" s="125"/>
      <c r="BL53" s="125"/>
      <c r="BM53" s="125"/>
      <c r="BN53" s="125"/>
      <c r="BO53" s="125"/>
      <c r="BP53" s="125"/>
      <c r="BQ53" s="125"/>
      <c r="BR53" s="125"/>
      <c r="BS53" s="125"/>
      <c r="BT53" s="125"/>
      <c r="BU53" s="125"/>
      <c r="BV53" s="125"/>
      <c r="BW53" s="125"/>
      <c r="BX53" s="125"/>
      <c r="BY53" s="125"/>
      <c r="BZ53" s="125">
        <f>
データ!BC7</f>
        <v>
37</v>
      </c>
      <c r="CA53" s="125"/>
      <c r="CB53" s="125"/>
      <c r="CC53" s="125"/>
      <c r="CD53" s="125"/>
      <c r="CE53" s="125"/>
      <c r="CF53" s="125"/>
      <c r="CG53" s="125"/>
      <c r="CH53" s="125"/>
      <c r="CI53" s="125"/>
      <c r="CJ53" s="125"/>
      <c r="CK53" s="125"/>
      <c r="CL53" s="125"/>
      <c r="CM53" s="125"/>
      <c r="CN53" s="125"/>
      <c r="CO53" s="125"/>
      <c r="CP53" s="125"/>
      <c r="CQ53" s="125"/>
      <c r="CR53" s="125"/>
      <c r="CS53" s="125">
        <f>
データ!BD7</f>
        <v>
9617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15</v>
      </c>
      <c r="EM53" s="118"/>
      <c r="EN53" s="118"/>
      <c r="EO53" s="118"/>
      <c r="EP53" s="118"/>
      <c r="EQ53" s="118"/>
      <c r="ER53" s="118"/>
      <c r="ES53" s="118"/>
      <c r="ET53" s="118"/>
      <c r="EU53" s="118"/>
      <c r="EV53" s="118"/>
      <c r="EW53" s="118"/>
      <c r="EX53" s="118"/>
      <c r="EY53" s="118"/>
      <c r="EZ53" s="118"/>
      <c r="FA53" s="118"/>
      <c r="FB53" s="118"/>
      <c r="FC53" s="118"/>
      <c r="FD53" s="118"/>
      <c r="FE53" s="118">
        <f>
データ!BL7</f>
        <v>
11.7</v>
      </c>
      <c r="FF53" s="118"/>
      <c r="FG53" s="118"/>
      <c r="FH53" s="118"/>
      <c r="FI53" s="118"/>
      <c r="FJ53" s="118"/>
      <c r="FK53" s="118"/>
      <c r="FL53" s="118"/>
      <c r="FM53" s="118"/>
      <c r="FN53" s="118"/>
      <c r="FO53" s="118"/>
      <c r="FP53" s="118"/>
      <c r="FQ53" s="118"/>
      <c r="FR53" s="118"/>
      <c r="FS53" s="118"/>
      <c r="FT53" s="118"/>
      <c r="FU53" s="118"/>
      <c r="FV53" s="118"/>
      <c r="FW53" s="118"/>
      <c r="FX53" s="118">
        <f>
データ!BM7</f>
        <v>
9.6</v>
      </c>
      <c r="FY53" s="118"/>
      <c r="FZ53" s="118"/>
      <c r="GA53" s="118"/>
      <c r="GB53" s="118"/>
      <c r="GC53" s="118"/>
      <c r="GD53" s="118"/>
      <c r="GE53" s="118"/>
      <c r="GF53" s="118"/>
      <c r="GG53" s="118"/>
      <c r="GH53" s="118"/>
      <c r="GI53" s="118"/>
      <c r="GJ53" s="118"/>
      <c r="GK53" s="118"/>
      <c r="GL53" s="118"/>
      <c r="GM53" s="118"/>
      <c r="GN53" s="118"/>
      <c r="GO53" s="118"/>
      <c r="GP53" s="118"/>
      <c r="GQ53" s="118">
        <f>
データ!BN7</f>
        <v>
2.2000000000000002</v>
      </c>
      <c r="GR53" s="118"/>
      <c r="GS53" s="118"/>
      <c r="GT53" s="118"/>
      <c r="GU53" s="118"/>
      <c r="GV53" s="118"/>
      <c r="GW53" s="118"/>
      <c r="GX53" s="118"/>
      <c r="GY53" s="118"/>
      <c r="GZ53" s="118"/>
      <c r="HA53" s="118"/>
      <c r="HB53" s="118"/>
      <c r="HC53" s="118"/>
      <c r="HD53" s="118"/>
      <c r="HE53" s="118"/>
      <c r="HF53" s="118"/>
      <c r="HG53" s="118"/>
      <c r="HH53" s="118"/>
      <c r="HI53" s="118"/>
      <c r="HJ53" s="118">
        <f>
データ!BO7</f>
        <v>
-74.8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37773</v>
      </c>
      <c r="JD53" s="125"/>
      <c r="JE53" s="125"/>
      <c r="JF53" s="125"/>
      <c r="JG53" s="125"/>
      <c r="JH53" s="125"/>
      <c r="JI53" s="125"/>
      <c r="JJ53" s="125"/>
      <c r="JK53" s="125"/>
      <c r="JL53" s="125"/>
      <c r="JM53" s="125"/>
      <c r="JN53" s="125"/>
      <c r="JO53" s="125"/>
      <c r="JP53" s="125"/>
      <c r="JQ53" s="125"/>
      <c r="JR53" s="125"/>
      <c r="JS53" s="125"/>
      <c r="JT53" s="125"/>
      <c r="JU53" s="125"/>
      <c r="JV53" s="125">
        <f>
データ!BW7</f>
        <v>
33351</v>
      </c>
      <c r="JW53" s="125"/>
      <c r="JX53" s="125"/>
      <c r="JY53" s="125"/>
      <c r="JZ53" s="125"/>
      <c r="KA53" s="125"/>
      <c r="KB53" s="125"/>
      <c r="KC53" s="125"/>
      <c r="KD53" s="125"/>
      <c r="KE53" s="125"/>
      <c r="KF53" s="125"/>
      <c r="KG53" s="125"/>
      <c r="KH53" s="125"/>
      <c r="KI53" s="125"/>
      <c r="KJ53" s="125"/>
      <c r="KK53" s="125"/>
      <c r="KL53" s="125"/>
      <c r="KM53" s="125"/>
      <c r="KN53" s="125"/>
      <c r="KO53" s="125">
        <f>
データ!BX7</f>
        <v>
18755</v>
      </c>
      <c r="KP53" s="125"/>
      <c r="KQ53" s="125"/>
      <c r="KR53" s="125"/>
      <c r="KS53" s="125"/>
      <c r="KT53" s="125"/>
      <c r="KU53" s="125"/>
      <c r="KV53" s="125"/>
      <c r="KW53" s="125"/>
      <c r="KX53" s="125"/>
      <c r="KY53" s="125"/>
      <c r="KZ53" s="125"/>
      <c r="LA53" s="125"/>
      <c r="LB53" s="125"/>
      <c r="LC53" s="125"/>
      <c r="LD53" s="125"/>
      <c r="LE53" s="125"/>
      <c r="LF53" s="125"/>
      <c r="LG53" s="125"/>
      <c r="LH53" s="125">
        <f>
データ!BY7</f>
        <v>
16100</v>
      </c>
      <c r="LI53" s="125"/>
      <c r="LJ53" s="125"/>
      <c r="LK53" s="125"/>
      <c r="LL53" s="125"/>
      <c r="LM53" s="125"/>
      <c r="LN53" s="125"/>
      <c r="LO53" s="125"/>
      <c r="LP53" s="125"/>
      <c r="LQ53" s="125"/>
      <c r="LR53" s="125"/>
      <c r="LS53" s="125"/>
      <c r="LT53" s="125"/>
      <c r="LU53" s="125"/>
      <c r="LV53" s="125"/>
      <c r="LW53" s="125"/>
      <c r="LX53" s="125"/>
      <c r="LY53" s="125"/>
      <c r="LZ53" s="125"/>
      <c r="MA53" s="125">
        <f>
データ!BZ7</f>
        <v>
4993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199785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320.39999999999998</v>
      </c>
      <c r="KB78" s="120"/>
      <c r="KC78" s="120"/>
      <c r="KD78" s="120"/>
      <c r="KE78" s="120"/>
      <c r="KF78" s="120"/>
      <c r="KG78" s="120"/>
      <c r="KH78" s="120"/>
      <c r="KI78" s="120"/>
      <c r="KJ78" s="120"/>
      <c r="KK78" s="120"/>
      <c r="KL78" s="120"/>
      <c r="KM78" s="120"/>
      <c r="KN78" s="120"/>
      <c r="KO78" s="121"/>
      <c r="KP78" s="119">
        <f>
データ!DF7</f>
        <v>
243</v>
      </c>
      <c r="KQ78" s="120"/>
      <c r="KR78" s="120"/>
      <c r="KS78" s="120"/>
      <c r="KT78" s="120"/>
      <c r="KU78" s="120"/>
      <c r="KV78" s="120"/>
      <c r="KW78" s="120"/>
      <c r="KX78" s="120"/>
      <c r="KY78" s="120"/>
      <c r="KZ78" s="120"/>
      <c r="LA78" s="120"/>
      <c r="LB78" s="120"/>
      <c r="LC78" s="120"/>
      <c r="LD78" s="121"/>
      <c r="LE78" s="119">
        <f>
データ!DG7</f>
        <v>
193.1</v>
      </c>
      <c r="LF78" s="120"/>
      <c r="LG78" s="120"/>
      <c r="LH78" s="120"/>
      <c r="LI78" s="120"/>
      <c r="LJ78" s="120"/>
      <c r="LK78" s="120"/>
      <c r="LL78" s="120"/>
      <c r="LM78" s="120"/>
      <c r="LN78" s="120"/>
      <c r="LO78" s="120"/>
      <c r="LP78" s="120"/>
      <c r="LQ78" s="120"/>
      <c r="LR78" s="120"/>
      <c r="LS78" s="121"/>
      <c r="LT78" s="119">
        <f>
データ!DH7</f>
        <v>
163.69999999999999</v>
      </c>
      <c r="LU78" s="120"/>
      <c r="LV78" s="120"/>
      <c r="LW78" s="120"/>
      <c r="LX78" s="120"/>
      <c r="LY78" s="120"/>
      <c r="LZ78" s="120"/>
      <c r="MA78" s="120"/>
      <c r="MB78" s="120"/>
      <c r="MC78" s="120"/>
      <c r="MD78" s="120"/>
      <c r="ME78" s="120"/>
      <c r="MF78" s="120"/>
      <c r="MG78" s="120"/>
      <c r="MH78" s="121"/>
      <c r="MI78" s="119">
        <f>
データ!DI7</f>
        <v>
117.8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Hlni/WcL2MKsaGybONiR3udPavG+8j8NT83M6Hpb5DPD6ob0ih4QlnVs4qTOJyC3FBeggCsWUI2mi52CJSLMOw==" saltValue="Gg5Rv6KA6JPuT42r2zwCM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100</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101</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102</v>
      </c>
      <c r="B6" s="60">
        <f>
B8</f>
        <v>
2020</v>
      </c>
      <c r="C6" s="60">
        <f t="shared" ref="C6:X6" si="1">
C8</f>
        <v>
132012</v>
      </c>
      <c r="D6" s="60">
        <f t="shared" si="1"/>
        <v>
47</v>
      </c>
      <c r="E6" s="60">
        <f t="shared" si="1"/>
        <v>
14</v>
      </c>
      <c r="F6" s="60">
        <f t="shared" si="1"/>
        <v>
0</v>
      </c>
      <c r="G6" s="60">
        <f t="shared" si="1"/>
        <v>
3</v>
      </c>
      <c r="H6" s="60" t="str">
        <f>
SUBSTITUTE(H8,"　","")</f>
        <v>
東京都八王子市</v>
      </c>
      <c r="I6" s="60" t="str">
        <f t="shared" si="1"/>
        <v>
八王子市営旭町駐車場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 附置義務駐車施設</v>
      </c>
      <c r="Q6" s="62" t="str">
        <f t="shared" si="1"/>
        <v>
地下式</v>
      </c>
      <c r="R6" s="63">
        <f t="shared" si="1"/>
        <v>
24</v>
      </c>
      <c r="S6" s="62" t="str">
        <f t="shared" si="1"/>
        <v>
商業施設</v>
      </c>
      <c r="T6" s="62" t="str">
        <f t="shared" si="1"/>
        <v>
有</v>
      </c>
      <c r="U6" s="63">
        <f t="shared" si="1"/>
        <v>
4778</v>
      </c>
      <c r="V6" s="63">
        <f t="shared" si="1"/>
        <v>
148</v>
      </c>
      <c r="W6" s="63">
        <f t="shared" si="1"/>
        <v>
400</v>
      </c>
      <c r="X6" s="62" t="str">
        <f t="shared" si="1"/>
        <v>
代行制</v>
      </c>
      <c r="Y6" s="64">
        <f>
IF(Y8="-",NA(),Y8)</f>
        <v>
27.6</v>
      </c>
      <c r="Z6" s="64">
        <f t="shared" ref="Z6:AH6" si="2">
IF(Z8="-",NA(),Z8)</f>
        <v>
91.3</v>
      </c>
      <c r="AA6" s="64">
        <f t="shared" si="2"/>
        <v>
81.599999999999994</v>
      </c>
      <c r="AB6" s="64">
        <f t="shared" si="2"/>
        <v>
76.5</v>
      </c>
      <c r="AC6" s="64">
        <f t="shared" si="2"/>
        <v>
70.7</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0</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-34.4</v>
      </c>
      <c r="BG6" s="64">
        <f t="shared" ref="BG6:BO6" si="5">
IF(BG8="-",NA(),BG8)</f>
        <v>
-9.5</v>
      </c>
      <c r="BH6" s="64">
        <f t="shared" si="5"/>
        <v>
-22.6</v>
      </c>
      <c r="BI6" s="64">
        <f t="shared" si="5"/>
        <v>
-30.8</v>
      </c>
      <c r="BJ6" s="64">
        <f t="shared" si="5"/>
        <v>
-41.6</v>
      </c>
      <c r="BK6" s="64">
        <f t="shared" si="5"/>
        <v>
15</v>
      </c>
      <c r="BL6" s="64">
        <f t="shared" si="5"/>
        <v>
11.7</v>
      </c>
      <c r="BM6" s="64">
        <f t="shared" si="5"/>
        <v>
9.6</v>
      </c>
      <c r="BN6" s="64">
        <f t="shared" si="5"/>
        <v>
2.2000000000000002</v>
      </c>
      <c r="BO6" s="64">
        <f t="shared" si="5"/>
        <v>
-74.8</v>
      </c>
      <c r="BP6" s="61" t="str">
        <f>
IF(BP8="-","",IF(BP8="-","【-】","【"&amp;SUBSTITUTE(TEXT(BP8,"#,##0.0"),"-","△")&amp;"】"))</f>
        <v>
【△65.9】</v>
      </c>
      <c r="BQ6" s="65">
        <f>
IF(BQ8="-",NA(),BQ8)</f>
        <v>
-19379</v>
      </c>
      <c r="BR6" s="65">
        <f t="shared" ref="BR6:BZ6" si="6">
IF(BR8="-",NA(),BR8)</f>
        <v>
-5312</v>
      </c>
      <c r="BS6" s="65">
        <f t="shared" si="6"/>
        <v>
-12296</v>
      </c>
      <c r="BT6" s="65">
        <f t="shared" si="6"/>
        <v>
-16437</v>
      </c>
      <c r="BU6" s="65">
        <f t="shared" si="6"/>
        <v>
-19487</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103</v>
      </c>
      <c r="CM6" s="63">
        <f t="shared" ref="CM6:CN6" si="7">
CM8</f>
        <v>
0</v>
      </c>
      <c r="CN6" s="63">
        <f t="shared" si="7"/>
        <v>
199785</v>
      </c>
      <c r="CO6" s="64"/>
      <c r="CP6" s="64"/>
      <c r="CQ6" s="64"/>
      <c r="CR6" s="64"/>
      <c r="CS6" s="64"/>
      <c r="CT6" s="64"/>
      <c r="CU6" s="64"/>
      <c r="CV6" s="64"/>
      <c r="CW6" s="64"/>
      <c r="CX6" s="64"/>
      <c r="CY6" s="61" t="s">
        <v>
104</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79.7</v>
      </c>
      <c r="DL6" s="64">
        <f t="shared" ref="DL6:DT6" si="9">
IF(DL8="-",NA(),DL8)</f>
        <v>
76.400000000000006</v>
      </c>
      <c r="DM6" s="64">
        <f t="shared" si="9"/>
        <v>
73</v>
      </c>
      <c r="DN6" s="64">
        <f t="shared" si="9"/>
        <v>
67.599999999999994</v>
      </c>
      <c r="DO6" s="64">
        <f t="shared" si="9"/>
        <v>
50</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15">
      <c r="A7" s="49" t="s">
        <v>
105</v>
      </c>
      <c r="B7" s="60">
        <f t="shared" ref="B7:X7" si="10">
B8</f>
        <v>
2020</v>
      </c>
      <c r="C7" s="60">
        <f t="shared" si="10"/>
        <v>
132012</v>
      </c>
      <c r="D7" s="60">
        <f t="shared" si="10"/>
        <v>
47</v>
      </c>
      <c r="E7" s="60">
        <f t="shared" si="10"/>
        <v>
14</v>
      </c>
      <c r="F7" s="60">
        <f t="shared" si="10"/>
        <v>
0</v>
      </c>
      <c r="G7" s="60">
        <f t="shared" si="10"/>
        <v>
3</v>
      </c>
      <c r="H7" s="60" t="str">
        <f t="shared" si="10"/>
        <v>
東京都　八王子市</v>
      </c>
      <c r="I7" s="60" t="str">
        <f t="shared" si="10"/>
        <v>
八王子市営旭町駐車場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 附置義務駐車施設</v>
      </c>
      <c r="Q7" s="62" t="str">
        <f t="shared" si="10"/>
        <v>
地下式</v>
      </c>
      <c r="R7" s="63">
        <f t="shared" si="10"/>
        <v>
24</v>
      </c>
      <c r="S7" s="62" t="str">
        <f t="shared" si="10"/>
        <v>
商業施設</v>
      </c>
      <c r="T7" s="62" t="str">
        <f t="shared" si="10"/>
        <v>
有</v>
      </c>
      <c r="U7" s="63">
        <f t="shared" si="10"/>
        <v>
4778</v>
      </c>
      <c r="V7" s="63">
        <f t="shared" si="10"/>
        <v>
148</v>
      </c>
      <c r="W7" s="63">
        <f t="shared" si="10"/>
        <v>
400</v>
      </c>
      <c r="X7" s="62" t="str">
        <f t="shared" si="10"/>
        <v>
代行制</v>
      </c>
      <c r="Y7" s="64">
        <f>
Y8</f>
        <v>
27.6</v>
      </c>
      <c r="Z7" s="64">
        <f t="shared" ref="Z7:AH7" si="11">
Z8</f>
        <v>
91.3</v>
      </c>
      <c r="AA7" s="64">
        <f t="shared" si="11"/>
        <v>
81.599999999999994</v>
      </c>
      <c r="AB7" s="64">
        <f t="shared" si="11"/>
        <v>
76.5</v>
      </c>
      <c r="AC7" s="64">
        <f t="shared" si="11"/>
        <v>
70.7</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0</v>
      </c>
      <c r="AX7" s="65">
        <f t="shared" si="13"/>
        <v>
0</v>
      </c>
      <c r="AY7" s="65">
        <f t="shared" si="13"/>
        <v>
0</v>
      </c>
      <c r="AZ7" s="65">
        <f t="shared" si="13"/>
        <v>
158</v>
      </c>
      <c r="BA7" s="65">
        <f t="shared" si="13"/>
        <v>
117</v>
      </c>
      <c r="BB7" s="65">
        <f t="shared" si="13"/>
        <v>
96</v>
      </c>
      <c r="BC7" s="65">
        <f t="shared" si="13"/>
        <v>
37</v>
      </c>
      <c r="BD7" s="65">
        <f t="shared" si="13"/>
        <v>
9617</v>
      </c>
      <c r="BE7" s="63"/>
      <c r="BF7" s="64">
        <f>
BF8</f>
        <v>
-34.4</v>
      </c>
      <c r="BG7" s="64">
        <f t="shared" ref="BG7:BO7" si="14">
BG8</f>
        <v>
-9.5</v>
      </c>
      <c r="BH7" s="64">
        <f t="shared" si="14"/>
        <v>
-22.6</v>
      </c>
      <c r="BI7" s="64">
        <f t="shared" si="14"/>
        <v>
-30.8</v>
      </c>
      <c r="BJ7" s="64">
        <f t="shared" si="14"/>
        <v>
-41.6</v>
      </c>
      <c r="BK7" s="64">
        <f t="shared" si="14"/>
        <v>
15</v>
      </c>
      <c r="BL7" s="64">
        <f t="shared" si="14"/>
        <v>
11.7</v>
      </c>
      <c r="BM7" s="64">
        <f t="shared" si="14"/>
        <v>
9.6</v>
      </c>
      <c r="BN7" s="64">
        <f t="shared" si="14"/>
        <v>
2.2000000000000002</v>
      </c>
      <c r="BO7" s="64">
        <f t="shared" si="14"/>
        <v>
-74.8</v>
      </c>
      <c r="BP7" s="61"/>
      <c r="BQ7" s="65">
        <f>
BQ8</f>
        <v>
-19379</v>
      </c>
      <c r="BR7" s="65">
        <f t="shared" ref="BR7:BZ7" si="15">
BR8</f>
        <v>
-5312</v>
      </c>
      <c r="BS7" s="65">
        <f t="shared" si="15"/>
        <v>
-12296</v>
      </c>
      <c r="BT7" s="65">
        <f t="shared" si="15"/>
        <v>
-16437</v>
      </c>
      <c r="BU7" s="65">
        <f t="shared" si="15"/>
        <v>
-19487</v>
      </c>
      <c r="BV7" s="65">
        <f t="shared" si="15"/>
        <v>
37773</v>
      </c>
      <c r="BW7" s="65">
        <f t="shared" si="15"/>
        <v>
33351</v>
      </c>
      <c r="BX7" s="65">
        <f t="shared" si="15"/>
        <v>
18755</v>
      </c>
      <c r="BY7" s="65">
        <f t="shared" si="15"/>
        <v>
16100</v>
      </c>
      <c r="BZ7" s="65">
        <f t="shared" si="15"/>
        <v>
4993</v>
      </c>
      <c r="CA7" s="63"/>
      <c r="CB7" s="64" t="s">
        <v>
106</v>
      </c>
      <c r="CC7" s="64" t="s">
        <v>
106</v>
      </c>
      <c r="CD7" s="64" t="s">
        <v>
106</v>
      </c>
      <c r="CE7" s="64" t="s">
        <v>
106</v>
      </c>
      <c r="CF7" s="64" t="s">
        <v>
106</v>
      </c>
      <c r="CG7" s="64" t="s">
        <v>
106</v>
      </c>
      <c r="CH7" s="64" t="s">
        <v>
106</v>
      </c>
      <c r="CI7" s="64" t="s">
        <v>
106</v>
      </c>
      <c r="CJ7" s="64" t="s">
        <v>
106</v>
      </c>
      <c r="CK7" s="64" t="s">
        <v>
107</v>
      </c>
      <c r="CL7" s="61"/>
      <c r="CM7" s="63">
        <f>
CM8</f>
        <v>
0</v>
      </c>
      <c r="CN7" s="63">
        <f>
CN8</f>
        <v>
199785</v>
      </c>
      <c r="CO7" s="64" t="s">
        <v>
106</v>
      </c>
      <c r="CP7" s="64" t="s">
        <v>
106</v>
      </c>
      <c r="CQ7" s="64" t="s">
        <v>
106</v>
      </c>
      <c r="CR7" s="64" t="s">
        <v>
106</v>
      </c>
      <c r="CS7" s="64" t="s">
        <v>
106</v>
      </c>
      <c r="CT7" s="64" t="s">
        <v>
106</v>
      </c>
      <c r="CU7" s="64" t="s">
        <v>
106</v>
      </c>
      <c r="CV7" s="64" t="s">
        <v>
106</v>
      </c>
      <c r="CW7" s="64" t="s">
        <v>
106</v>
      </c>
      <c r="CX7" s="64" t="s">
        <v>
107</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79.7</v>
      </c>
      <c r="DL7" s="64">
        <f t="shared" ref="DL7:DT7" si="17">
DL8</f>
        <v>
76.400000000000006</v>
      </c>
      <c r="DM7" s="64">
        <f t="shared" si="17"/>
        <v>
73</v>
      </c>
      <c r="DN7" s="64">
        <f t="shared" si="17"/>
        <v>
67.599999999999994</v>
      </c>
      <c r="DO7" s="64">
        <f t="shared" si="17"/>
        <v>
50</v>
      </c>
      <c r="DP7" s="64">
        <f t="shared" si="17"/>
        <v>
184.7</v>
      </c>
      <c r="DQ7" s="64">
        <f t="shared" si="17"/>
        <v>
184.1</v>
      </c>
      <c r="DR7" s="64">
        <f t="shared" si="17"/>
        <v>
188.2</v>
      </c>
      <c r="DS7" s="64">
        <f t="shared" si="17"/>
        <v>
184.2</v>
      </c>
      <c r="DT7" s="64">
        <f t="shared" si="17"/>
        <v>
153.80000000000001</v>
      </c>
      <c r="DU7" s="61"/>
    </row>
    <row r="8" spans="1:125" s="66" customFormat="1" x14ac:dyDescent="0.15">
      <c r="A8" s="49"/>
      <c r="B8" s="67">
        <v>
2020</v>
      </c>
      <c r="C8" s="67">
        <v>
132012</v>
      </c>
      <c r="D8" s="67">
        <v>
47</v>
      </c>
      <c r="E8" s="67">
        <v>
14</v>
      </c>
      <c r="F8" s="67">
        <v>
0</v>
      </c>
      <c r="G8" s="67">
        <v>
3</v>
      </c>
      <c r="H8" s="67" t="s">
        <v>
108</v>
      </c>
      <c r="I8" s="67" t="s">
        <v>
109</v>
      </c>
      <c r="J8" s="67" t="s">
        <v>
110</v>
      </c>
      <c r="K8" s="67" t="s">
        <v>
111</v>
      </c>
      <c r="L8" s="67" t="s">
        <v>
112</v>
      </c>
      <c r="M8" s="67" t="s">
        <v>
113</v>
      </c>
      <c r="N8" s="67" t="s">
        <v>
114</v>
      </c>
      <c r="O8" s="68" t="s">
        <v>
115</v>
      </c>
      <c r="P8" s="69" t="s">
        <v>
116</v>
      </c>
      <c r="Q8" s="69" t="s">
        <v>
117</v>
      </c>
      <c r="R8" s="70">
        <v>
24</v>
      </c>
      <c r="S8" s="69" t="s">
        <v>
118</v>
      </c>
      <c r="T8" s="69" t="s">
        <v>
119</v>
      </c>
      <c r="U8" s="70">
        <v>
4778</v>
      </c>
      <c r="V8" s="70">
        <v>
148</v>
      </c>
      <c r="W8" s="70">
        <v>
400</v>
      </c>
      <c r="X8" s="69" t="s">
        <v>
120</v>
      </c>
      <c r="Y8" s="71">
        <v>
27.6</v>
      </c>
      <c r="Z8" s="71">
        <v>
91.3</v>
      </c>
      <c r="AA8" s="71">
        <v>
81.599999999999994</v>
      </c>
      <c r="AB8" s="71">
        <v>
76.5</v>
      </c>
      <c r="AC8" s="71">
        <v>
70.7</v>
      </c>
      <c r="AD8" s="71">
        <v>
206.5</v>
      </c>
      <c r="AE8" s="71">
        <v>
124.4</v>
      </c>
      <c r="AF8" s="71">
        <v>
126.3</v>
      </c>
      <c r="AG8" s="71">
        <v>
121.8</v>
      </c>
      <c r="AH8" s="71">
        <v>
100.6</v>
      </c>
      <c r="AI8" s="68">
        <v>
630.70000000000005</v>
      </c>
      <c r="AJ8" s="71">
        <v>
0</v>
      </c>
      <c r="AK8" s="71">
        <v>
0</v>
      </c>
      <c r="AL8" s="71">
        <v>
0</v>
      </c>
      <c r="AM8" s="71">
        <v>
0</v>
      </c>
      <c r="AN8" s="71">
        <v>
0</v>
      </c>
      <c r="AO8" s="71">
        <v>
17.100000000000001</v>
      </c>
      <c r="AP8" s="71">
        <v>
16.899999999999999</v>
      </c>
      <c r="AQ8" s="71">
        <v>
12.1</v>
      </c>
      <c r="AR8" s="71">
        <v>
6.5</v>
      </c>
      <c r="AS8" s="71">
        <v>
9.8000000000000007</v>
      </c>
      <c r="AT8" s="68">
        <v>
8.6</v>
      </c>
      <c r="AU8" s="72">
        <v>
0</v>
      </c>
      <c r="AV8" s="72">
        <v>
0</v>
      </c>
      <c r="AW8" s="72">
        <v>
0</v>
      </c>
      <c r="AX8" s="72">
        <v>
0</v>
      </c>
      <c r="AY8" s="72">
        <v>
0</v>
      </c>
      <c r="AZ8" s="72">
        <v>
158</v>
      </c>
      <c r="BA8" s="72">
        <v>
117</v>
      </c>
      <c r="BB8" s="72">
        <v>
96</v>
      </c>
      <c r="BC8" s="72">
        <v>
37</v>
      </c>
      <c r="BD8" s="72">
        <v>
9617</v>
      </c>
      <c r="BE8" s="72">
        <v>
2345</v>
      </c>
      <c r="BF8" s="71">
        <v>
-34.4</v>
      </c>
      <c r="BG8" s="71">
        <v>
-9.5</v>
      </c>
      <c r="BH8" s="71">
        <v>
-22.6</v>
      </c>
      <c r="BI8" s="71">
        <v>
-30.8</v>
      </c>
      <c r="BJ8" s="71">
        <v>
-41.6</v>
      </c>
      <c r="BK8" s="71">
        <v>
15</v>
      </c>
      <c r="BL8" s="71">
        <v>
11.7</v>
      </c>
      <c r="BM8" s="71">
        <v>
9.6</v>
      </c>
      <c r="BN8" s="71">
        <v>
2.2000000000000002</v>
      </c>
      <c r="BO8" s="71">
        <v>
-74.8</v>
      </c>
      <c r="BP8" s="68">
        <v>
-65.900000000000006</v>
      </c>
      <c r="BQ8" s="72">
        <v>
-19379</v>
      </c>
      <c r="BR8" s="72">
        <v>
-5312</v>
      </c>
      <c r="BS8" s="72">
        <v>
-12296</v>
      </c>
      <c r="BT8" s="73">
        <v>
-16437</v>
      </c>
      <c r="BU8" s="73">
        <v>
-19487</v>
      </c>
      <c r="BV8" s="72">
        <v>
37773</v>
      </c>
      <c r="BW8" s="72">
        <v>
33351</v>
      </c>
      <c r="BX8" s="72">
        <v>
18755</v>
      </c>
      <c r="BY8" s="72">
        <v>
16100</v>
      </c>
      <c r="BZ8" s="72">
        <v>
4993</v>
      </c>
      <c r="CA8" s="70">
        <v>
3932</v>
      </c>
      <c r="CB8" s="71" t="s">
        <v>
112</v>
      </c>
      <c r="CC8" s="71" t="s">
        <v>
112</v>
      </c>
      <c r="CD8" s="71" t="s">
        <v>
112</v>
      </c>
      <c r="CE8" s="71" t="s">
        <v>
112</v>
      </c>
      <c r="CF8" s="71" t="s">
        <v>
112</v>
      </c>
      <c r="CG8" s="71" t="s">
        <v>
112</v>
      </c>
      <c r="CH8" s="71" t="s">
        <v>
112</v>
      </c>
      <c r="CI8" s="71" t="s">
        <v>
112</v>
      </c>
      <c r="CJ8" s="71" t="s">
        <v>
112</v>
      </c>
      <c r="CK8" s="71" t="s">
        <v>
112</v>
      </c>
      <c r="CL8" s="68" t="s">
        <v>
112</v>
      </c>
      <c r="CM8" s="70">
        <v>
0</v>
      </c>
      <c r="CN8" s="70">
        <v>
199785</v>
      </c>
      <c r="CO8" s="71" t="s">
        <v>
112</v>
      </c>
      <c r="CP8" s="71" t="s">
        <v>
112</v>
      </c>
      <c r="CQ8" s="71" t="s">
        <v>
112</v>
      </c>
      <c r="CR8" s="71" t="s">
        <v>
112</v>
      </c>
      <c r="CS8" s="71" t="s">
        <v>
112</v>
      </c>
      <c r="CT8" s="71" t="s">
        <v>
112</v>
      </c>
      <c r="CU8" s="71" t="s">
        <v>
112</v>
      </c>
      <c r="CV8" s="71" t="s">
        <v>
112</v>
      </c>
      <c r="CW8" s="71" t="s">
        <v>
112</v>
      </c>
      <c r="CX8" s="71" t="s">
        <v>
112</v>
      </c>
      <c r="CY8" s="68" t="s">
        <v>
112</v>
      </c>
      <c r="CZ8" s="71">
        <v>
0</v>
      </c>
      <c r="DA8" s="71">
        <v>
0</v>
      </c>
      <c r="DB8" s="71">
        <v>
0</v>
      </c>
      <c r="DC8" s="71">
        <v>
0</v>
      </c>
      <c r="DD8" s="71">
        <v>
0</v>
      </c>
      <c r="DE8" s="71">
        <v>
320.39999999999998</v>
      </c>
      <c r="DF8" s="71">
        <v>
243</v>
      </c>
      <c r="DG8" s="71">
        <v>
193.1</v>
      </c>
      <c r="DH8" s="71">
        <v>
163.69999999999999</v>
      </c>
      <c r="DI8" s="71">
        <v>
117.8</v>
      </c>
      <c r="DJ8" s="68">
        <v>
183.4</v>
      </c>
      <c r="DK8" s="71">
        <v>
79.7</v>
      </c>
      <c r="DL8" s="71">
        <v>
76.400000000000006</v>
      </c>
      <c r="DM8" s="71">
        <v>
73</v>
      </c>
      <c r="DN8" s="71">
        <v>
67.599999999999994</v>
      </c>
      <c r="DO8" s="71">
        <v>
50</v>
      </c>
      <c r="DP8" s="71">
        <v>
184.7</v>
      </c>
      <c r="DQ8" s="71">
        <v>
184.1</v>
      </c>
      <c r="DR8" s="71">
        <v>
188.2</v>
      </c>
      <c r="DS8" s="71">
        <v>
184.2</v>
      </c>
      <c r="DT8" s="71">
        <v>
153.80000000000001</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121</v>
      </c>
      <c r="C10" s="78" t="s">
        <v>
122</v>
      </c>
      <c r="D10" s="78" t="s">
        <v>
123</v>
      </c>
      <c r="E10" s="78" t="s">
        <v>
124</v>
      </c>
      <c r="F10" s="78" t="s">
        <v>
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恵大</cp:lastModifiedBy>
  <cp:lastPrinted>2022-01-24T08:46:32Z</cp:lastPrinted>
  <dcterms:created xsi:type="dcterms:W3CDTF">2021-12-17T06:01:31Z</dcterms:created>
  <dcterms:modified xsi:type="dcterms:W3CDTF">2022-01-24T08:47:02Z</dcterms:modified>
  <cp:category/>
</cp:coreProperties>
</file>