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財政係\財政共通\調査\02　東京都関係\R7\08.01.15（08.01.28〆切）　【東京都市町村課：1月28日（水）〆】公営企業に係る経営比較分析表（令和6年度決算）の分析等について（依頼）\02　下水道課・道路交通課\下水道課\"/>
    </mc:Choice>
  </mc:AlternateContent>
  <xr:revisionPtr revIDLastSave="0" documentId="8_{1EFFC7AD-94AB-471E-A450-E9233B522D94}" xr6:coauthVersionLast="47" xr6:coauthVersionMax="47" xr10:uidLastSave="{00000000-0000-0000-0000-000000000000}"/>
  <workbookProtection workbookAlgorithmName="SHA-512" workbookHashValue="rPqtT0D5weHs/w0Fw1mxlufbXH8uppnuLt+LGjarEUnGIvziGHnOq91FTsk/CjpI7zzHa8jHyKeLxmdCFwft2A==" workbookSaltValue="oS653eb+U5aK45Ktc4Br1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H85" i="4"/>
  <c r="G85" i="4"/>
  <c r="BB10" i="4"/>
  <c r="AT10" i="4"/>
  <c r="P10" i="4"/>
  <c r="W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<sst xmlns="http://schemas.openxmlformats.org/spreadsheetml/2006/main" count="236" uniqueCount="115">
  <si>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</si>
  <si>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</si>
  <si>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</si>
  <si>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</si>
  <si>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</si>
  <si>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</si>
  <si>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</si>
  <si>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</si>
  <si>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</si>
  <si>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</si>
  <si>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</si>
  <si>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</si>
  <si>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</si>
  <si>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</si>
  <si>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</si>
  <si>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</si>
  <si>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</si>
  <si>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</si>
  <si>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</si>
  <si>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</si>
  <si>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</si>
  <si>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</si>
  <si>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</si>
  <si>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</si>
  <si>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</si>
  <si>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</si>
  <si>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</si>
  <si>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</si>
  <si>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</si>
  <si>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</si>
  <si>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</si>
  <si>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</si>
  <si>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</si>
  <si>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</si>
  <si>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</si>
  <si>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</si>
  <si>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</si>
  <si>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</si>
  <si>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</si>
  <si>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</si>
  <si>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</si>
  <si>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</si>
  <si>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</si>
  <si>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</si>
  <si>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</si>
  <si>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</si>
  <si>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</si>
  <si>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</si>
  <si>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</si>
  <si>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</si>
  <si>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</si>
  <si>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</si>
  <si>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</si>
  <si>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</si>
  <si>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</si>
  <si>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</si>
  <si>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</si>
  <si>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</si>
  <si>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</si>
  <si>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</si>
  <si>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</si>
  <si>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</si>
  <si>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</si>
  <si>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</si>
  <si>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</si>
  <si>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</si>
  <si>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</si>
  <si>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</si>
  <si>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</si>
  <si>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</si>
  <si>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</si>
  <si>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</si>
  <si>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</si>
  <si>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</si>
  <si>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</si>
  <si>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</si>
  <si>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</si>
  <si>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</si>
  <si>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</si>
  <si>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</si>
  <si>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</si>
  <si>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</si>
  <si>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</si>
  <si>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</si>
  <si>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</si>
  <si>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</si>
  <si>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</si>
  <si>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</si>
  <si>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</si>
  <si>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</si>
  <si>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</si>
  <si>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</si>
  <si>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</si>
  <si>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</si>
  <si>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</si>
  <si>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</si>
  <si>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清瀬市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</si>
  <si>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</si>
  <si>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</si>
  <si>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</si>
  <si>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</si>
  <si>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</si>
  <si>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</si>
  <si>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</si>
  <si>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</si>
  <si>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</si>
  <si>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</si>
  <si>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</si>
  <si>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</si>
  <si>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</si>
  <si>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</si>
  <si>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</si>
  <si>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本市の公共下水道は昭和51年度から整備に着手し、令和６年度末現在、全体管渠のうち約75%が30年を過した状況となっている。
　今後、老朽化が進む膨大な下水道施設（ストック）を適切に維持管理し、道路陥没や機能不全等の事故を未然に防ぐとともに、持続的に安定した下水道サービスを提供するため、平成28年度に「清瀬市下水道ストックマネジメント計画」策定した。
　計画に基づく老朽化対策として、平成29年度より重要な幹線の下水道施設について点検・調査を実施しており、調査結果を基に設計・改築工事を行っている。併せて、市内の老朽化したマンホール蓋の交換工事を平成29年度から計画的に行っており、引き続き実施していく。</t>
    <phoneticPr fontId="4"/>
  </si>
  <si>
    <t>　少子高齢化に伴う人口減少や節水型社会への変化などの要因により、下水道使用料収入の減収が予想される一方で、物価高騰による維持管理費の増加や、老朽化した下水道施設の更新時期を迎えつつあるなど、下水道財政は年々厳しい状況となることが見込まれている。
　こうした状況の中、平成30年度から財務適用した公営企業会計による経営状況や資産の把握、さらに令和6年度に改定（策定は令和2年度）した「下水道事業経営戦略」による状況分析を行い、それらに基づいて持続的で安定した下水道サービスの提供と、健全で効率的な事業運営の実施を目指していく。</t>
    <rPh sb="170" eb="172">
      <t>レイワ</t>
    </rPh>
    <rPh sb="173" eb="175">
      <t>ネンド</t>
    </rPh>
    <rPh sb="176" eb="178">
      <t>カイテイ</t>
    </rPh>
    <rPh sb="179" eb="181">
      <t>サクテイ</t>
    </rPh>
    <rPh sb="182" eb="184">
      <t>レイワ</t>
    </rPh>
    <rPh sb="185" eb="187">
      <t>ネンド</t>
    </rPh>
    <phoneticPr fontId="4"/>
  </si>
  <si>
    <t>各指標における令和6年度の数値を見ると
経営の健全性・効率性を表す①経常収支比率は前年度より2.7ポイント増加し103.08%となった。また②累積欠損金比率が0％であることから、単年度の事業収支は黒字となっており経営の健全性については問題はないが、経費節減等の経営努力の検討は引き続き行っていく。
③流動比率は現金預金が昨年度末より減少したものの未払金も同様に減少したことや、未収金の増加などにより、前年度より46.34ポイント増となり、100％を超えているため財源確保はできている状況である。
④企業債残高対事業規模比率は全国平均や類似団体平均と比較しても大きく下回っており、事業規模に対して無理のない借入れによる事業運営を行っていることがわかる。
⑤経費回収率は維持管理費の増加等のため前年より3.57ポイント減少し100％を下回っている。反面、⑥汚水処理原価は平均値を下回っており利用者負担分は軽減されていると言える。今後は、人口減少等により使用料収入減少が予測されるほか、物価高騰による維持管理費の増加などが見込まれるため、使用料の適正化や汚水処理費の縮減などを検討し、収支バランスを図っていく必要がある。
⑧水洗化率についてはほぼ100％となっているものの、今後も未接続世帯の解消を図り、使用料収入の確保に努める。</t>
    <rPh sb="53" eb="55">
      <t>ゾウカ</t>
    </rPh>
    <rPh sb="140" eb="141">
      <t>ツヅ</t>
    </rPh>
    <rPh sb="142" eb="143">
      <t>オコナ</t>
    </rPh>
    <rPh sb="160" eb="163">
      <t>サクネンド</t>
    </rPh>
    <rPh sb="163" eb="164">
      <t>マツ</t>
    </rPh>
    <rPh sb="166" eb="168">
      <t>ゲンショウ</t>
    </rPh>
    <rPh sb="180" eb="182">
      <t>ゲンショウ</t>
    </rPh>
    <rPh sb="188" eb="191">
      <t>ミシュウキン</t>
    </rPh>
    <rPh sb="192" eb="194">
      <t>ゾウカ</t>
    </rPh>
    <rPh sb="214" eb="215">
      <t>ゾウ</t>
    </rPh>
    <rPh sb="241" eb="243">
      <t>ジョウキョウ</t>
    </rPh>
    <rPh sb="333" eb="338">
      <t>イジカンリヒ</t>
    </rPh>
    <rPh sb="339" eb="340">
      <t>ゾウ</t>
    </rPh>
    <rPh sb="340" eb="341">
      <t>カ</t>
    </rPh>
    <rPh sb="341" eb="342">
      <t>トウ</t>
    </rPh>
    <rPh sb="345" eb="347">
      <t>ゼンネン</t>
    </rPh>
    <rPh sb="408" eb="409">
      <t>イ</t>
    </rPh>
    <rPh sb="412" eb="414">
      <t>コンゴ</t>
    </rPh>
    <rPh sb="416" eb="421">
      <t>ジンコウゲンショウトウ</t>
    </rPh>
    <rPh sb="427" eb="429">
      <t>シュウニュウ</t>
    </rPh>
    <rPh sb="429" eb="431">
      <t>ゲンショウ</t>
    </rPh>
    <rPh sb="432" eb="434">
      <t>ヨソク</t>
    </rPh>
    <rPh sb="458" eb="460">
      <t>ミコ</t>
    </rPh>
    <rPh sb="466" eb="469">
      <t>シヨウリョウ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</si>
</sst>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6E-4BB3-BE56-DCF902F4AC7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0.35</c:v>
                </c:pt>
                <c:pt idx="2">
                  <c:v>0.1</c:v>
                </c:pt>
                <c:pt idx="3">
                  <c:v>1.51</c:v>
                </c:pt>
                <c:pt idx="4">
                  <c:v>0.17</c:v>
                </c:pt>
              </c:numCache>
            </c:numRef>
          </c:val>
          <c:smooth val="0"/>
          <c:extLst>
            <c:ext xmlns:c16="http://schemas.microsoft.com/office/drawing/2014/chart" uri="{C3380CC4-5D6E-409C-BE32-E72D297353CC}">
              <c16:uniqueId val="{00000001-F96E-4BB3-BE56-DCF902F4AC7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36-412C-8E80-801BF88994C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80.11</c:v>
                </c:pt>
                <c:pt idx="1">
                  <c:v>82.83</c:v>
                </c:pt>
                <c:pt idx="2">
                  <c:v>69.38</c:v>
                </c:pt>
                <c:pt idx="3">
                  <c:v>70.39</c:v>
                </c:pt>
                <c:pt idx="4">
                  <c:v>72.13</c:v>
                </c:pt>
              </c:numCache>
            </c:numRef>
          </c:val>
          <c:smooth val="0"/>
          <c:extLst>
            <c:ext xmlns:c16="http://schemas.microsoft.com/office/drawing/2014/chart" uri="{C3380CC4-5D6E-409C-BE32-E72D297353CC}">
              <c16:uniqueId val="{00000001-A136-412C-8E80-801BF88994C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99.54</c:v>
                </c:pt>
                <c:pt idx="1">
                  <c:v>99.57</c:v>
                </c:pt>
                <c:pt idx="2">
                  <c:v>99.66</c:v>
                </c:pt>
                <c:pt idx="3">
                  <c:v>99.68</c:v>
                </c:pt>
                <c:pt idx="4">
                  <c:v>99.69</c:v>
                </c:pt>
              </c:numCache>
            </c:numRef>
          </c:val>
          <c:extLst>
            <c:ext xmlns:c16="http://schemas.microsoft.com/office/drawing/2014/chart" uri="{C3380CC4-5D6E-409C-BE32-E72D297353CC}">
              <c16:uniqueId val="{00000000-FDC3-4303-8997-838DC1F0FCB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95.96</c:v>
                </c:pt>
                <c:pt idx="1">
                  <c:v>95.73</c:v>
                </c:pt>
                <c:pt idx="2">
                  <c:v>96.1</c:v>
                </c:pt>
                <c:pt idx="3">
                  <c:v>96.61</c:v>
                </c:pt>
                <c:pt idx="4">
                  <c:v>96.35</c:v>
                </c:pt>
              </c:numCache>
            </c:numRef>
          </c:val>
          <c:smooth val="0"/>
          <c:extLst>
            <c:ext xmlns:c16="http://schemas.microsoft.com/office/drawing/2014/chart" uri="{C3380CC4-5D6E-409C-BE32-E72D297353CC}">
              <c16:uniqueId val="{00000001-FDC3-4303-8997-838DC1F0FCB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110.64</c:v>
                </c:pt>
                <c:pt idx="1">
                  <c:v>109.18</c:v>
                </c:pt>
                <c:pt idx="2">
                  <c:v>111.97</c:v>
                </c:pt>
                <c:pt idx="3">
                  <c:v>100.38</c:v>
                </c:pt>
                <c:pt idx="4">
                  <c:v>103.08</c:v>
                </c:pt>
              </c:numCache>
            </c:numRef>
          </c:val>
          <c:extLst>
            <c:ext xmlns:c16="http://schemas.microsoft.com/office/drawing/2014/chart" uri="{C3380CC4-5D6E-409C-BE32-E72D297353CC}">
              <c16:uniqueId val="{00000000-C0B6-4F5E-BD30-A33AE086A69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107.87</c:v>
                </c:pt>
                <c:pt idx="1">
                  <c:v>109.78</c:v>
                </c:pt>
                <c:pt idx="2">
                  <c:v>109.96</c:v>
                </c:pt>
                <c:pt idx="3">
                  <c:v>109.44</c:v>
                </c:pt>
                <c:pt idx="4">
                  <c:v>109.53</c:v>
                </c:pt>
              </c:numCache>
            </c:numRef>
          </c:val>
          <c:smooth val="0"/>
          <c:extLst>
            <c:ext xmlns:c16="http://schemas.microsoft.com/office/drawing/2014/chart" uri="{C3380CC4-5D6E-409C-BE32-E72D297353CC}">
              <c16:uniqueId val="{00000001-C0B6-4F5E-BD30-A33AE086A69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10.16</c:v>
                </c:pt>
                <c:pt idx="1">
                  <c:v>13.48</c:v>
                </c:pt>
                <c:pt idx="2">
                  <c:v>16.61</c:v>
                </c:pt>
                <c:pt idx="3">
                  <c:v>19.41</c:v>
                </c:pt>
                <c:pt idx="4">
                  <c:v>18.59</c:v>
                </c:pt>
              </c:numCache>
            </c:numRef>
          </c:val>
          <c:extLst>
            <c:ext xmlns:c16="http://schemas.microsoft.com/office/drawing/2014/chart" uri="{C3380CC4-5D6E-409C-BE32-E72D297353CC}">
              <c16:uniqueId val="{00000000-AA3C-4726-8B7C-DA8108A5744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20.23</c:v>
                </c:pt>
                <c:pt idx="1">
                  <c:v>22.34</c:v>
                </c:pt>
                <c:pt idx="2">
                  <c:v>24.65</c:v>
                </c:pt>
                <c:pt idx="3">
                  <c:v>24.87</c:v>
                </c:pt>
                <c:pt idx="4">
                  <c:v>26.94</c:v>
                </c:pt>
              </c:numCache>
            </c:numRef>
          </c:val>
          <c:smooth val="0"/>
          <c:extLst>
            <c:ext xmlns:c16="http://schemas.microsoft.com/office/drawing/2014/chart" uri="{C3380CC4-5D6E-409C-BE32-E72D297353CC}">
              <c16:uniqueId val="{00000001-AA3C-4726-8B7C-DA8108A5744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18-4553-93CB-37EBA2E07FC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1.63</c:v>
                </c:pt>
                <c:pt idx="1">
                  <c:v>1.94</c:v>
                </c:pt>
                <c:pt idx="2">
                  <c:v>2.42</c:v>
                </c:pt>
                <c:pt idx="3">
                  <c:v>3</c:v>
                </c:pt>
                <c:pt idx="4">
                  <c:v>3.91</c:v>
                </c:pt>
              </c:numCache>
            </c:numRef>
          </c:val>
          <c:smooth val="0"/>
          <c:extLst>
            <c:ext xmlns:c16="http://schemas.microsoft.com/office/drawing/2014/chart" uri="{C3380CC4-5D6E-409C-BE32-E72D297353CC}">
              <c16:uniqueId val="{00000001-B418-4553-93CB-37EBA2E07FC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ED-4062-9EDA-3B94B7A0280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11.59</c:v>
                </c:pt>
                <c:pt idx="1">
                  <c:v>9.36</c:v>
                </c:pt>
                <c:pt idx="2">
                  <c:v>7.56</c:v>
                </c:pt>
                <c:pt idx="3">
                  <c:v>5.84</c:v>
                </c:pt>
                <c:pt idx="4">
                  <c:v>3.58</c:v>
                </c:pt>
              </c:numCache>
            </c:numRef>
          </c:val>
          <c:smooth val="0"/>
          <c:extLst>
            <c:ext xmlns:c16="http://schemas.microsoft.com/office/drawing/2014/chart" uri="{C3380CC4-5D6E-409C-BE32-E72D297353CC}">
              <c16:uniqueId val="{00000001-63ED-4062-9EDA-3B94B7A0280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92.71</c:v>
                </c:pt>
                <c:pt idx="1">
                  <c:v>112.78</c:v>
                </c:pt>
                <c:pt idx="2">
                  <c:v>155.26</c:v>
                </c:pt>
                <c:pt idx="3">
                  <c:v>129.32</c:v>
                </c:pt>
                <c:pt idx="4">
                  <c:v>175.66</c:v>
                </c:pt>
              </c:numCache>
            </c:numRef>
          </c:val>
          <c:extLst>
            <c:ext xmlns:c16="http://schemas.microsoft.com/office/drawing/2014/chart" uri="{C3380CC4-5D6E-409C-BE32-E72D297353CC}">
              <c16:uniqueId val="{00000000-5086-4115-AB19-5120F2D5BDA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37.200000000000003</c:v>
                </c:pt>
                <c:pt idx="1">
                  <c:v>47.13</c:v>
                </c:pt>
                <c:pt idx="2">
                  <c:v>50.85</c:v>
                </c:pt>
                <c:pt idx="3">
                  <c:v>63.13</c:v>
                </c:pt>
                <c:pt idx="4">
                  <c:v>70.599999999999994</c:v>
                </c:pt>
              </c:numCache>
            </c:numRef>
          </c:val>
          <c:smooth val="0"/>
          <c:extLst>
            <c:ext xmlns:c16="http://schemas.microsoft.com/office/drawing/2014/chart" uri="{C3380CC4-5D6E-409C-BE32-E72D297353CC}">
              <c16:uniqueId val="{00000001-5086-4115-AB19-5120F2D5BDA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218.32</c:v>
                </c:pt>
                <c:pt idx="1">
                  <c:v>184.08</c:v>
                </c:pt>
                <c:pt idx="2">
                  <c:v>229.51</c:v>
                </c:pt>
                <c:pt idx="3">
                  <c:v>183.52</c:v>
                </c:pt>
                <c:pt idx="4">
                  <c:v>186.64</c:v>
                </c:pt>
              </c:numCache>
            </c:numRef>
          </c:val>
          <c:extLst>
            <c:ext xmlns:c16="http://schemas.microsoft.com/office/drawing/2014/chart" uri="{C3380CC4-5D6E-409C-BE32-E72D297353CC}">
              <c16:uniqueId val="{00000000-3E89-4653-A68C-DCCF9E9DC5D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843.72</c:v>
                </c:pt>
                <c:pt idx="1">
                  <c:v>788.62</c:v>
                </c:pt>
                <c:pt idx="2">
                  <c:v>772.15</c:v>
                </c:pt>
                <c:pt idx="3">
                  <c:v>717.6</c:v>
                </c:pt>
                <c:pt idx="4">
                  <c:v>718.5</c:v>
                </c:pt>
              </c:numCache>
            </c:numRef>
          </c:val>
          <c:smooth val="0"/>
          <c:extLst>
            <c:ext xmlns:c16="http://schemas.microsoft.com/office/drawing/2014/chart" uri="{C3380CC4-5D6E-409C-BE32-E72D297353CC}">
              <c16:uniqueId val="{00000001-3E89-4653-A68C-DCCF9E9DC5D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101.42</c:v>
                </c:pt>
                <c:pt idx="1">
                  <c:v>107.61</c:v>
                </c:pt>
                <c:pt idx="2">
                  <c:v>113.69</c:v>
                </c:pt>
                <c:pt idx="3">
                  <c:v>98.22</c:v>
                </c:pt>
                <c:pt idx="4">
                  <c:v>94.65</c:v>
                </c:pt>
              </c:numCache>
            </c:numRef>
          </c:val>
          <c:extLst>
            <c:ext xmlns:c16="http://schemas.microsoft.com/office/drawing/2014/chart" uri="{C3380CC4-5D6E-409C-BE32-E72D297353CC}">
              <c16:uniqueId val="{00000000-A8D5-4108-B125-9700FCDADE9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94.81</c:v>
                </c:pt>
                <c:pt idx="1">
                  <c:v>99.88</c:v>
                </c:pt>
                <c:pt idx="2">
                  <c:v>98.82</c:v>
                </c:pt>
                <c:pt idx="3">
                  <c:v>97.58</c:v>
                </c:pt>
                <c:pt idx="4">
                  <c:v>98.33</c:v>
                </c:pt>
              </c:numCache>
            </c:numRef>
          </c:val>
          <c:smooth val="0"/>
          <c:extLst>
            <c:ext xmlns:c16="http://schemas.microsoft.com/office/drawing/2014/chart" uri="{C3380CC4-5D6E-409C-BE32-E72D297353CC}">
              <c16:uniqueId val="{00000001-A8D5-4108-B125-9700FCDADE9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106.67</c:v>
                </c:pt>
                <c:pt idx="1">
                  <c:v>109.99</c:v>
                </c:pt>
                <c:pt idx="2">
                  <c:v>104.04</c:v>
                </c:pt>
                <c:pt idx="3">
                  <c:v>117.71</c:v>
                </c:pt>
                <c:pt idx="4">
                  <c:v>121.81</c:v>
                </c:pt>
              </c:numCache>
            </c:numRef>
          </c:val>
          <c:extLst>
            <c:ext xmlns:c16="http://schemas.microsoft.com/office/drawing/2014/chart" uri="{C3380CC4-5D6E-409C-BE32-E72D297353CC}">
              <c16:uniqueId val="{00000000-7607-423F-BEBF-E7016E7BF6C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129.9</c:v>
                </c:pt>
                <c:pt idx="1">
                  <c:v>126.94</c:v>
                </c:pt>
                <c:pt idx="2">
                  <c:v>128.38999999999999</c:v>
                </c:pt>
                <c:pt idx="3">
                  <c:v>129.85</c:v>
                </c:pt>
                <c:pt idx="4">
                  <c:v>133.66</c:v>
                </c:pt>
              </c:numCache>
            </c:numRef>
          </c:val>
          <c:smooth val="0"/>
          <c:extLst>
            <c:ext xmlns:c16="http://schemas.microsoft.com/office/drawing/2014/chart" uri="{C3380CC4-5D6E-409C-BE32-E72D297353CC}">
              <c16:uniqueId val="{00000001-7607-423F-BEBF-E7016E7BF6C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28" zoomScaleNormal="100" workbookViewId="0">
      <selection activeCell="AK35" sqref="AK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東京都　清瀬市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Bb1</v>
      </c>
      <c r="X8" s="39"/>
      <c r="Y8" s="39"/>
      <c r="Z8" s="39"/>
      <c r="AA8" s="39"/>
      <c r="AB8" s="39"/>
      <c r="AC8" s="39"/>
      <c r="AD8" s="40" t="str">
        <f>データ!$M$6</f>
        <v>非設置</v>
      </c>
      <c r="AE8" s="40"/>
      <c r="AF8" s="40"/>
      <c r="AG8" s="40"/>
      <c r="AH8" s="40"/>
      <c r="AI8" s="40"/>
      <c r="AJ8" s="40"/>
      <c r="AK8" s="3"/>
      <c r="AL8" s="41">
        <f>データ!S6</f>
        <v>75011</v>
      </c>
      <c r="AM8" s="41"/>
      <c r="AN8" s="41"/>
      <c r="AO8" s="41"/>
      <c r="AP8" s="41"/>
      <c r="AQ8" s="41"/>
      <c r="AR8" s="41"/>
      <c r="AS8" s="41"/>
      <c r="AT8" s="34">
        <f>データ!T6</f>
        <v>10.23</v>
      </c>
      <c r="AU8" s="34"/>
      <c r="AV8" s="34"/>
      <c r="AW8" s="34"/>
      <c r="AX8" s="34"/>
      <c r="AY8" s="34"/>
      <c r="AZ8" s="34"/>
      <c r="BA8" s="34"/>
      <c r="BB8" s="34">
        <f>データ!U6</f>
        <v>7332.45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69.2</v>
      </c>
      <c r="J10" s="34"/>
      <c r="K10" s="34"/>
      <c r="L10" s="34"/>
      <c r="M10" s="34"/>
      <c r="N10" s="34"/>
      <c r="O10" s="34"/>
      <c r="P10" s="34">
        <f>データ!P6</f>
        <v>99.99</v>
      </c>
      <c r="Q10" s="34"/>
      <c r="R10" s="34"/>
      <c r="S10" s="34"/>
      <c r="T10" s="34"/>
      <c r="U10" s="34"/>
      <c r="V10" s="34"/>
      <c r="W10" s="34">
        <f>データ!Q6</f>
        <v>83.7</v>
      </c>
      <c r="X10" s="34"/>
      <c r="Y10" s="34"/>
      <c r="Z10" s="34"/>
      <c r="AA10" s="34"/>
      <c r="AB10" s="34"/>
      <c r="AC10" s="34"/>
      <c r="AD10" s="41">
        <f>データ!R6</f>
        <v>1918</v>
      </c>
      <c r="AE10" s="41"/>
      <c r="AF10" s="41"/>
      <c r="AG10" s="41"/>
      <c r="AH10" s="41"/>
      <c r="AI10" s="41"/>
      <c r="AJ10" s="41"/>
      <c r="AK10" s="2"/>
      <c r="AL10" s="41">
        <f>データ!V6</f>
        <v>75207</v>
      </c>
      <c r="AM10" s="41"/>
      <c r="AN10" s="41"/>
      <c r="AO10" s="41"/>
      <c r="AP10" s="41"/>
      <c r="AQ10" s="41"/>
      <c r="AR10" s="41"/>
      <c r="AS10" s="41"/>
      <c r="AT10" s="34">
        <f>データ!W6</f>
        <v>8.8699999999999992</v>
      </c>
      <c r="AU10" s="34"/>
      <c r="AV10" s="34"/>
      <c r="AW10" s="34"/>
      <c r="AX10" s="34"/>
      <c r="AY10" s="34"/>
      <c r="AZ10" s="34"/>
      <c r="BA10" s="34"/>
      <c r="BB10" s="34">
        <f>データ!X6</f>
        <v>8478.7999999999993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Le2grsFwc8MF5+wzIeeeKeeyOlmoy1inAsq1hsiZJkHc4nVBhf/zJd/fCwdZ9rTnj5FWxSdkfD0bpmnTspbKA==" saltValue="e1Qa8A3fs/GbVTNtltDvZ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132217</v>
      </c>
      <c r="D6" s="19">
        <f t="shared" si="3"/>
        <v>46</v>
      </c>
      <c r="E6" s="19">
        <f t="shared" si="3"/>
        <v>17</v>
      </c>
      <c r="F6" s="19">
        <f t="shared" si="3"/>
        <v>1</v>
      </c>
      <c r="G6" s="19">
        <f t="shared" si="3"/>
        <v>0</v>
      </c>
      <c r="H6" s="19" t="str">
        <f t="shared" si="3"/>
        <v>東京都　清瀬市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69.2</v>
      </c>
      <c r="P6" s="20">
        <f t="shared" si="3"/>
        <v>99.99</v>
      </c>
      <c r="Q6" s="20">
        <f t="shared" si="3"/>
        <v>83.7</v>
      </c>
      <c r="R6" s="20">
        <f t="shared" si="3"/>
        <v>1918</v>
      </c>
      <c r="S6" s="20">
        <f t="shared" si="3"/>
        <v>75011</v>
      </c>
      <c r="T6" s="20">
        <f t="shared" si="3"/>
        <v>10.23</v>
      </c>
      <c r="U6" s="20">
        <f t="shared" si="3"/>
        <v>7332.45</v>
      </c>
      <c r="V6" s="20">
        <f t="shared" si="3"/>
        <v>75207</v>
      </c>
      <c r="W6" s="20">
        <f t="shared" si="3"/>
        <v>8.8699999999999992</v>
      </c>
      <c r="X6" s="20">
        <f t="shared" si="3"/>
        <v>8478.7999999999993</v>
      </c>
      <c r="Y6" s="21">
        <f>IF(Y7="",NA(),Y7)</f>
        <v>110.64</v>
      </c>
      <c r="Z6" s="21">
        <f t="shared" ref="Z6:AH6" si="4">IF(Z7="",NA(),Z7)</f>
        <v>109.18</v>
      </c>
      <c r="AA6" s="21">
        <f t="shared" si="4"/>
        <v>111.97</v>
      </c>
      <c r="AB6" s="21">
        <f t="shared" si="4"/>
        <v>100.38</v>
      </c>
      <c r="AC6" s="21">
        <f t="shared" si="4"/>
        <v>103.08</v>
      </c>
      <c r="AD6" s="21">
        <f t="shared" si="4"/>
        <v>107.87</v>
      </c>
      <c r="AE6" s="21">
        <f t="shared" si="4"/>
        <v>109.78</v>
      </c>
      <c r="AF6" s="21">
        <f t="shared" si="4"/>
        <v>109.96</v>
      </c>
      <c r="AG6" s="21">
        <f t="shared" si="4"/>
        <v>109.44</v>
      </c>
      <c r="AH6" s="21">
        <f t="shared" si="4"/>
        <v>109.53</v>
      </c>
      <c r="AI6" s="20" t="str">
        <f>IF(AI7="","",IF(AI7="-","【-】","【"&amp;SUBSTITUTE(TEXT(AI7,"#,##0.00"),"-","△")&amp;"】"))</f>
        <v>【105.36】</v>
      </c>
      <c r="AJ6" s="20">
        <f>IF(AJ7="",NA(),AJ7)</f>
        <v>0</v>
      </c>
      <c r="AK6" s="20">
        <f t="shared" ref="AK6:AS6" si="5">IF(AK7="",NA(),AK7)</f>
        <v>0</v>
      </c>
      <c r="AL6" s="20">
        <f t="shared" si="5"/>
        <v>0</v>
      </c>
      <c r="AM6" s="20">
        <f t="shared" si="5"/>
        <v>0</v>
      </c>
      <c r="AN6" s="20">
        <f t="shared" si="5"/>
        <v>0</v>
      </c>
      <c r="AO6" s="21">
        <f t="shared" si="5"/>
        <v>11.59</v>
      </c>
      <c r="AP6" s="21">
        <f t="shared" si="5"/>
        <v>9.36</v>
      </c>
      <c r="AQ6" s="21">
        <f t="shared" si="5"/>
        <v>7.56</v>
      </c>
      <c r="AR6" s="21">
        <f t="shared" si="5"/>
        <v>5.84</v>
      </c>
      <c r="AS6" s="21">
        <f t="shared" si="5"/>
        <v>3.58</v>
      </c>
      <c r="AT6" s="20" t="str">
        <f>IF(AT7="","",IF(AT7="-","【-】","【"&amp;SUBSTITUTE(TEXT(AT7,"#,##0.00"),"-","△")&amp;"】"))</f>
        <v>【3.12】</v>
      </c>
      <c r="AU6" s="21">
        <f>IF(AU7="",NA(),AU7)</f>
        <v>92.71</v>
      </c>
      <c r="AV6" s="21">
        <f t="shared" ref="AV6:BD6" si="6">IF(AV7="",NA(),AV7)</f>
        <v>112.78</v>
      </c>
      <c r="AW6" s="21">
        <f t="shared" si="6"/>
        <v>155.26</v>
      </c>
      <c r="AX6" s="21">
        <f t="shared" si="6"/>
        <v>129.32</v>
      </c>
      <c r="AY6" s="21">
        <f t="shared" si="6"/>
        <v>175.66</v>
      </c>
      <c r="AZ6" s="21">
        <f t="shared" si="6"/>
        <v>37.200000000000003</v>
      </c>
      <c r="BA6" s="21">
        <f t="shared" si="6"/>
        <v>47.13</v>
      </c>
      <c r="BB6" s="21">
        <f t="shared" si="6"/>
        <v>50.85</v>
      </c>
      <c r="BC6" s="21">
        <f t="shared" si="6"/>
        <v>63.13</v>
      </c>
      <c r="BD6" s="21">
        <f t="shared" si="6"/>
        <v>70.599999999999994</v>
      </c>
      <c r="BE6" s="20" t="str">
        <f>IF(BE7="","",IF(BE7="-","【-】","【"&amp;SUBSTITUTE(TEXT(BE7,"#,##0.00"),"-","△")&amp;"】"))</f>
        <v>【82.75】</v>
      </c>
      <c r="BF6" s="21">
        <f>IF(BF7="",NA(),BF7)</f>
        <v>218.32</v>
      </c>
      <c r="BG6" s="21">
        <f t="shared" ref="BG6:BO6" si="7">IF(BG7="",NA(),BG7)</f>
        <v>184.08</v>
      </c>
      <c r="BH6" s="21">
        <f t="shared" si="7"/>
        <v>229.51</v>
      </c>
      <c r="BI6" s="21">
        <f t="shared" si="7"/>
        <v>183.52</v>
      </c>
      <c r="BJ6" s="21">
        <f t="shared" si="7"/>
        <v>186.64</v>
      </c>
      <c r="BK6" s="21">
        <f t="shared" si="7"/>
        <v>843.72</v>
      </c>
      <c r="BL6" s="21">
        <f t="shared" si="7"/>
        <v>788.62</v>
      </c>
      <c r="BM6" s="21">
        <f t="shared" si="7"/>
        <v>772.15</v>
      </c>
      <c r="BN6" s="21">
        <f t="shared" si="7"/>
        <v>717.6</v>
      </c>
      <c r="BO6" s="21">
        <f t="shared" si="7"/>
        <v>718.5</v>
      </c>
      <c r="BP6" s="20" t="str">
        <f>IF(BP7="","",IF(BP7="-","【-】","【"&amp;SUBSTITUTE(TEXT(BP7,"#,##0.00"),"-","△")&amp;"】"))</f>
        <v>【602.56】</v>
      </c>
      <c r="BQ6" s="21">
        <f>IF(BQ7="",NA(),BQ7)</f>
        <v>101.42</v>
      </c>
      <c r="BR6" s="21">
        <f t="shared" ref="BR6:BZ6" si="8">IF(BR7="",NA(),BR7)</f>
        <v>107.61</v>
      </c>
      <c r="BS6" s="21">
        <f t="shared" si="8"/>
        <v>113.69</v>
      </c>
      <c r="BT6" s="21">
        <f t="shared" si="8"/>
        <v>98.22</v>
      </c>
      <c r="BU6" s="21">
        <f t="shared" si="8"/>
        <v>94.65</v>
      </c>
      <c r="BV6" s="21">
        <f t="shared" si="8"/>
        <v>94.81</v>
      </c>
      <c r="BW6" s="21">
        <f t="shared" si="8"/>
        <v>99.88</v>
      </c>
      <c r="BX6" s="21">
        <f t="shared" si="8"/>
        <v>98.82</v>
      </c>
      <c r="BY6" s="21">
        <f t="shared" si="8"/>
        <v>97.58</v>
      </c>
      <c r="BZ6" s="21">
        <f t="shared" si="8"/>
        <v>98.33</v>
      </c>
      <c r="CA6" s="20" t="str">
        <f>IF(CA7="","",IF(CA7="-","【-】","【"&amp;SUBSTITUTE(TEXT(CA7,"#,##0.00"),"-","△")&amp;"】"))</f>
        <v>【97.94】</v>
      </c>
      <c r="CB6" s="21">
        <f>IF(CB7="",NA(),CB7)</f>
        <v>106.67</v>
      </c>
      <c r="CC6" s="21">
        <f t="shared" ref="CC6:CK6" si="9">IF(CC7="",NA(),CC7)</f>
        <v>109.99</v>
      </c>
      <c r="CD6" s="21">
        <f t="shared" si="9"/>
        <v>104.04</v>
      </c>
      <c r="CE6" s="21">
        <f t="shared" si="9"/>
        <v>117.71</v>
      </c>
      <c r="CF6" s="21">
        <f t="shared" si="9"/>
        <v>121.81</v>
      </c>
      <c r="CG6" s="21">
        <f t="shared" si="9"/>
        <v>129.9</v>
      </c>
      <c r="CH6" s="21">
        <f t="shared" si="9"/>
        <v>126.94</v>
      </c>
      <c r="CI6" s="21">
        <f t="shared" si="9"/>
        <v>128.38999999999999</v>
      </c>
      <c r="CJ6" s="21">
        <f t="shared" si="9"/>
        <v>129.85</v>
      </c>
      <c r="CK6" s="21">
        <f t="shared" si="9"/>
        <v>133.66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80.11</v>
      </c>
      <c r="CS6" s="21">
        <f t="shared" si="10"/>
        <v>82.83</v>
      </c>
      <c r="CT6" s="21">
        <f t="shared" si="10"/>
        <v>69.38</v>
      </c>
      <c r="CU6" s="21">
        <f t="shared" si="10"/>
        <v>70.39</v>
      </c>
      <c r="CV6" s="21">
        <f t="shared" si="10"/>
        <v>72.13</v>
      </c>
      <c r="CW6" s="20" t="str">
        <f>IF(CW7="","",IF(CW7="-","【-】","【"&amp;SUBSTITUTE(TEXT(CW7,"#,##0.00"),"-","△")&amp;"】"))</f>
        <v>【60.13】</v>
      </c>
      <c r="CX6" s="21">
        <f>IF(CX7="",NA(),CX7)</f>
        <v>99.54</v>
      </c>
      <c r="CY6" s="21">
        <f t="shared" ref="CY6:DG6" si="11">IF(CY7="",NA(),CY7)</f>
        <v>99.57</v>
      </c>
      <c r="CZ6" s="21">
        <f t="shared" si="11"/>
        <v>99.66</v>
      </c>
      <c r="DA6" s="21">
        <f t="shared" si="11"/>
        <v>99.68</v>
      </c>
      <c r="DB6" s="21">
        <f t="shared" si="11"/>
        <v>99.69</v>
      </c>
      <c r="DC6" s="21">
        <f t="shared" si="11"/>
        <v>95.96</v>
      </c>
      <c r="DD6" s="21">
        <f t="shared" si="11"/>
        <v>95.73</v>
      </c>
      <c r="DE6" s="21">
        <f t="shared" si="11"/>
        <v>96.1</v>
      </c>
      <c r="DF6" s="21">
        <f t="shared" si="11"/>
        <v>96.61</v>
      </c>
      <c r="DG6" s="21">
        <f t="shared" si="11"/>
        <v>96.35</v>
      </c>
      <c r="DH6" s="20" t="str">
        <f>IF(DH7="","",IF(DH7="-","【-】","【"&amp;SUBSTITUTE(TEXT(DH7,"#,##0.00"),"-","△")&amp;"】"))</f>
        <v>【96.00】</v>
      </c>
      <c r="DI6" s="21">
        <f>IF(DI7="",NA(),DI7)</f>
        <v>10.16</v>
      </c>
      <c r="DJ6" s="21">
        <f t="shared" ref="DJ6:DR6" si="12">IF(DJ7="",NA(),DJ7)</f>
        <v>13.48</v>
      </c>
      <c r="DK6" s="21">
        <f t="shared" si="12"/>
        <v>16.61</v>
      </c>
      <c r="DL6" s="21">
        <f t="shared" si="12"/>
        <v>19.41</v>
      </c>
      <c r="DM6" s="21">
        <f t="shared" si="12"/>
        <v>18.59</v>
      </c>
      <c r="DN6" s="21">
        <f t="shared" si="12"/>
        <v>20.23</v>
      </c>
      <c r="DO6" s="21">
        <f t="shared" si="12"/>
        <v>22.34</v>
      </c>
      <c r="DP6" s="21">
        <f t="shared" si="12"/>
        <v>24.65</v>
      </c>
      <c r="DQ6" s="21">
        <f t="shared" si="12"/>
        <v>24.87</v>
      </c>
      <c r="DR6" s="21">
        <f t="shared" si="12"/>
        <v>26.94</v>
      </c>
      <c r="DS6" s="20" t="str">
        <f>IF(DS7="","",IF(DS7="-","【-】","【"&amp;SUBSTITUTE(TEXT(DS7,"#,##0.00"),"-","△")&amp;"】"))</f>
        <v>【42.20】</v>
      </c>
      <c r="DT6" s="20">
        <f>IF(DT7="",NA(),DT7)</f>
        <v>0</v>
      </c>
      <c r="DU6" s="20">
        <f t="shared" ref="DU6:EC6" si="13">IF(DU7="",NA(),DU7)</f>
        <v>0</v>
      </c>
      <c r="DV6" s="20">
        <f t="shared" si="13"/>
        <v>0</v>
      </c>
      <c r="DW6" s="20">
        <f t="shared" si="13"/>
        <v>0</v>
      </c>
      <c r="DX6" s="20">
        <f t="shared" si="13"/>
        <v>0</v>
      </c>
      <c r="DY6" s="21">
        <f t="shared" si="13"/>
        <v>1.63</v>
      </c>
      <c r="DZ6" s="21">
        <f t="shared" si="13"/>
        <v>1.94</v>
      </c>
      <c r="EA6" s="21">
        <f t="shared" si="13"/>
        <v>2.42</v>
      </c>
      <c r="EB6" s="21">
        <f t="shared" si="13"/>
        <v>3</v>
      </c>
      <c r="EC6" s="21">
        <f t="shared" si="13"/>
        <v>3.91</v>
      </c>
      <c r="ED6" s="20" t="str">
        <f>IF(ED7="","",IF(ED7="-","【-】","【"&amp;SUBSTITUTE(TEXT(ED7,"#,##0.00"),"-","△")&amp;"】"))</f>
        <v>【9.46】</v>
      </c>
      <c r="EE6" s="20">
        <f>IF(EE7="",NA(),EE7)</f>
        <v>0</v>
      </c>
      <c r="EF6" s="20">
        <f t="shared" ref="EF6:EN6" si="14">IF(EF7="",NA(),EF7)</f>
        <v>0</v>
      </c>
      <c r="EG6" s="20">
        <f t="shared" si="14"/>
        <v>0</v>
      </c>
      <c r="EH6" s="20">
        <f t="shared" si="14"/>
        <v>0</v>
      </c>
      <c r="EI6" s="20">
        <f t="shared" si="14"/>
        <v>0</v>
      </c>
      <c r="EJ6" s="21">
        <f t="shared" si="14"/>
        <v>0.12</v>
      </c>
      <c r="EK6" s="21">
        <f t="shared" si="14"/>
        <v>0.35</v>
      </c>
      <c r="EL6" s="21">
        <f t="shared" si="14"/>
        <v>0.1</v>
      </c>
      <c r="EM6" s="21">
        <f t="shared" si="14"/>
        <v>1.51</v>
      </c>
      <c r="EN6" s="21">
        <f t="shared" si="14"/>
        <v>0.17</v>
      </c>
      <c r="EO6" s="20" t="str">
        <f>IF(EO7="","",IF(EO7="-","【-】","【"&amp;SUBSTITUTE(TEXT(EO7,"#,##0.00"),"-","△")&amp;"】"))</f>
        <v>【0.19】</v>
      </c>
    </row>
    <row r="7" spans="1:148" s="22" customFormat="1" x14ac:dyDescent="0.15">
      <c r="A7" s="14"/>
      <c r="B7" s="23">
        <v>2024</v>
      </c>
      <c r="C7" s="23">
        <v>132217</v>
      </c>
      <c r="D7" s="23">
        <v>46</v>
      </c>
      <c r="E7" s="23">
        <v>17</v>
      </c>
      <c r="F7" s="23">
        <v>1</v>
      </c>
      <c r="G7" s="23">
        <v>0</v>
      </c>
      <c r="H7" s="23" t="s">
        <v>96</v>
      </c>
      <c r="I7" s="23" t="s">
        <v>97</v>
      </c>
      <c r="J7" s="23" t="s">
        <v>98</v>
      </c>
      <c r="K7" s="23" t="s">
        <v>99</v>
      </c>
      <c r="L7" s="23" t="s">
        <v>100</v>
      </c>
      <c r="M7" s="23" t="s">
        <v>101</v>
      </c>
      <c r="N7" s="24" t="s">
        <v>102</v>
      </c>
      <c r="O7" s="24">
        <v>69.2</v>
      </c>
      <c r="P7" s="24">
        <v>99.99</v>
      </c>
      <c r="Q7" s="24">
        <v>83.7</v>
      </c>
      <c r="R7" s="24">
        <v>1918</v>
      </c>
      <c r="S7" s="24">
        <v>75011</v>
      </c>
      <c r="T7" s="24">
        <v>10.23</v>
      </c>
      <c r="U7" s="24">
        <v>7332.45</v>
      </c>
      <c r="V7" s="24">
        <v>75207</v>
      </c>
      <c r="W7" s="24">
        <v>8.8699999999999992</v>
      </c>
      <c r="X7" s="24">
        <v>8478.7999999999993</v>
      </c>
      <c r="Y7" s="24">
        <v>110.64</v>
      </c>
      <c r="Z7" s="24">
        <v>109.18</v>
      </c>
      <c r="AA7" s="24">
        <v>111.97</v>
      </c>
      <c r="AB7" s="24">
        <v>100.38</v>
      </c>
      <c r="AC7" s="24">
        <v>103.08</v>
      </c>
      <c r="AD7" s="24">
        <v>107.87</v>
      </c>
      <c r="AE7" s="24">
        <v>109.78</v>
      </c>
      <c r="AF7" s="24">
        <v>109.96</v>
      </c>
      <c r="AG7" s="24">
        <v>109.44</v>
      </c>
      <c r="AH7" s="24">
        <v>109.53</v>
      </c>
      <c r="AI7" s="24">
        <v>105.36</v>
      </c>
      <c r="AJ7" s="24">
        <v>0</v>
      </c>
      <c r="AK7" s="24">
        <v>0</v>
      </c>
      <c r="AL7" s="24">
        <v>0</v>
      </c>
      <c r="AM7" s="24">
        <v>0</v>
      </c>
      <c r="AN7" s="24">
        <v>0</v>
      </c>
      <c r="AO7" s="24">
        <v>11.59</v>
      </c>
      <c r="AP7" s="24">
        <v>9.36</v>
      </c>
      <c r="AQ7" s="24">
        <v>7.56</v>
      </c>
      <c r="AR7" s="24">
        <v>5.84</v>
      </c>
      <c r="AS7" s="24">
        <v>3.58</v>
      </c>
      <c r="AT7" s="24">
        <v>3.12</v>
      </c>
      <c r="AU7" s="24">
        <v>92.71</v>
      </c>
      <c r="AV7" s="24">
        <v>112.78</v>
      </c>
      <c r="AW7" s="24">
        <v>155.26</v>
      </c>
      <c r="AX7" s="24">
        <v>129.32</v>
      </c>
      <c r="AY7" s="24">
        <v>175.66</v>
      </c>
      <c r="AZ7" s="24">
        <v>37.200000000000003</v>
      </c>
      <c r="BA7" s="24">
        <v>47.13</v>
      </c>
      <c r="BB7" s="24">
        <v>50.85</v>
      </c>
      <c r="BC7" s="24">
        <v>63.13</v>
      </c>
      <c r="BD7" s="24">
        <v>70.599999999999994</v>
      </c>
      <c r="BE7" s="24">
        <v>82.75</v>
      </c>
      <c r="BF7" s="24">
        <v>218.32</v>
      </c>
      <c r="BG7" s="24">
        <v>184.08</v>
      </c>
      <c r="BH7" s="24">
        <v>229.51</v>
      </c>
      <c r="BI7" s="24">
        <v>183.52</v>
      </c>
      <c r="BJ7" s="24">
        <v>186.64</v>
      </c>
      <c r="BK7" s="24">
        <v>843.72</v>
      </c>
      <c r="BL7" s="24">
        <v>788.62</v>
      </c>
      <c r="BM7" s="24">
        <v>772.15</v>
      </c>
      <c r="BN7" s="24">
        <v>717.6</v>
      </c>
      <c r="BO7" s="24">
        <v>718.5</v>
      </c>
      <c r="BP7" s="24">
        <v>602.55999999999995</v>
      </c>
      <c r="BQ7" s="24">
        <v>101.42</v>
      </c>
      <c r="BR7" s="24">
        <v>107.61</v>
      </c>
      <c r="BS7" s="24">
        <v>113.69</v>
      </c>
      <c r="BT7" s="24">
        <v>98.22</v>
      </c>
      <c r="BU7" s="24">
        <v>94.65</v>
      </c>
      <c r="BV7" s="24">
        <v>94.81</v>
      </c>
      <c r="BW7" s="24">
        <v>99.88</v>
      </c>
      <c r="BX7" s="24">
        <v>98.82</v>
      </c>
      <c r="BY7" s="24">
        <v>97.58</v>
      </c>
      <c r="BZ7" s="24">
        <v>98.33</v>
      </c>
      <c r="CA7" s="24">
        <v>97.94</v>
      </c>
      <c r="CB7" s="24">
        <v>106.67</v>
      </c>
      <c r="CC7" s="24">
        <v>109.99</v>
      </c>
      <c r="CD7" s="24">
        <v>104.04</v>
      </c>
      <c r="CE7" s="24">
        <v>117.71</v>
      </c>
      <c r="CF7" s="24">
        <v>121.81</v>
      </c>
      <c r="CG7" s="24">
        <v>129.9</v>
      </c>
      <c r="CH7" s="24">
        <v>126.94</v>
      </c>
      <c r="CI7" s="24">
        <v>128.38999999999999</v>
      </c>
      <c r="CJ7" s="24">
        <v>129.85</v>
      </c>
      <c r="CK7" s="24">
        <v>133.66</v>
      </c>
      <c r="CL7" s="24">
        <v>140.97999999999999</v>
      </c>
      <c r="CM7" s="24" t="s">
        <v>102</v>
      </c>
      <c r="CN7" s="24" t="s">
        <v>102</v>
      </c>
      <c r="CO7" s="24" t="s">
        <v>102</v>
      </c>
      <c r="CP7" s="24" t="s">
        <v>102</v>
      </c>
      <c r="CQ7" s="24" t="s">
        <v>102</v>
      </c>
      <c r="CR7" s="24">
        <v>80.11</v>
      </c>
      <c r="CS7" s="24">
        <v>82.83</v>
      </c>
      <c r="CT7" s="24">
        <v>69.38</v>
      </c>
      <c r="CU7" s="24">
        <v>70.39</v>
      </c>
      <c r="CV7" s="24">
        <v>72.13</v>
      </c>
      <c r="CW7" s="24">
        <v>60.13</v>
      </c>
      <c r="CX7" s="24">
        <v>99.54</v>
      </c>
      <c r="CY7" s="24">
        <v>99.57</v>
      </c>
      <c r="CZ7" s="24">
        <v>99.66</v>
      </c>
      <c r="DA7" s="24">
        <v>99.68</v>
      </c>
      <c r="DB7" s="24">
        <v>99.69</v>
      </c>
      <c r="DC7" s="24">
        <v>95.96</v>
      </c>
      <c r="DD7" s="24">
        <v>95.73</v>
      </c>
      <c r="DE7" s="24">
        <v>96.1</v>
      </c>
      <c r="DF7" s="24">
        <v>96.61</v>
      </c>
      <c r="DG7" s="24">
        <v>96.35</v>
      </c>
      <c r="DH7" s="24">
        <v>96</v>
      </c>
      <c r="DI7" s="24">
        <v>10.16</v>
      </c>
      <c r="DJ7" s="24">
        <v>13.48</v>
      </c>
      <c r="DK7" s="24">
        <v>16.61</v>
      </c>
      <c r="DL7" s="24">
        <v>19.41</v>
      </c>
      <c r="DM7" s="24">
        <v>18.59</v>
      </c>
      <c r="DN7" s="24">
        <v>20.23</v>
      </c>
      <c r="DO7" s="24">
        <v>22.34</v>
      </c>
      <c r="DP7" s="24">
        <v>24.65</v>
      </c>
      <c r="DQ7" s="24">
        <v>24.87</v>
      </c>
      <c r="DR7" s="24">
        <v>26.94</v>
      </c>
      <c r="DS7" s="24">
        <v>42.2</v>
      </c>
      <c r="DT7" s="24">
        <v>0</v>
      </c>
      <c r="DU7" s="24">
        <v>0</v>
      </c>
      <c r="DV7" s="24">
        <v>0</v>
      </c>
      <c r="DW7" s="24">
        <v>0</v>
      </c>
      <c r="DX7" s="24">
        <v>0</v>
      </c>
      <c r="DY7" s="24">
        <v>1.63</v>
      </c>
      <c r="DZ7" s="24">
        <v>1.94</v>
      </c>
      <c r="EA7" s="24">
        <v>2.42</v>
      </c>
      <c r="EB7" s="24">
        <v>3</v>
      </c>
      <c r="EC7" s="24">
        <v>3.91</v>
      </c>
      <c r="ED7" s="24">
        <v>9.4600000000000009</v>
      </c>
      <c r="EE7" s="24">
        <v>0</v>
      </c>
      <c r="EF7" s="24">
        <v>0</v>
      </c>
      <c r="EG7" s="24">
        <v>0</v>
      </c>
      <c r="EH7" s="24">
        <v>0</v>
      </c>
      <c r="EI7" s="24">
        <v>0</v>
      </c>
      <c r="EJ7" s="24">
        <v>0.12</v>
      </c>
      <c r="EK7" s="24">
        <v>0.35</v>
      </c>
      <c r="EL7" s="24">
        <v>0.1</v>
      </c>
      <c r="EM7" s="24">
        <v>1.51</v>
      </c>
      <c r="EN7" s="24">
        <v>0.17</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2025-12-23T05:59:32Z</dcterms:created>
  <dcterms:modified xsi:type="dcterms:W3CDTF">2026-01-26T06:21:12Z</dcterms:modified>
  <cp:category/>
</cp:coreProperties>
</file>