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chihousai-s\03_公営企業\03-通年業務\15- 2月_経営比較分析表★\R6年度\R7.1.21【総務省23〆】公営企業に係る経営比較分析表（令和５年度決算）の分析等について（依頼）\04_団体→都\19 清瀬市●\"/>
    </mc:Choice>
  </mc:AlternateContent>
  <xr:revisionPtr revIDLastSave="0" documentId="13_ncr:1_{164A7AE4-A876-4EC0-89A0-D43C79655FE0}" xr6:coauthVersionLast="47" xr6:coauthVersionMax="47" xr10:uidLastSave="{00000000-0000-0000-0000-000000000000}"/>
  <workbookProtection workbookAlgorithmName="SHA-512" workbookHashValue="jpFTZdeGmPJghNVGe9f9MJMXvUSCA9yh3FNkjN6D2Sa1zrHKufK99JipZ2C6Db/JeDDsPOQ1MfYiKt5bCojKKQ==" workbookSaltValue="0R/skMyLbP53MnpJ0rmPP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F85" i="4"/>
  <c r="E85" i="4"/>
  <c r="AT10" i="4"/>
  <c r="AL10" i="4"/>
  <c r="I10" i="4"/>
  <c r="AL8" i="4"/>
  <c r="P8" i="4"/>
  <c r="I8" i="4"/>
</calcChain>
</file>

<file path=xl/sharedStrings.xml><?xml version="1.0" encoding="utf-8"?>
<sst xmlns="http://schemas.openxmlformats.org/spreadsheetml/2006/main" count="236" uniqueCount="115">
  <si>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</si>
  <si>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</si>
  <si>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</si>
  <si>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</si>
  <si>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</si>
  <si>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</si>
  <si>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</si>
  <si>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</si>
  <si>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</si>
  <si>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</si>
  <si>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</si>
  <si>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</si>
  <si>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</si>
  <si>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</si>
  <si>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</si>
  <si>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</si>
  <si>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</si>
  <si>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</si>
  <si>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</si>
  <si>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</si>
  <si>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</si>
  <si>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</si>
  <si>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</si>
  <si>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</si>
  <si>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</si>
  <si>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</si>
  <si>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</si>
  <si>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</si>
  <si>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</si>
  <si>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</si>
  <si>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</si>
  <si>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</si>
  <si>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</si>
  <si>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</si>
  <si>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</si>
  <si>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</si>
  <si>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</si>
  <si>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</si>
  <si>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</si>
  <si>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</si>
  <si>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</si>
  <si>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</si>
  <si>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</si>
  <si>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</si>
  <si>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</si>
  <si>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</si>
  <si>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</si>
  <si>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</si>
  <si>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</si>
  <si>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</si>
  <si>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</si>
  <si>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</si>
  <si>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</si>
  <si>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</si>
  <si>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</si>
  <si>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</si>
  <si>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</si>
  <si>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</si>
  <si>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</si>
  <si>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</si>
  <si>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</si>
  <si>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</si>
  <si>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</si>
  <si>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</si>
  <si>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</si>
  <si>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</si>
  <si>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</si>
  <si>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</si>
  <si>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</si>
  <si>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</si>
  <si>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</si>
  <si>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</si>
  <si>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</si>
  <si>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</si>
  <si>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</si>
  <si>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</si>
  <si>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</si>
  <si>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</si>
  <si>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</si>
  <si>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</si>
  <si>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</si>
  <si>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</si>
  <si>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</si>
  <si>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</si>
  <si>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</si>
  <si>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</si>
  <si>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</si>
  <si>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</si>
  <si>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</si>
  <si>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</si>
  <si>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</si>
  <si>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</si>
  <si>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</si>
  <si>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</si>
  <si>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</si>
  <si>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</si>
  <si>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清瀬市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</si>
  <si>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</si>
  <si>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</si>
  <si>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</si>
  <si>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</si>
  <si>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</si>
  <si>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</si>
  <si>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</si>
  <si>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</si>
  <si>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</si>
  <si>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</si>
  <si>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</si>
  <si>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</si>
  <si>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</si>
  <si>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</si>
  <si>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</si>
  <si>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各指標における令和5年度の数値を見ると
経営の健全性・効率性を表す①経常収支比率は前年度より11.59ポイント減少しているものの100%を超えており、かつ②累積欠損金比率が0％であることから、単年度の事業収支は黒字となっており経営の健全性については問題はないが、経費節減等の経営努力の検討は引き続き必要といえる。
③流動比率は現金預金が増加したものの未払金も同様に増加したため、前年度より25.94ポイント減少しているが、100％を超えているため流動負債の財源確保はできている。
④企業債残高対事業規模比率は全国平均や類似団体平均と比較しても大きく下回っており、事業規模に対して無理のない借入れによる事業運営を行っていることがわかる。
⑤経費回収率は前年より15.47ポイント減少し、100％をわずかに下回った。反面、⑥汚水処理原価は平均値を下回っており利用者負担分は軽減されているといえるが、今後は使用料の適正化や汚水処理費の縮減などを検討し、収支バランスを図っていく必要がある。
⑧水洗化率についてはほぼ100％となっているものの、今後も未接続世帯の解消を図り、使用料収入の確保に努める。</t>
    <rPh sb="131" eb="136">
      <t>ケイヒセツゲントウ</t>
    </rPh>
    <rPh sb="137" eb="141">
      <t>ケイエイドリョク</t>
    </rPh>
    <rPh sb="142" eb="144">
      <t>ケントウ</t>
    </rPh>
    <rPh sb="145" eb="146">
      <t>ヒ</t>
    </rPh>
    <rPh sb="147" eb="148">
      <t>ツヅ</t>
    </rPh>
    <rPh sb="149" eb="151">
      <t>ヒツヨウ</t>
    </rPh>
    <rPh sb="175" eb="178">
      <t>ミバライキン</t>
    </rPh>
    <rPh sb="179" eb="181">
      <t>ドウヨウ</t>
    </rPh>
    <rPh sb="182" eb="184">
      <t>ゾウカ</t>
    </rPh>
    <rPh sb="189" eb="191">
      <t>ゼンネン</t>
    </rPh>
    <rPh sb="191" eb="192">
      <t>ド</t>
    </rPh>
    <rPh sb="203" eb="205">
      <t>ゲンショウ</t>
    </rPh>
    <rPh sb="216" eb="217">
      <t>コ</t>
    </rPh>
    <rPh sb="223" eb="227">
      <t>リュウドウフサイ</t>
    </rPh>
    <rPh sb="228" eb="232">
      <t>ザイゲンカクホ</t>
    </rPh>
    <rPh sb="319" eb="324">
      <t>ケイヒカイシュウリツ</t>
    </rPh>
    <rPh sb="325" eb="327">
      <t>ゼンネン</t>
    </rPh>
    <rPh sb="338" eb="340">
      <t>ゲンショウ</t>
    </rPh>
    <rPh sb="351" eb="353">
      <t>シタマワ</t>
    </rPh>
    <rPh sb="356" eb="358">
      <t>ハンメン</t>
    </rPh>
    <rPh sb="360" eb="366">
      <t>オスイショリゲンカ</t>
    </rPh>
    <rPh sb="367" eb="370">
      <t>ヘイキンチ</t>
    </rPh>
    <rPh sb="371" eb="373">
      <t>シタマワ</t>
    </rPh>
    <rPh sb="377" eb="380">
      <t>リヨウシャ</t>
    </rPh>
    <rPh sb="380" eb="383">
      <t>フタンブン</t>
    </rPh>
    <rPh sb="384" eb="386">
      <t>ケイゲン</t>
    </rPh>
    <rPh sb="397" eb="399">
      <t>コンゴ</t>
    </rPh>
    <rPh sb="400" eb="403">
      <t>シヨウリョウ</t>
    </rPh>
    <rPh sb="404" eb="407">
      <t>テキセイカ</t>
    </rPh>
    <phoneticPr fontId="4"/>
  </si>
  <si>
    <t>　本市の公共下水道は昭和51年度から整備に着手し、令和５年度末現在、全体管渠のうち約76%が30年を過した状況となっている。
　今後、老朽化が進む膨大な下水道施設（ストック）を適切に維持管理し、道路陥没や機能不全等の事故を未然に防ぐとともに、持続的に安定した下水道サービスを提供するため、平成28年度に「清瀬市下水道ストックマネジメント計画」策定した。
　計画に基づく老朽化対策として、平成29年度より重要な幹線の下水道施設について点検・調査を実施しており、調査結果を基に設計・改築工事を行っている。併せて、市内の老朽化したマンホール蓋の交換工事を平成29年度から計画的に行っており、引き続き実施していく。</t>
    <rPh sb="292" eb="293">
      <t>ヒ</t>
    </rPh>
    <rPh sb="294" eb="295">
      <t>ツヅ</t>
    </rPh>
    <rPh sb="296" eb="298">
      <t>ジッシ</t>
    </rPh>
    <phoneticPr fontId="4"/>
  </si>
  <si>
    <t>　少子高齢化に伴う人口減少や節水型社会への変化などの要因により、下水道使用料収入の減収が予想される一方で、老朽化した下水道施設の更新時期を迎え、下水道財政は年々厳しい状況となることが見込まれている。
　こうした状況の中、平成30年度から財務適用した公営企業会計による経営状況や資産の把握、さらに令和2年度に策定した「下水道事業経営戦略」及び同経営戦略の定期的な改定による状況分析を行い、それらに基づいて持続的で安定した下水道サービスの提供と、健全で効率的な事業運営の実施を目指していく。</t>
    <rPh sb="7" eb="8">
      <t>トモナ</t>
    </rPh>
    <rPh sb="9" eb="13">
      <t>ジンコウゲンショウ</t>
    </rPh>
    <rPh sb="168" eb="169">
      <t>オヨ</t>
    </rPh>
    <rPh sb="170" eb="175">
      <t>ドウケイエイセンリャク</t>
    </rPh>
    <rPh sb="176" eb="179">
      <t>テイキテキ</t>
    </rPh>
    <rPh sb="180" eb="182">
      <t>カイテイ</t>
    </rPh>
    <rPh sb="187" eb="189">
      <t>ブンセキ</t>
    </rPh>
    <rPh sb="190" eb="19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</si>
</sst>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4C-434A-BA5B-6CB8392C210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0.12</c:v>
                </c:pt>
                <c:pt idx="2">
                  <c:v>0.35</c:v>
                </c:pt>
                <c:pt idx="3">
                  <c:v>0.1</c:v>
                </c:pt>
                <c:pt idx="4">
                  <c:v>1.51</c:v>
                </c:pt>
              </c:numCache>
            </c:numRef>
          </c:val>
          <c:smooth val="0"/>
          <c:extLst>
            <c:ext xmlns:c16="http://schemas.microsoft.com/office/drawing/2014/chart" uri="{C3380CC4-5D6E-409C-BE32-E72D297353CC}">
              <c16:uniqueId val="{00000001-914C-434A-BA5B-6CB8392C210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1F-49C2-90DD-543702435F6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70.3</c:v>
                </c:pt>
                <c:pt idx="1">
                  <c:v>80.11</c:v>
                </c:pt>
                <c:pt idx="2">
                  <c:v>82.83</c:v>
                </c:pt>
                <c:pt idx="3">
                  <c:v>69.38</c:v>
                </c:pt>
                <c:pt idx="4">
                  <c:v>70.39</c:v>
                </c:pt>
              </c:numCache>
            </c:numRef>
          </c:val>
          <c:smooth val="0"/>
          <c:extLst>
            <c:ext xmlns:c16="http://schemas.microsoft.com/office/drawing/2014/chart" uri="{C3380CC4-5D6E-409C-BE32-E72D297353CC}">
              <c16:uniqueId val="{00000001-6B1F-49C2-90DD-543702435F6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99.53</c:v>
                </c:pt>
                <c:pt idx="1">
                  <c:v>99.54</c:v>
                </c:pt>
                <c:pt idx="2">
                  <c:v>99.57</c:v>
                </c:pt>
                <c:pt idx="3">
                  <c:v>99.66</c:v>
                </c:pt>
                <c:pt idx="4">
                  <c:v>99.68</c:v>
                </c:pt>
              </c:numCache>
            </c:numRef>
          </c:val>
          <c:extLst>
            <c:ext xmlns:c16="http://schemas.microsoft.com/office/drawing/2014/chart" uri="{C3380CC4-5D6E-409C-BE32-E72D297353CC}">
              <c16:uniqueId val="{00000000-0FDF-45C3-A689-AC2A1745B79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95.95</c:v>
                </c:pt>
                <c:pt idx="1">
                  <c:v>95.96</c:v>
                </c:pt>
                <c:pt idx="2">
                  <c:v>95.73</c:v>
                </c:pt>
                <c:pt idx="3">
                  <c:v>96.1</c:v>
                </c:pt>
                <c:pt idx="4">
                  <c:v>96.61</c:v>
                </c:pt>
              </c:numCache>
            </c:numRef>
          </c:val>
          <c:smooth val="0"/>
          <c:extLst>
            <c:ext xmlns:c16="http://schemas.microsoft.com/office/drawing/2014/chart" uri="{C3380CC4-5D6E-409C-BE32-E72D297353CC}">
              <c16:uniqueId val="{00000001-0FDF-45C3-A689-AC2A1745B79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110.23</c:v>
                </c:pt>
                <c:pt idx="1">
                  <c:v>110.64</c:v>
                </c:pt>
                <c:pt idx="2">
                  <c:v>109.18</c:v>
                </c:pt>
                <c:pt idx="3">
                  <c:v>111.97</c:v>
                </c:pt>
                <c:pt idx="4">
                  <c:v>100.38</c:v>
                </c:pt>
              </c:numCache>
            </c:numRef>
          </c:val>
          <c:extLst>
            <c:ext xmlns:c16="http://schemas.microsoft.com/office/drawing/2014/chart" uri="{C3380CC4-5D6E-409C-BE32-E72D297353CC}">
              <c16:uniqueId val="{00000000-1B99-4691-BB07-3A306792827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107.34</c:v>
                </c:pt>
                <c:pt idx="1">
                  <c:v>107.87</c:v>
                </c:pt>
                <c:pt idx="2">
                  <c:v>109.78</c:v>
                </c:pt>
                <c:pt idx="3">
                  <c:v>109.96</c:v>
                </c:pt>
                <c:pt idx="4">
                  <c:v>109.44</c:v>
                </c:pt>
              </c:numCache>
            </c:numRef>
          </c:val>
          <c:smooth val="0"/>
          <c:extLst>
            <c:ext xmlns:c16="http://schemas.microsoft.com/office/drawing/2014/chart" uri="{C3380CC4-5D6E-409C-BE32-E72D297353CC}">
              <c16:uniqueId val="{00000001-1B99-4691-BB07-3A306792827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6.83</c:v>
                </c:pt>
                <c:pt idx="1">
                  <c:v>10.16</c:v>
                </c:pt>
                <c:pt idx="2">
                  <c:v>13.48</c:v>
                </c:pt>
                <c:pt idx="3">
                  <c:v>16.61</c:v>
                </c:pt>
                <c:pt idx="4">
                  <c:v>19.41</c:v>
                </c:pt>
              </c:numCache>
            </c:numRef>
          </c:val>
          <c:extLst>
            <c:ext xmlns:c16="http://schemas.microsoft.com/office/drawing/2014/chart" uri="{C3380CC4-5D6E-409C-BE32-E72D297353CC}">
              <c16:uniqueId val="{00000000-E6B4-4E5B-8D00-B9F8AADA517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8.5500000000000007</c:v>
                </c:pt>
                <c:pt idx="1">
                  <c:v>20.23</c:v>
                </c:pt>
                <c:pt idx="2">
                  <c:v>22.34</c:v>
                </c:pt>
                <c:pt idx="3">
                  <c:v>24.65</c:v>
                </c:pt>
                <c:pt idx="4">
                  <c:v>24.87</c:v>
                </c:pt>
              </c:numCache>
            </c:numRef>
          </c:val>
          <c:smooth val="0"/>
          <c:extLst>
            <c:ext xmlns:c16="http://schemas.microsoft.com/office/drawing/2014/chart" uri="{C3380CC4-5D6E-409C-BE32-E72D297353CC}">
              <c16:uniqueId val="{00000001-E6B4-4E5B-8D00-B9F8AADA517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0E-4C17-83AF-B5CC78951EF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2.41</c:v>
                </c:pt>
                <c:pt idx="1">
                  <c:v>1.63</c:v>
                </c:pt>
                <c:pt idx="2">
                  <c:v>1.94</c:v>
                </c:pt>
                <c:pt idx="3">
                  <c:v>2.42</c:v>
                </c:pt>
                <c:pt idx="4">
                  <c:v>3</c:v>
                </c:pt>
              </c:numCache>
            </c:numRef>
          </c:val>
          <c:smooth val="0"/>
          <c:extLst>
            <c:ext xmlns:c16="http://schemas.microsoft.com/office/drawing/2014/chart" uri="{C3380CC4-5D6E-409C-BE32-E72D297353CC}">
              <c16:uniqueId val="{00000001-730E-4C17-83AF-B5CC78951EF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80-4325-AEFC-B25B48BA308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
                  <c:v>0</c:v>
                </c:pt>
                <c:pt idx="1">
                  <c:v>11.59</c:v>
                </c:pt>
                <c:pt idx="2">
                  <c:v>9.36</c:v>
                </c:pt>
                <c:pt idx="3">
                  <c:v>7.56</c:v>
                </c:pt>
                <c:pt idx="4">
                  <c:v>5.84</c:v>
                </c:pt>
              </c:numCache>
            </c:numRef>
          </c:val>
          <c:smooth val="0"/>
          <c:extLst>
            <c:ext xmlns:c16="http://schemas.microsoft.com/office/drawing/2014/chart" uri="{C3380CC4-5D6E-409C-BE32-E72D297353CC}">
              <c16:uniqueId val="{00000001-1280-4325-AEFC-B25B48BA308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67.73</c:v>
                </c:pt>
                <c:pt idx="1">
                  <c:v>92.71</c:v>
                </c:pt>
                <c:pt idx="2">
                  <c:v>112.78</c:v>
                </c:pt>
                <c:pt idx="3">
                  <c:v>155.26</c:v>
                </c:pt>
                <c:pt idx="4">
                  <c:v>129.32</c:v>
                </c:pt>
              </c:numCache>
            </c:numRef>
          </c:val>
          <c:extLst>
            <c:ext xmlns:c16="http://schemas.microsoft.com/office/drawing/2014/chart" uri="{C3380CC4-5D6E-409C-BE32-E72D297353CC}">
              <c16:uniqueId val="{00000000-FC70-4364-B29F-D591A2D4A59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35.200000000000003</c:v>
                </c:pt>
                <c:pt idx="1">
                  <c:v>37.200000000000003</c:v>
                </c:pt>
                <c:pt idx="2">
                  <c:v>47.13</c:v>
                </c:pt>
                <c:pt idx="3">
                  <c:v>50.85</c:v>
                </c:pt>
                <c:pt idx="4">
                  <c:v>63.13</c:v>
                </c:pt>
              </c:numCache>
            </c:numRef>
          </c:val>
          <c:smooth val="0"/>
          <c:extLst>
            <c:ext xmlns:c16="http://schemas.microsoft.com/office/drawing/2014/chart" uri="{C3380CC4-5D6E-409C-BE32-E72D297353CC}">
              <c16:uniqueId val="{00000001-FC70-4364-B29F-D591A2D4A59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224.63</c:v>
                </c:pt>
                <c:pt idx="1">
                  <c:v>218.32</c:v>
                </c:pt>
                <c:pt idx="2">
                  <c:v>184.08</c:v>
                </c:pt>
                <c:pt idx="3">
                  <c:v>229.51</c:v>
                </c:pt>
                <c:pt idx="4">
                  <c:v>183.52</c:v>
                </c:pt>
              </c:numCache>
            </c:numRef>
          </c:val>
          <c:extLst>
            <c:ext xmlns:c16="http://schemas.microsoft.com/office/drawing/2014/chart" uri="{C3380CC4-5D6E-409C-BE32-E72D297353CC}">
              <c16:uniqueId val="{00000000-34FC-4E4F-92CD-429C9A034D6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813.96</c:v>
                </c:pt>
                <c:pt idx="1">
                  <c:v>843.72</c:v>
                </c:pt>
                <c:pt idx="2">
                  <c:v>788.62</c:v>
                </c:pt>
                <c:pt idx="3">
                  <c:v>772.15</c:v>
                </c:pt>
                <c:pt idx="4">
                  <c:v>717.6</c:v>
                </c:pt>
              </c:numCache>
            </c:numRef>
          </c:val>
          <c:smooth val="0"/>
          <c:extLst>
            <c:ext xmlns:c16="http://schemas.microsoft.com/office/drawing/2014/chart" uri="{C3380CC4-5D6E-409C-BE32-E72D297353CC}">
              <c16:uniqueId val="{00000001-34FC-4E4F-92CD-429C9A034D6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93.57</c:v>
                </c:pt>
                <c:pt idx="1">
                  <c:v>101.42</c:v>
                </c:pt>
                <c:pt idx="2">
                  <c:v>107.61</c:v>
                </c:pt>
                <c:pt idx="3">
                  <c:v>113.69</c:v>
                </c:pt>
                <c:pt idx="4">
                  <c:v>98.22</c:v>
                </c:pt>
              </c:numCache>
            </c:numRef>
          </c:val>
          <c:extLst>
            <c:ext xmlns:c16="http://schemas.microsoft.com/office/drawing/2014/chart" uri="{C3380CC4-5D6E-409C-BE32-E72D297353CC}">
              <c16:uniqueId val="{00000000-CA37-401F-9ED4-B67582415DD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92.08</c:v>
                </c:pt>
                <c:pt idx="1">
                  <c:v>94.81</c:v>
                </c:pt>
                <c:pt idx="2">
                  <c:v>99.88</c:v>
                </c:pt>
                <c:pt idx="3">
                  <c:v>98.82</c:v>
                </c:pt>
                <c:pt idx="4">
                  <c:v>97.58</c:v>
                </c:pt>
              </c:numCache>
            </c:numRef>
          </c:val>
          <c:smooth val="0"/>
          <c:extLst>
            <c:ext xmlns:c16="http://schemas.microsoft.com/office/drawing/2014/chart" uri="{C3380CC4-5D6E-409C-BE32-E72D297353CC}">
              <c16:uniqueId val="{00000001-CA37-401F-9ED4-B67582415DD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127.26</c:v>
                </c:pt>
                <c:pt idx="1">
                  <c:v>106.67</c:v>
                </c:pt>
                <c:pt idx="2">
                  <c:v>109.99</c:v>
                </c:pt>
                <c:pt idx="3">
                  <c:v>104.04</c:v>
                </c:pt>
                <c:pt idx="4">
                  <c:v>117.71</c:v>
                </c:pt>
              </c:numCache>
            </c:numRef>
          </c:val>
          <c:extLst>
            <c:ext xmlns:c16="http://schemas.microsoft.com/office/drawing/2014/chart" uri="{C3380CC4-5D6E-409C-BE32-E72D297353CC}">
              <c16:uniqueId val="{00000000-01E2-4197-9BE9-55C89473AC6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132.94999999999999</c:v>
                </c:pt>
                <c:pt idx="1">
                  <c:v>129.9</c:v>
                </c:pt>
                <c:pt idx="2">
                  <c:v>126.94</c:v>
                </c:pt>
                <c:pt idx="3">
                  <c:v>128.38999999999999</c:v>
                </c:pt>
                <c:pt idx="4">
                  <c:v>129.85</c:v>
                </c:pt>
              </c:numCache>
            </c:numRef>
          </c:val>
          <c:smooth val="0"/>
          <c:extLst>
            <c:ext xmlns:c16="http://schemas.microsoft.com/office/drawing/2014/chart" uri="{C3380CC4-5D6E-409C-BE32-E72D297353CC}">
              <c16:uniqueId val="{00000001-01E2-4197-9BE9-55C89473AC6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I12" sqref="BI1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東京都　清瀬市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Bb1</v>
      </c>
      <c r="X8" s="65"/>
      <c r="Y8" s="65"/>
      <c r="Z8" s="65"/>
      <c r="AA8" s="65"/>
      <c r="AB8" s="65"/>
      <c r="AC8" s="65"/>
      <c r="AD8" s="66" t="str">
        <f>データ!$M$6</f>
        <v>非設置</v>
      </c>
      <c r="AE8" s="66"/>
      <c r="AF8" s="66"/>
      <c r="AG8" s="66"/>
      <c r="AH8" s="66"/>
      <c r="AI8" s="66"/>
      <c r="AJ8" s="66"/>
      <c r="AK8" s="3"/>
      <c r="AL8" s="54">
        <f>データ!S6</f>
        <v>74596</v>
      </c>
      <c r="AM8" s="54"/>
      <c r="AN8" s="54"/>
      <c r="AO8" s="54"/>
      <c r="AP8" s="54"/>
      <c r="AQ8" s="54"/>
      <c r="AR8" s="54"/>
      <c r="AS8" s="54"/>
      <c r="AT8" s="53">
        <f>データ!T6</f>
        <v>10.23</v>
      </c>
      <c r="AU8" s="53"/>
      <c r="AV8" s="53"/>
      <c r="AW8" s="53"/>
      <c r="AX8" s="53"/>
      <c r="AY8" s="53"/>
      <c r="AZ8" s="53"/>
      <c r="BA8" s="53"/>
      <c r="BB8" s="53">
        <f>データ!U6</f>
        <v>7291.89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67.739999999999995</v>
      </c>
      <c r="J10" s="53"/>
      <c r="K10" s="53"/>
      <c r="L10" s="53"/>
      <c r="M10" s="53"/>
      <c r="N10" s="53"/>
      <c r="O10" s="53"/>
      <c r="P10" s="53">
        <f>データ!P6</f>
        <v>99.99</v>
      </c>
      <c r="Q10" s="53"/>
      <c r="R10" s="53"/>
      <c r="S10" s="53"/>
      <c r="T10" s="53"/>
      <c r="U10" s="53"/>
      <c r="V10" s="53"/>
      <c r="W10" s="53">
        <f>データ!Q6</f>
        <v>88.51</v>
      </c>
      <c r="X10" s="53"/>
      <c r="Y10" s="53"/>
      <c r="Z10" s="53"/>
      <c r="AA10" s="53"/>
      <c r="AB10" s="53"/>
      <c r="AC10" s="53"/>
      <c r="AD10" s="54">
        <f>データ!R6</f>
        <v>1918</v>
      </c>
      <c r="AE10" s="54"/>
      <c r="AF10" s="54"/>
      <c r="AG10" s="54"/>
      <c r="AH10" s="54"/>
      <c r="AI10" s="54"/>
      <c r="AJ10" s="54"/>
      <c r="AK10" s="2"/>
      <c r="AL10" s="54">
        <f>データ!V6</f>
        <v>74758</v>
      </c>
      <c r="AM10" s="54"/>
      <c r="AN10" s="54"/>
      <c r="AO10" s="54"/>
      <c r="AP10" s="54"/>
      <c r="AQ10" s="54"/>
      <c r="AR10" s="54"/>
      <c r="AS10" s="54"/>
      <c r="AT10" s="53">
        <f>データ!W6</f>
        <v>8.85</v>
      </c>
      <c r="AU10" s="53"/>
      <c r="AV10" s="53"/>
      <c r="AW10" s="53"/>
      <c r="AX10" s="53"/>
      <c r="AY10" s="53"/>
      <c r="AZ10" s="53"/>
      <c r="BA10" s="53"/>
      <c r="BB10" s="53">
        <f>データ!X6</f>
        <v>8447.23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BfVoFZRyN+HmVQunSq8nLn6Oh+sEzv4WFvsc0um/TFVC4D2r3uLWQ0sA83bLuRSrMzSgiIVt10GN5lTRtEiHcQ==" saltValue="3Tx19u6mNRHDdrjSi5huG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132217</v>
      </c>
      <c r="D6" s="19">
        <f t="shared" si="3"/>
        <v>46</v>
      </c>
      <c r="E6" s="19">
        <f t="shared" si="3"/>
        <v>17</v>
      </c>
      <c r="F6" s="19">
        <f t="shared" si="3"/>
        <v>1</v>
      </c>
      <c r="G6" s="19">
        <f t="shared" si="3"/>
        <v>0</v>
      </c>
      <c r="H6" s="19" t="str">
        <f t="shared" si="3"/>
        <v>東京都　清瀬市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67.739999999999995</v>
      </c>
      <c r="P6" s="20">
        <f t="shared" si="3"/>
        <v>99.99</v>
      </c>
      <c r="Q6" s="20">
        <f t="shared" si="3"/>
        <v>88.51</v>
      </c>
      <c r="R6" s="20">
        <f t="shared" si="3"/>
        <v>1918</v>
      </c>
      <c r="S6" s="20">
        <f t="shared" si="3"/>
        <v>74596</v>
      </c>
      <c r="T6" s="20">
        <f t="shared" si="3"/>
        <v>10.23</v>
      </c>
      <c r="U6" s="20">
        <f t="shared" si="3"/>
        <v>7291.89</v>
      </c>
      <c r="V6" s="20">
        <f t="shared" si="3"/>
        <v>74758</v>
      </c>
      <c r="W6" s="20">
        <f t="shared" si="3"/>
        <v>8.85</v>
      </c>
      <c r="X6" s="20">
        <f t="shared" si="3"/>
        <v>8447.23</v>
      </c>
      <c r="Y6" s="21">
        <f>IF(Y7="",NA(),Y7)</f>
        <v>110.23</v>
      </c>
      <c r="Z6" s="21">
        <f t="shared" ref="Z6:AH6" si="4">IF(Z7="",NA(),Z7)</f>
        <v>110.64</v>
      </c>
      <c r="AA6" s="21">
        <f t="shared" si="4"/>
        <v>109.18</v>
      </c>
      <c r="AB6" s="21">
        <f t="shared" si="4"/>
        <v>111.97</v>
      </c>
      <c r="AC6" s="21">
        <f t="shared" si="4"/>
        <v>100.38</v>
      </c>
      <c r="AD6" s="21">
        <f t="shared" si="4"/>
        <v>107.34</v>
      </c>
      <c r="AE6" s="21">
        <f t="shared" si="4"/>
        <v>107.87</v>
      </c>
      <c r="AF6" s="21">
        <f t="shared" si="4"/>
        <v>109.78</v>
      </c>
      <c r="AG6" s="21">
        <f t="shared" si="4"/>
        <v>109.96</v>
      </c>
      <c r="AH6" s="21">
        <f t="shared" si="4"/>
        <v>109.44</v>
      </c>
      <c r="AI6" s="20" t="str">
        <f>IF(AI7="","",IF(AI7="-","【-】","【"&amp;SUBSTITUTE(TEXT(AI7,"#,##0.00"),"-","△")&amp;"】"))</f>
        <v>【105.91】</v>
      </c>
      <c r="AJ6" s="20">
        <f>IF(AJ7="",NA(),AJ7)</f>
        <v>0</v>
      </c>
      <c r="AK6" s="20">
        <f t="shared" ref="AK6:AS6" si="5">IF(AK7="",NA(),AK7)</f>
        <v>0</v>
      </c>
      <c r="AL6" s="20">
        <f t="shared" si="5"/>
        <v>0</v>
      </c>
      <c r="AM6" s="20">
        <f t="shared" si="5"/>
        <v>0</v>
      </c>
      <c r="AN6" s="20">
        <f t="shared" si="5"/>
        <v>0</v>
      </c>
      <c r="AO6" s="20">
        <f t="shared" si="5"/>
        <v>0</v>
      </c>
      <c r="AP6" s="21">
        <f t="shared" si="5"/>
        <v>11.59</v>
      </c>
      <c r="AQ6" s="21">
        <f t="shared" si="5"/>
        <v>9.36</v>
      </c>
      <c r="AR6" s="21">
        <f t="shared" si="5"/>
        <v>7.56</v>
      </c>
      <c r="AS6" s="21">
        <f t="shared" si="5"/>
        <v>5.84</v>
      </c>
      <c r="AT6" s="20" t="str">
        <f>IF(AT7="","",IF(AT7="-","【-】","【"&amp;SUBSTITUTE(TEXT(AT7,"#,##0.00"),"-","△")&amp;"】"))</f>
        <v>【3.03】</v>
      </c>
      <c r="AU6" s="21">
        <f>IF(AU7="",NA(),AU7)</f>
        <v>67.73</v>
      </c>
      <c r="AV6" s="21">
        <f t="shared" ref="AV6:BD6" si="6">IF(AV7="",NA(),AV7)</f>
        <v>92.71</v>
      </c>
      <c r="AW6" s="21">
        <f t="shared" si="6"/>
        <v>112.78</v>
      </c>
      <c r="AX6" s="21">
        <f t="shared" si="6"/>
        <v>155.26</v>
      </c>
      <c r="AY6" s="21">
        <f t="shared" si="6"/>
        <v>129.32</v>
      </c>
      <c r="AZ6" s="21">
        <f t="shared" si="6"/>
        <v>35.200000000000003</v>
      </c>
      <c r="BA6" s="21">
        <f t="shared" si="6"/>
        <v>37.200000000000003</v>
      </c>
      <c r="BB6" s="21">
        <f t="shared" si="6"/>
        <v>47.13</v>
      </c>
      <c r="BC6" s="21">
        <f t="shared" si="6"/>
        <v>50.85</v>
      </c>
      <c r="BD6" s="21">
        <f t="shared" si="6"/>
        <v>63.13</v>
      </c>
      <c r="BE6" s="20" t="str">
        <f>IF(BE7="","",IF(BE7="-","【-】","【"&amp;SUBSTITUTE(TEXT(BE7,"#,##0.00"),"-","△")&amp;"】"))</f>
        <v>【78.43】</v>
      </c>
      <c r="BF6" s="21">
        <f>IF(BF7="",NA(),BF7)</f>
        <v>224.63</v>
      </c>
      <c r="BG6" s="21">
        <f t="shared" ref="BG6:BO6" si="7">IF(BG7="",NA(),BG7)</f>
        <v>218.32</v>
      </c>
      <c r="BH6" s="21">
        <f t="shared" si="7"/>
        <v>184.08</v>
      </c>
      <c r="BI6" s="21">
        <f t="shared" si="7"/>
        <v>229.51</v>
      </c>
      <c r="BJ6" s="21">
        <f t="shared" si="7"/>
        <v>183.52</v>
      </c>
      <c r="BK6" s="21">
        <f t="shared" si="7"/>
        <v>813.96</v>
      </c>
      <c r="BL6" s="21">
        <f t="shared" si="7"/>
        <v>843.72</v>
      </c>
      <c r="BM6" s="21">
        <f t="shared" si="7"/>
        <v>788.62</v>
      </c>
      <c r="BN6" s="21">
        <f t="shared" si="7"/>
        <v>772.15</v>
      </c>
      <c r="BO6" s="21">
        <f t="shared" si="7"/>
        <v>717.6</v>
      </c>
      <c r="BP6" s="20" t="str">
        <f>IF(BP7="","",IF(BP7="-","【-】","【"&amp;SUBSTITUTE(TEXT(BP7,"#,##0.00"),"-","△")&amp;"】"))</f>
        <v>【630.82】</v>
      </c>
      <c r="BQ6" s="21">
        <f>IF(BQ7="",NA(),BQ7)</f>
        <v>93.57</v>
      </c>
      <c r="BR6" s="21">
        <f t="shared" ref="BR6:BZ6" si="8">IF(BR7="",NA(),BR7)</f>
        <v>101.42</v>
      </c>
      <c r="BS6" s="21">
        <f t="shared" si="8"/>
        <v>107.61</v>
      </c>
      <c r="BT6" s="21">
        <f t="shared" si="8"/>
        <v>113.69</v>
      </c>
      <c r="BU6" s="21">
        <f t="shared" si="8"/>
        <v>98.22</v>
      </c>
      <c r="BV6" s="21">
        <f t="shared" si="8"/>
        <v>92.08</v>
      </c>
      <c r="BW6" s="21">
        <f t="shared" si="8"/>
        <v>94.81</v>
      </c>
      <c r="BX6" s="21">
        <f t="shared" si="8"/>
        <v>99.88</v>
      </c>
      <c r="BY6" s="21">
        <f t="shared" si="8"/>
        <v>98.82</v>
      </c>
      <c r="BZ6" s="21">
        <f t="shared" si="8"/>
        <v>97.58</v>
      </c>
      <c r="CA6" s="20" t="str">
        <f>IF(CA7="","",IF(CA7="-","【-】","【"&amp;SUBSTITUTE(TEXT(CA7,"#,##0.00"),"-","△")&amp;"】"))</f>
        <v>【97.81】</v>
      </c>
      <c r="CB6" s="21">
        <f>IF(CB7="",NA(),CB7)</f>
        <v>127.26</v>
      </c>
      <c r="CC6" s="21">
        <f t="shared" ref="CC6:CK6" si="9">IF(CC7="",NA(),CC7)</f>
        <v>106.67</v>
      </c>
      <c r="CD6" s="21">
        <f t="shared" si="9"/>
        <v>109.99</v>
      </c>
      <c r="CE6" s="21">
        <f t="shared" si="9"/>
        <v>104.04</v>
      </c>
      <c r="CF6" s="21">
        <f t="shared" si="9"/>
        <v>117.71</v>
      </c>
      <c r="CG6" s="21">
        <f t="shared" si="9"/>
        <v>132.94999999999999</v>
      </c>
      <c r="CH6" s="21">
        <f t="shared" si="9"/>
        <v>129.9</v>
      </c>
      <c r="CI6" s="21">
        <f t="shared" si="9"/>
        <v>126.94</v>
      </c>
      <c r="CJ6" s="21">
        <f t="shared" si="9"/>
        <v>128.38999999999999</v>
      </c>
      <c r="CK6" s="21">
        <f t="shared" si="9"/>
        <v>129.85</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70.3</v>
      </c>
      <c r="CS6" s="21">
        <f t="shared" si="10"/>
        <v>80.11</v>
      </c>
      <c r="CT6" s="21">
        <f t="shared" si="10"/>
        <v>82.83</v>
      </c>
      <c r="CU6" s="21">
        <f t="shared" si="10"/>
        <v>69.38</v>
      </c>
      <c r="CV6" s="21">
        <f t="shared" si="10"/>
        <v>70.39</v>
      </c>
      <c r="CW6" s="20" t="str">
        <f>IF(CW7="","",IF(CW7="-","【-】","【"&amp;SUBSTITUTE(TEXT(CW7,"#,##0.00"),"-","△")&amp;"】"))</f>
        <v>【58.94】</v>
      </c>
      <c r="CX6" s="21">
        <f>IF(CX7="",NA(),CX7)</f>
        <v>99.53</v>
      </c>
      <c r="CY6" s="21">
        <f t="shared" ref="CY6:DG6" si="11">IF(CY7="",NA(),CY7)</f>
        <v>99.54</v>
      </c>
      <c r="CZ6" s="21">
        <f t="shared" si="11"/>
        <v>99.57</v>
      </c>
      <c r="DA6" s="21">
        <f t="shared" si="11"/>
        <v>99.66</v>
      </c>
      <c r="DB6" s="21">
        <f t="shared" si="11"/>
        <v>99.68</v>
      </c>
      <c r="DC6" s="21">
        <f t="shared" si="11"/>
        <v>95.95</v>
      </c>
      <c r="DD6" s="21">
        <f t="shared" si="11"/>
        <v>95.96</v>
      </c>
      <c r="DE6" s="21">
        <f t="shared" si="11"/>
        <v>95.73</v>
      </c>
      <c r="DF6" s="21">
        <f t="shared" si="11"/>
        <v>96.1</v>
      </c>
      <c r="DG6" s="21">
        <f t="shared" si="11"/>
        <v>96.61</v>
      </c>
      <c r="DH6" s="20" t="str">
        <f>IF(DH7="","",IF(DH7="-","【-】","【"&amp;SUBSTITUTE(TEXT(DH7,"#,##0.00"),"-","△")&amp;"】"))</f>
        <v>【95.91】</v>
      </c>
      <c r="DI6" s="21">
        <f>IF(DI7="",NA(),DI7)</f>
        <v>6.83</v>
      </c>
      <c r="DJ6" s="21">
        <f t="shared" ref="DJ6:DR6" si="12">IF(DJ7="",NA(),DJ7)</f>
        <v>10.16</v>
      </c>
      <c r="DK6" s="21">
        <f t="shared" si="12"/>
        <v>13.48</v>
      </c>
      <c r="DL6" s="21">
        <f t="shared" si="12"/>
        <v>16.61</v>
      </c>
      <c r="DM6" s="21">
        <f t="shared" si="12"/>
        <v>19.41</v>
      </c>
      <c r="DN6" s="21">
        <f t="shared" si="12"/>
        <v>8.5500000000000007</v>
      </c>
      <c r="DO6" s="21">
        <f t="shared" si="12"/>
        <v>20.23</v>
      </c>
      <c r="DP6" s="21">
        <f t="shared" si="12"/>
        <v>22.34</v>
      </c>
      <c r="DQ6" s="21">
        <f t="shared" si="12"/>
        <v>24.65</v>
      </c>
      <c r="DR6" s="21">
        <f t="shared" si="12"/>
        <v>24.87</v>
      </c>
      <c r="DS6" s="20" t="str">
        <f>IF(DS7="","",IF(DS7="-","【-】","【"&amp;SUBSTITUTE(TEXT(DS7,"#,##0.00"),"-","△")&amp;"】"))</f>
        <v>【41.09】</v>
      </c>
      <c r="DT6" s="20">
        <f>IF(DT7="",NA(),DT7)</f>
        <v>0</v>
      </c>
      <c r="DU6" s="20">
        <f t="shared" ref="DU6:EC6" si="13">IF(DU7="",NA(),DU7)</f>
        <v>0</v>
      </c>
      <c r="DV6" s="20">
        <f t="shared" si="13"/>
        <v>0</v>
      </c>
      <c r="DW6" s="20">
        <f t="shared" si="13"/>
        <v>0</v>
      </c>
      <c r="DX6" s="20">
        <f t="shared" si="13"/>
        <v>0</v>
      </c>
      <c r="DY6" s="21">
        <f t="shared" si="13"/>
        <v>2.41</v>
      </c>
      <c r="DZ6" s="21">
        <f t="shared" si="13"/>
        <v>1.63</v>
      </c>
      <c r="EA6" s="21">
        <f t="shared" si="13"/>
        <v>1.94</v>
      </c>
      <c r="EB6" s="21">
        <f t="shared" si="13"/>
        <v>2.42</v>
      </c>
      <c r="EC6" s="21">
        <f t="shared" si="13"/>
        <v>3</v>
      </c>
      <c r="ED6" s="20" t="str">
        <f>IF(ED7="","",IF(ED7="-","【-】","【"&amp;SUBSTITUTE(TEXT(ED7,"#,##0.00"),"-","△")&amp;"】"))</f>
        <v>【8.68】</v>
      </c>
      <c r="EE6" s="20">
        <f>IF(EE7="",NA(),EE7)</f>
        <v>0</v>
      </c>
      <c r="EF6" s="20">
        <f t="shared" ref="EF6:EN6" si="14">IF(EF7="",NA(),EF7)</f>
        <v>0</v>
      </c>
      <c r="EG6" s="20">
        <f t="shared" si="14"/>
        <v>0</v>
      </c>
      <c r="EH6" s="20">
        <f t="shared" si="14"/>
        <v>0</v>
      </c>
      <c r="EI6" s="20">
        <f t="shared" si="14"/>
        <v>0</v>
      </c>
      <c r="EJ6" s="21">
        <f t="shared" si="14"/>
        <v>0.12</v>
      </c>
      <c r="EK6" s="21">
        <f t="shared" si="14"/>
        <v>0.12</v>
      </c>
      <c r="EL6" s="21">
        <f t="shared" si="14"/>
        <v>0.35</v>
      </c>
      <c r="EM6" s="21">
        <f t="shared" si="14"/>
        <v>0.1</v>
      </c>
      <c r="EN6" s="21">
        <f t="shared" si="14"/>
        <v>1.51</v>
      </c>
      <c r="EO6" s="20" t="str">
        <f>IF(EO7="","",IF(EO7="-","【-】","【"&amp;SUBSTITUTE(TEXT(EO7,"#,##0.00"),"-","△")&amp;"】"))</f>
        <v>【0.22】</v>
      </c>
    </row>
    <row r="7" spans="1:148" s="22" customFormat="1" x14ac:dyDescent="0.2">
      <c r="A7" s="14"/>
      <c r="B7" s="23">
        <v>2023</v>
      </c>
      <c r="C7" s="23">
        <v>132217</v>
      </c>
      <c r="D7" s="23">
        <v>46</v>
      </c>
      <c r="E7" s="23">
        <v>17</v>
      </c>
      <c r="F7" s="23">
        <v>1</v>
      </c>
      <c r="G7" s="23">
        <v>0</v>
      </c>
      <c r="H7" s="23" t="s">
        <v>96</v>
      </c>
      <c r="I7" s="23" t="s">
        <v>97</v>
      </c>
      <c r="J7" s="23" t="s">
        <v>98</v>
      </c>
      <c r="K7" s="23" t="s">
        <v>99</v>
      </c>
      <c r="L7" s="23" t="s">
        <v>100</v>
      </c>
      <c r="M7" s="23" t="s">
        <v>101</v>
      </c>
      <c r="N7" s="24" t="s">
        <v>102</v>
      </c>
      <c r="O7" s="24">
        <v>67.739999999999995</v>
      </c>
      <c r="P7" s="24">
        <v>99.99</v>
      </c>
      <c r="Q7" s="24">
        <v>88.51</v>
      </c>
      <c r="R7" s="24">
        <v>1918</v>
      </c>
      <c r="S7" s="24">
        <v>74596</v>
      </c>
      <c r="T7" s="24">
        <v>10.23</v>
      </c>
      <c r="U7" s="24">
        <v>7291.89</v>
      </c>
      <c r="V7" s="24">
        <v>74758</v>
      </c>
      <c r="W7" s="24">
        <v>8.85</v>
      </c>
      <c r="X7" s="24">
        <v>8447.23</v>
      </c>
      <c r="Y7" s="24">
        <v>110.23</v>
      </c>
      <c r="Z7" s="24">
        <v>110.64</v>
      </c>
      <c r="AA7" s="24">
        <v>109.18</v>
      </c>
      <c r="AB7" s="24">
        <v>111.97</v>
      </c>
      <c r="AC7" s="24">
        <v>100.38</v>
      </c>
      <c r="AD7" s="24">
        <v>107.34</v>
      </c>
      <c r="AE7" s="24">
        <v>107.87</v>
      </c>
      <c r="AF7" s="24">
        <v>109.78</v>
      </c>
      <c r="AG7" s="24">
        <v>109.96</v>
      </c>
      <c r="AH7" s="24">
        <v>109.44</v>
      </c>
      <c r="AI7" s="24">
        <v>105.91</v>
      </c>
      <c r="AJ7" s="24">
        <v>0</v>
      </c>
      <c r="AK7" s="24">
        <v>0</v>
      </c>
      <c r="AL7" s="24">
        <v>0</v>
      </c>
      <c r="AM7" s="24">
        <v>0</v>
      </c>
      <c r="AN7" s="24">
        <v>0</v>
      </c>
      <c r="AO7" s="24">
        <v>0</v>
      </c>
      <c r="AP7" s="24">
        <v>11.59</v>
      </c>
      <c r="AQ7" s="24">
        <v>9.36</v>
      </c>
      <c r="AR7" s="24">
        <v>7.56</v>
      </c>
      <c r="AS7" s="24">
        <v>5.84</v>
      </c>
      <c r="AT7" s="24">
        <v>3.03</v>
      </c>
      <c r="AU7" s="24">
        <v>67.73</v>
      </c>
      <c r="AV7" s="24">
        <v>92.71</v>
      </c>
      <c r="AW7" s="24">
        <v>112.78</v>
      </c>
      <c r="AX7" s="24">
        <v>155.26</v>
      </c>
      <c r="AY7" s="24">
        <v>129.32</v>
      </c>
      <c r="AZ7" s="24">
        <v>35.200000000000003</v>
      </c>
      <c r="BA7" s="24">
        <v>37.200000000000003</v>
      </c>
      <c r="BB7" s="24">
        <v>47.13</v>
      </c>
      <c r="BC7" s="24">
        <v>50.85</v>
      </c>
      <c r="BD7" s="24">
        <v>63.13</v>
      </c>
      <c r="BE7" s="24">
        <v>78.430000000000007</v>
      </c>
      <c r="BF7" s="24">
        <v>224.63</v>
      </c>
      <c r="BG7" s="24">
        <v>218.32</v>
      </c>
      <c r="BH7" s="24">
        <v>184.08</v>
      </c>
      <c r="BI7" s="24">
        <v>229.51</v>
      </c>
      <c r="BJ7" s="24">
        <v>183.52</v>
      </c>
      <c r="BK7" s="24">
        <v>813.96</v>
      </c>
      <c r="BL7" s="24">
        <v>843.72</v>
      </c>
      <c r="BM7" s="24">
        <v>788.62</v>
      </c>
      <c r="BN7" s="24">
        <v>772.15</v>
      </c>
      <c r="BO7" s="24">
        <v>717.6</v>
      </c>
      <c r="BP7" s="24">
        <v>630.82000000000005</v>
      </c>
      <c r="BQ7" s="24">
        <v>93.57</v>
      </c>
      <c r="BR7" s="24">
        <v>101.42</v>
      </c>
      <c r="BS7" s="24">
        <v>107.61</v>
      </c>
      <c r="BT7" s="24">
        <v>113.69</v>
      </c>
      <c r="BU7" s="24">
        <v>98.22</v>
      </c>
      <c r="BV7" s="24">
        <v>92.08</v>
      </c>
      <c r="BW7" s="24">
        <v>94.81</v>
      </c>
      <c r="BX7" s="24">
        <v>99.88</v>
      </c>
      <c r="BY7" s="24">
        <v>98.82</v>
      </c>
      <c r="BZ7" s="24">
        <v>97.58</v>
      </c>
      <c r="CA7" s="24">
        <v>97.81</v>
      </c>
      <c r="CB7" s="24">
        <v>127.26</v>
      </c>
      <c r="CC7" s="24">
        <v>106.67</v>
      </c>
      <c r="CD7" s="24">
        <v>109.99</v>
      </c>
      <c r="CE7" s="24">
        <v>104.04</v>
      </c>
      <c r="CF7" s="24">
        <v>117.71</v>
      </c>
      <c r="CG7" s="24">
        <v>132.94999999999999</v>
      </c>
      <c r="CH7" s="24">
        <v>129.9</v>
      </c>
      <c r="CI7" s="24">
        <v>126.94</v>
      </c>
      <c r="CJ7" s="24">
        <v>128.38999999999999</v>
      </c>
      <c r="CK7" s="24">
        <v>129.85</v>
      </c>
      <c r="CL7" s="24">
        <v>138.75</v>
      </c>
      <c r="CM7" s="24" t="s">
        <v>102</v>
      </c>
      <c r="CN7" s="24" t="s">
        <v>102</v>
      </c>
      <c r="CO7" s="24" t="s">
        <v>102</v>
      </c>
      <c r="CP7" s="24" t="s">
        <v>102</v>
      </c>
      <c r="CQ7" s="24" t="s">
        <v>102</v>
      </c>
      <c r="CR7" s="24">
        <v>70.3</v>
      </c>
      <c r="CS7" s="24">
        <v>80.11</v>
      </c>
      <c r="CT7" s="24">
        <v>82.83</v>
      </c>
      <c r="CU7" s="24">
        <v>69.38</v>
      </c>
      <c r="CV7" s="24">
        <v>70.39</v>
      </c>
      <c r="CW7" s="24">
        <v>58.94</v>
      </c>
      <c r="CX7" s="24">
        <v>99.53</v>
      </c>
      <c r="CY7" s="24">
        <v>99.54</v>
      </c>
      <c r="CZ7" s="24">
        <v>99.57</v>
      </c>
      <c r="DA7" s="24">
        <v>99.66</v>
      </c>
      <c r="DB7" s="24">
        <v>99.68</v>
      </c>
      <c r="DC7" s="24">
        <v>95.95</v>
      </c>
      <c r="DD7" s="24">
        <v>95.96</v>
      </c>
      <c r="DE7" s="24">
        <v>95.73</v>
      </c>
      <c r="DF7" s="24">
        <v>96.1</v>
      </c>
      <c r="DG7" s="24">
        <v>96.61</v>
      </c>
      <c r="DH7" s="24">
        <v>95.91</v>
      </c>
      <c r="DI7" s="24">
        <v>6.83</v>
      </c>
      <c r="DJ7" s="24">
        <v>10.16</v>
      </c>
      <c r="DK7" s="24">
        <v>13.48</v>
      </c>
      <c r="DL7" s="24">
        <v>16.61</v>
      </c>
      <c r="DM7" s="24">
        <v>19.41</v>
      </c>
      <c r="DN7" s="24">
        <v>8.5500000000000007</v>
      </c>
      <c r="DO7" s="24">
        <v>20.23</v>
      </c>
      <c r="DP7" s="24">
        <v>22.34</v>
      </c>
      <c r="DQ7" s="24">
        <v>24.65</v>
      </c>
      <c r="DR7" s="24">
        <v>24.87</v>
      </c>
      <c r="DS7" s="24">
        <v>41.09</v>
      </c>
      <c r="DT7" s="24">
        <v>0</v>
      </c>
      <c r="DU7" s="24">
        <v>0</v>
      </c>
      <c r="DV7" s="24">
        <v>0</v>
      </c>
      <c r="DW7" s="24">
        <v>0</v>
      </c>
      <c r="DX7" s="24">
        <v>0</v>
      </c>
      <c r="DY7" s="24">
        <v>2.41</v>
      </c>
      <c r="DZ7" s="24">
        <v>1.63</v>
      </c>
      <c r="EA7" s="24">
        <v>1.94</v>
      </c>
      <c r="EB7" s="24">
        <v>2.42</v>
      </c>
      <c r="EC7" s="24">
        <v>3</v>
      </c>
      <c r="ED7" s="24">
        <v>8.68</v>
      </c>
      <c r="EE7" s="24">
        <v>0</v>
      </c>
      <c r="EF7" s="24">
        <v>0</v>
      </c>
      <c r="EG7" s="24">
        <v>0</v>
      </c>
      <c r="EH7" s="24">
        <v>0</v>
      </c>
      <c r="EI7" s="24">
        <v>0</v>
      </c>
      <c r="EJ7" s="24">
        <v>0.12</v>
      </c>
      <c r="EK7" s="24">
        <v>0.12</v>
      </c>
      <c r="EL7" s="24">
        <v>0.35</v>
      </c>
      <c r="EM7" s="24">
        <v>0.1</v>
      </c>
      <c r="EN7" s="24">
        <v>1.51</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真司</cp:lastModifiedBy>
  <dcterms:created xsi:type="dcterms:W3CDTF">2025-01-24T07:00:46Z</dcterms:created>
  <dcterms:modified xsi:type="dcterms:W3CDTF">2025-01-30T07:53:30Z</dcterms:modified>
  <cp:category/>
</cp:coreProperties>
</file>