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itfs02\fs02_shr01\Sosiki_2\財政課\【R8年度\R8_土木班\95_調査\20260924〆【東京都区政課・924〆】令和６年度財政状況資料集の作成について（2回目・地方公会計関係）\05_東京都回答\"/>
    </mc:Choice>
  </mc:AlternateContent>
  <xr:revisionPtr revIDLastSave="0" documentId="13_ncr:1_{A0AA2CAE-3317-49DA-85F2-B50892D7736B}" xr6:coauthVersionLast="47" xr6:coauthVersionMax="47" xr10:uidLastSave="{00000000-0000-0000-0000-000000000000}"/>
  <bookViews>
    <workbookView xWindow="-110" yWindow="-110" windowWidth="19420" windowHeight="10300" tabRatio="601" firstSheet="13" activeTab="13" xr2:uid="{00000000-000D-0000-FFFF-FFFF00000000}"/>
  </bookViews>
  <sheets>
    <sheet name="総括表" sheetId="10" r:id="rId1"/>
    <sheet name="普通会計の状況" sheetId="11" r:id="rId2"/>
    <sheet name="各会計、関係団体の財政状況及び健全化判断比率" sheetId="18"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BE37" i="10"/>
  <c r="AM37" i="10"/>
  <c r="U37" i="10"/>
  <c r="C37" i="10"/>
  <c r="BE36" i="10"/>
  <c r="AM36" i="10"/>
  <c r="C36" i="10"/>
  <c r="BE35" i="10"/>
  <c r="AM35" i="10"/>
  <c r="C35" i="10"/>
  <c r="BW34" i="10"/>
  <c r="BW35" i="10" s="1"/>
  <c r="BW36" i="10" s="1"/>
  <c r="BW37" i="10" s="1"/>
  <c r="BW38" i="10" s="1"/>
  <c r="BW39" i="10" s="1"/>
  <c r="BE34" i="10"/>
  <c r="AM34" i="10"/>
  <c r="U34" i="10"/>
  <c r="U35" i="10" s="1"/>
  <c r="U36" i="10" s="1"/>
  <c r="C34" i="10"/>
  <c r="CO34" i="10" l="1"/>
  <c r="CO35" i="10" s="1"/>
  <c r="CO36" i="10" s="1"/>
  <c r="CO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<sst xmlns="http://schemas.openxmlformats.org/spreadsheetml/2006/main" count="1151" uniqueCount="568">
  <si>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</si>
  <si>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</si>
  <si>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</si>
  <si>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</si>
  <si>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</si>
  <si>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</si>
  <si>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</si>
  <si>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</si>
  <si>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</si>
  <si>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</si>
  <si>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</si>
  <si>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</si>
  <si>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</si>
  <si>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</si>
  <si>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</si>
  <si>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</si>
  <si>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</si>
  <si>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</si>
  <si>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</si>
  <si>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</si>
  <si>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</si>
  <si>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</si>
  <si>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</si>
  <si>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</si>
  <si>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</si>
  <si>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</si>
  <si>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</si>
  <si>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</si>
  <si>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</si>
  <si>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</si>
  <si>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</si>
  <si>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</si>
  <si>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</si>
  <si>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</si>
  <si>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</si>
  <si>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</si>
  <si>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</si>
  <si>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</si>
  <si>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</si>
  <si>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</si>
  <si>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</si>
  <si>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</si>
  <si>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</si>
  <si>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</si>
  <si>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</si>
  <si>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</si>
  <si>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</si>
  <si>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</si>
  <si>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</si>
  <si>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</si>
  <si>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</si>
  <si>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</si>
  <si>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</si>
  <si>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</si>
  <si>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</si>
  <si>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</si>
  <si>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</si>
  <si>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</si>
  <si>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</si>
  <si>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</si>
  <si>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</si>
  <si>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</si>
  <si>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</si>
  <si>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</si>
  <si>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</si>
  <si>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</si>
  <si>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</si>
  <si>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</si>
  <si>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</si>
  <si>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</si>
  <si>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</si>
  <si>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</si>
  <si>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</si>
  <si>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</si>
  <si>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</si>
  <si>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</si>
  <si>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</si>
  <si>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</si>
  <si>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</si>
  <si>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</si>
  <si>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</si>
  <si>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</si>
  <si>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</si>
  <si>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</si>
  <si>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</si>
  <si>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</si>
  <si>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</si>
  <si>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</si>
  <si>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</si>
  <si>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</si>
  <si>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</si>
  <si>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</si>
  <si>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</si>
  <si>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</si>
  <si>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板橋区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</si>
  <si>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</si>
  <si>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</si>
  <si>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</si>
  <si>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</si>
  <si>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</si>
  <si>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</si>
  <si>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</si>
  <si>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</si>
  <si>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</si>
  <si>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</si>
  <si>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</si>
  <si>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</si>
  <si>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</si>
  <si>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</si>
  <si>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</si>
  <si>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</si>
  <si>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</si>
  <si>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</si>
  <si>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</si>
  <si>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</si>
  <si>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</si>
  <si>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</si>
  <si>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</si>
  <si>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</si>
  <si>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</si>
  <si>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</si>
  <si>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</si>
  <si>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</si>
  <si>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</si>
  <si>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</si>
  <si>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</si>
  <si>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</si>
  <si>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</si>
  <si>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</si>
  <si>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</si>
  <si>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</si>
  <si>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</si>
  <si>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</si>
  <si>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</si>
  <si>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</si>
  <si>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</si>
  <si>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</si>
  <si>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</si>
  <si>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</si>
  <si>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</si>
  <si>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</si>
  <si>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</si>
  <si>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</si>
  <si>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</si>
  <si>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</si>
  <si>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</si>
  <si>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</si>
  <si>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</si>
  <si>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</si>
  <si>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</si>
  <si>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</si>
  <si>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</si>
  <si>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</si>
  <si>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</si>
  <si>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</si>
  <si>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</si>
  <si>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</si>
  <si>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</si>
  <si>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</si>
  <si>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</si>
  <si>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</si>
  <si>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</si>
  <si>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</si>
  <si>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</si>
  <si>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</si>
  <si>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</si>
  <si>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</si>
  <si>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</si>
  <si>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</si>
  <si>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</si>
  <si>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</si>
  <si>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</si>
  <si>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</si>
  <si>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</si>
  <si>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</si>
  <si>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</si>
  <si>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</si>
  <si>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</si>
  <si>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</si>
  <si>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</si>
  <si>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</si>
  <si>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</si>
  <si>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</si>
  <si>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</si>
  <si>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</si>
  <si>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</si>
  <si>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</si>
  <si>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</si>
  <si>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</si>
  <si>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</si>
  <si>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</si>
  <si>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</si>
  <si>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</si>
  <si>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</si>
  <si>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</si>
  <si>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</si>
  <si>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</si>
  <si>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</si>
  <si>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</si>
  <si>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</si>
  <si>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</si>
  <si>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</si>
  <si>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</si>
  <si>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東京都板橋区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</si>
  <si>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</si>
  <si>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</si>
  <si>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</si>
  <si>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</si>
  <si>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</si>
  <si>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</si>
  <si>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</si>
  <si>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</si>
  <si>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</si>
  <si>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</si>
  <si>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</si>
  <si>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</si>
  <si>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</si>
  <si>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</si>
  <si>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</si>
  <si>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</si>
  <si>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</si>
  <si>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</si>
  <si>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</si>
  <si>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</si>
  <si>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</si>
  <si>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</si>
  <si>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</si>
  <si>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</si>
  <si>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</si>
  <si>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</si>
  <si>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</si>
  <si>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</si>
  <si>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</si>
  <si>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</si>
  <si>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</si>
  <si>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</si>
  <si>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</si>
  <si>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</si>
  <si>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</si>
  <si>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</si>
  <si>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</si>
  <si>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</si>
  <si>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</si>
  <si>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</si>
  <si>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</si>
  <si>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</si>
  <si>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</si>
  <si>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</si>
  <si>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</si>
  <si>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</si>
  <si>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</si>
  <si>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</si>
  <si>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</si>
  <si>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</si>
  <si>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</si>
  <si>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</si>
  <si>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</si>
  <si>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</si>
  <si>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</si>
  <si>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</si>
  <si>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</si>
  <si>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</si>
  <si>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</si>
  <si>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</si>
  <si>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</si>
  <si>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</si>
  <si>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</si>
  <si>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</si>
  <si>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</si>
  <si>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</si>
  <si>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</si>
  <si>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</si>
  <si>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</si>
  <si>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</si>
  <si>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</si>
  <si>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</si>
  <si>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</si>
  <si>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</si>
  <si>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</si>
  <si>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</si>
  <si>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</si>
  <si>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</si>
  <si>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</si>
  <si>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</si>
  <si>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</si>
  <si>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</si>
  <si>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</si>
  <si>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</si>
  <si>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</si>
  <si>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</si>
  <si>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</si>
  <si>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</si>
  <si>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</si>
  <si>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</si>
  <si>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</si>
  <si>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</si>
  <si>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</si>
  <si>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</si>
  <si>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</si>
  <si>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</si>
  <si>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</si>
  <si>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</si>
  <si>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</si>
  <si>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</si>
  <si>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</si>
  <si>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</si>
  <si>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</si>
  <si>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</si>
  <si>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</si>
  <si>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</si>
  <si>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</si>
  <si>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</si>
  <si>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</si>
  <si>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</si>
  <si>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</si>
  <si>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</si>
  <si>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</si>
  <si>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</si>
  <si>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</si>
  <si>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</si>
  <si>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</si>
  <si>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</si>
  <si>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</si>
  <si>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</si>
  <si>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</si>
  <si>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</si>
  <si>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</si>
  <si>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</si>
  <si>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</si>
  <si>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</si>
  <si>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</si>
  <si>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</si>
  <si>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</si>
  <si>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</si>
  <si>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</si>
  <si>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</si>
  <si>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</si>
  <si>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</si>
  <si>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</si>
  <si>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</si>
  <si>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</si>
  <si>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</si>
  <si>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</si>
  <si>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</si>
  <si>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</si>
  <si>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</si>
  <si>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</si>
  <si>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</si>
  <si>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</si>
  <si>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</si>
  <si>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</si>
  <si>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</si>
  <si>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</si>
  <si>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</si>
  <si>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東京都板橋区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</si>
  <si>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</si>
  <si>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</si>
  <si>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</si>
  <si>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</si>
  <si>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</si>
  <si>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</si>
  <si>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</si>
  <si>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</si>
  <si>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</si>
  <si>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</si>
  <si>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</si>
  <si>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</si>
  <si>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</si>
  <si>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</si>
  <si>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</si>
  <si>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</si>
  <si>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</si>
  <si>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</si>
  <si>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</si>
  <si>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</si>
  <si>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東武東上線連続立体化事業特別会計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</si>
  <si>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</si>
  <si>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</si>
  <si>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</si>
  <si>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</si>
  <si>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</si>
  <si>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</si>
  <si>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</si>
  <si>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</si>
  <si>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</si>
  <si>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</si>
  <si>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</si>
  <si>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</si>
  <si>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</si>
  <si>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</si>
  <si>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</si>
  <si>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</si>
  <si>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</si>
  <si>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</si>
  <si>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</si>
  <si>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</si>
  <si>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</si>
  <si>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</si>
  <si>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</si>
  <si>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</si>
  <si>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</si>
  <si>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</si>
  <si>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</si>
  <si>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</si>
  <si>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</si>
  <si>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</si>
  <si>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</si>
  <si>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</si>
  <si>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</si>
  <si>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</si>
  <si>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</si>
  <si>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</si>
  <si>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</si>
  <si>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</si>
  <si>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</si>
  <si>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</si>
  <si>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</si>
  <si>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</si>
  <si>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</si>
  <si>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</si>
  <si>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</si>
  <si>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</si>
  <si>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</si>
  <si>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</si>
  <si>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</si>
  <si>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</si>
  <si>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</si>
  <si>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</si>
  <si>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</si>
  <si>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</si>
  <si>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</si>
  <si>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</si>
  <si>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</si>
  <si>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</si>
  <si>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</si>
  <si>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</si>
  <si>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</si>
  <si>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</si>
  <si>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</si>
  <si>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</si>
  <si>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</si>
  <si>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</si>
  <si>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</si>
  <si>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</si>
  <si>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</si>
  <si>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</si>
  <si>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</si>
  <si>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</si>
  <si>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</si>
  <si>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</si>
  <si>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</si>
  <si>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</si>
  <si>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</si>
  <si>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</si>
  <si>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</si>
  <si>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</si>
  <si>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</si>
  <si>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</si>
  <si>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</si>
  <si>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</si>
  <si>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</si>
  <si>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</si>
  <si>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</si>
  <si>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</si>
  <si>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</si>
  <si>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</si>
  <si>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</si>
  <si>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</si>
  <si>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</si>
  <si>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</si>
  <si>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</si>
  <si>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</si>
  <si>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</si>
  <si>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</si>
  <si>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</si>
  <si>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</si>
  <si>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</si>
  <si>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</si>
  <si>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</si>
  <si>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</si>
  <si>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</si>
  <si>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</si>
  <si>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</si>
  <si>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</si>
  <si>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</si>
  <si>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</si>
  <si>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</si>
  <si>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</si>
  <si>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</si>
  <si>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</si>
  <si>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</si>
  <si>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</si>
  <si>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</si>
  <si>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</si>
  <si>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</si>
  <si>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</si>
  <si>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</si>
  <si>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</si>
  <si>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</si>
  <si>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</si>
  <si>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</si>
  <si>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</si>
  <si>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</si>
  <si>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</si>
  <si>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</si>
  <si>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</si>
  <si>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</si>
  <si>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</si>
  <si>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</si>
  <si>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</si>
  <si>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</si>
  <si>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</si>
  <si>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</si>
  <si>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</si>
  <si>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</si>
  <si>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</si>
  <si>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</si>
  <si>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</si>
  <si>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</si>
  <si>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</si>
  <si>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</si>
  <si>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</si>
  <si>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</si>
  <si>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</si>
  <si>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</si>
  <si>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</si>
  <si>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</si>
  <si>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1.16</t>
  </si>
  <si>
    <t>▲ 0.26</t>
  </si>
  <si>
    <t>一般会計</t>
  </si>
  <si>
    <t>介護保険事業特別会計</t>
  </si>
  <si>
    <t>国民健康保険事業特別会計</t>
  </si>
  <si>
    <t>後期高齢者医療事業特別会計</t>
  </si>
  <si>
    <t>東武東上線連続立体化事業特別会計</t>
  </si>
  <si>
    <t>その他会計（赤字）</t>
  </si>
  <si>
    <t>その他会計（黒字）</t>
  </si>
  <si>
    <t>R02</t>
    <phoneticPr fontId="5"/>
  </si>
  <si>
    <t>R03</t>
    <phoneticPr fontId="5"/>
  </si>
  <si>
    <t>R04</t>
    <phoneticPr fontId="5"/>
  </si>
  <si>
    <t>R05</t>
    <phoneticPr fontId="5"/>
  </si>
  <si>
    <t>R06</t>
    <phoneticPr fontId="5"/>
  </si>
  <si>
    <t>特別区人事・厚生事務組合</t>
    <rPh sb="0" eb="2">
      <t>トクベツ</t>
    </rPh>
    <rPh sb="2" eb="3">
      <t>ク</t>
    </rPh>
    <rPh sb="3" eb="5">
      <t>ジンジ</t>
    </rPh>
    <rPh sb="6" eb="8">
      <t>コウセイ</t>
    </rPh>
    <rPh sb="8" eb="10">
      <t>ジム</t>
    </rPh>
    <rPh sb="10" eb="12">
      <t>クミアイ</t>
    </rPh>
    <phoneticPr fontId="5"/>
  </si>
  <si>
    <t>特別区競馬組合</t>
    <rPh sb="0" eb="2">
      <t>トクベツ</t>
    </rPh>
    <rPh sb="2" eb="3">
      <t>ク</t>
    </rPh>
    <rPh sb="3" eb="5">
      <t>ケイバ</t>
    </rPh>
    <rPh sb="5" eb="7">
      <t>クミアイ</t>
    </rPh>
    <phoneticPr fontId="5"/>
  </si>
  <si>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5"/>
  </si>
  <si>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5"/>
  </si>
  <si>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5"/>
  </si>
  <si>
    <t>法適用</t>
    <rPh sb="0" eb="1">
      <t>ホウ</t>
    </rPh>
    <rPh sb="1" eb="3">
      <t>テキヨウ</t>
    </rPh>
    <phoneticPr fontId="6"/>
  </si>
  <si>
    <t>義務教育施設整備基金</t>
    <phoneticPr fontId="2"/>
  </si>
  <si>
    <t>公共施設等整備基金</t>
    <phoneticPr fontId="2"/>
  </si>
  <si>
    <t>東武東上線連続立体化事業基金</t>
    <phoneticPr fontId="2"/>
  </si>
  <si>
    <t>住宅基金</t>
    <phoneticPr fontId="2"/>
  </si>
  <si>
    <t>森林環境譲与税基金</t>
    <phoneticPr fontId="2"/>
  </si>
  <si>
    <t>板橋区土地開発公社</t>
    <rPh sb="0" eb="3">
      <t>イタバシク</t>
    </rPh>
    <rPh sb="3" eb="9">
      <t>トチカイハツコウシャ</t>
    </rPh>
    <phoneticPr fontId="2"/>
  </si>
  <si>
    <t>植村記念財団</t>
    <rPh sb="0" eb="2">
      <t>ウエムラ</t>
    </rPh>
    <rPh sb="2" eb="6">
      <t>キネンザイダン</t>
    </rPh>
    <phoneticPr fontId="2"/>
  </si>
  <si>
    <t>板橋区産業振興公社</t>
    <rPh sb="0" eb="9">
      <t>イタバシクサンギョウシンコウコウシャ</t>
    </rPh>
    <phoneticPr fontId="2"/>
  </si>
  <si>
    <t>板橋区文化・国際交流財団</t>
    <rPh sb="0" eb="3">
      <t>イタバシク</t>
    </rPh>
    <rPh sb="3" eb="5">
      <t>ブンカ</t>
    </rPh>
    <rPh sb="6" eb="8">
      <t>コクサイ</t>
    </rPh>
    <rPh sb="8" eb="10">
      <t>コウリュウ</t>
    </rPh>
    <rPh sb="10" eb="12">
      <t>ザイダン</t>
    </rPh>
    <phoneticPr fontId="2"/>
  </si>
  <si>
    <t>〇</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</si>
  <si>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</si>
  <si>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</si>
  <si>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将来負担比率は生じていない一方で、小・中学校をはじめとした公共施設の更新需要は継続して見込まれている。
今後も区民ニーズを的確に捉えながら、施設更新や複合化について計画的に進め、中・長期的視点による施設の維持・管理を推進していく。</t>
    <rPh sb="86" eb="87">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</si>
  <si>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</si>
  <si>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</si>
  <si>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</si>
  <si>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</si>
  <si>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</si>
  <si>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</si>
  <si>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将来負担比率については、一般会計等が負担する将来負担額に対し、充当可能財源の額が上回るため、将来負担比率はマイナスとなっている。
実質公債費比率については、早期健全化基準を大きく下回る算定結果となっている。
分母である標準財政規模が105億17百万円増加したため、単年度の比率は2.1ポイント、3か年平均は1.3ポイントの増となった。</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</si>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</sst>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游ゴシック"/>
      <family val="2"/>
      <charset val="128"/>
      <scheme val="minor"/>
    </font>
    <font>
      <sz val="12"/>
      <name val="ＭＳ 明朝"/>
      <family val="1"/>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38" fontId="38" fillId="0" borderId="0" applyFont="0" applyFill="0" applyBorder="0" applyAlignment="0" applyProtection="0">
      <alignment vertical="center"/>
    </xf>
    <xf numFmtId="0" fontId="39" fillId="0" borderId="0">
      <alignment vertical="center"/>
    </xf>
    <xf numFmtId="38" fontId="16" fillId="0" borderId="0" applyFont="0" applyFill="0" applyBorder="0" applyAlignment="0" applyProtection="0">
      <alignment vertical="center"/>
    </xf>
    <xf numFmtId="6" fontId="16" fillId="0" borderId="0" applyFont="0" applyFill="0" applyBorder="0" applyAlignment="0" applyProtection="0">
      <alignment vertical="center"/>
    </xf>
    <xf numFmtId="6" fontId="16" fillId="0" borderId="0" applyFont="0" applyFill="0" applyBorder="0" applyAlignment="0" applyProtection="0">
      <alignment vertical="center"/>
    </xf>
    <xf numFmtId="6" fontId="16" fillId="0" borderId="0" applyFont="0" applyFill="0" applyBorder="0" applyAlignment="0" applyProtection="0">
      <alignment vertical="center"/>
    </xf>
    <xf numFmtId="0" fontId="40"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4" fillId="6" borderId="75" xfId="12" applyFont="1" applyFill="1" applyBorder="1" applyAlignment="1">
      <alignment horizontal="center" vertical="center"/>
    </xf>
    <xf numFmtId="0" fontId="34" fillId="6" borderId="75" xfId="12" applyFont="1" applyFill="1" applyBorder="1">
      <alignment vertical="center"/>
    </xf>
    <xf numFmtId="0" fontId="34" fillId="6" borderId="0" xfId="12" applyFont="1" applyFill="1">
      <alignment vertical="center"/>
    </xf>
    <xf numFmtId="0" fontId="34" fillId="6" borderId="11" xfId="12" applyFont="1" applyFill="1" applyBorder="1">
      <alignment vertical="center"/>
    </xf>
    <xf numFmtId="0" fontId="34" fillId="6" borderId="12" xfId="12"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7"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8">
    <cellStyle name="桁区切り 2" xfId="21" xr:uid="{A40253CC-3AD3-460C-9B83-BC2AAEAC63D8}"/>
    <cellStyle name="桁区切り 3" xfId="23" xr:uid="{6FBB2E42-FAC8-4D6F-83BB-778D0EAB8584}"/>
    <cellStyle name="通貨 2" xfId="24" xr:uid="{334BEBDF-EFBB-4A78-B0AF-904EF1D5DB3B}"/>
    <cellStyle name="通貨 2 2" xfId="25" xr:uid="{48F32B89-A52C-4C0B-9938-88A4C39CA215}"/>
    <cellStyle name="通貨 2 3" xfId="26" xr:uid="{83B35672-792F-4967-BDC4-A11E3FF9FF8E}"/>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3 2" xfId="22" xr:uid="{238938D3-AED7-4526-8769-54929D3044F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383E40C7-FE7C-42C0-8296-44CD9D25FC75}"/>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7" xr:uid="{8424379A-97C9-495A-87DB-3E17DE8DCAF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4952-47C9-BA2B-5293A102C40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36296</c:v>
                </c:pt>
                <c:pt idx="1">
                  <c:v>33339</c:v>
                </c:pt>
                <c:pt idx="2">
                  <c:v>28649</c:v>
                </c:pt>
                <c:pt idx="3">
                  <c:v>38360</c:v>
                </c:pt>
                <c:pt idx="4">
                  <c:v>35879</c:v>
                </c:pt>
              </c:numCache>
            </c:numRef>
          </c:val>
          <c:smooth val="0"/>
          <c:extLst>
            <c:ext xmlns:c16="http://schemas.microsoft.com/office/drawing/2014/chart" uri="{C3380CC4-5D6E-409C-BE32-E72D297353CC}">
              <c16:uniqueId val="{00000001-4952-47C9-BA2B-5293A102C40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6.88</c:v>
                </c:pt>
                <c:pt idx="1">
                  <c:v>9.4700000000000006</c:v>
                </c:pt>
                <c:pt idx="2">
                  <c:v>7.33</c:v>
                </c:pt>
                <c:pt idx="3">
                  <c:v>4.4800000000000004</c:v>
                </c:pt>
                <c:pt idx="4">
                  <c:v>7.4</c:v>
                </c:pt>
              </c:numCache>
            </c:numRef>
          </c:val>
          <c:extLst>
            <c:ext xmlns:c16="http://schemas.microsoft.com/office/drawing/2014/chart" uri="{C3380CC4-5D6E-409C-BE32-E72D297353CC}">
              <c16:uniqueId val="{00000000-0829-4138-8B99-845185D7E76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20.7</c:v>
                </c:pt>
                <c:pt idx="1">
                  <c:v>20.22</c:v>
                </c:pt>
                <c:pt idx="2">
                  <c:v>19.84</c:v>
                </c:pt>
                <c:pt idx="3">
                  <c:v>20.93</c:v>
                </c:pt>
                <c:pt idx="4">
                  <c:v>23.42</c:v>
                </c:pt>
              </c:numCache>
            </c:numRef>
          </c:val>
          <c:extLst>
            <c:ext xmlns:c16="http://schemas.microsoft.com/office/drawing/2014/chart" uri="{C3380CC4-5D6E-409C-BE32-E72D297353CC}">
              <c16:uniqueId val="{00000001-0829-4138-8B99-845185D7E76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5.26</c:v>
                </c:pt>
                <c:pt idx="1">
                  <c:v>2.62</c:v>
                </c:pt>
                <c:pt idx="2">
                  <c:v>-1.1599999999999999</c:v>
                </c:pt>
                <c:pt idx="3">
                  <c:v>-0.26</c:v>
                </c:pt>
                <c:pt idx="4">
                  <c:v>7.02</c:v>
                </c:pt>
              </c:numCache>
            </c:numRef>
          </c:val>
          <c:smooth val="0"/>
          <c:extLst>
            <c:ext xmlns:c16="http://schemas.microsoft.com/office/drawing/2014/chart" uri="{C3380CC4-5D6E-409C-BE32-E72D297353CC}">
              <c16:uniqueId val="{00000002-0829-4138-8B99-845185D7E76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B03-437D-AE5F-1B4258CA86B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B03-437D-AE5F-1B4258CA86B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B03-437D-AE5F-1B4258CA86B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B03-437D-AE5F-1B4258CA86BD}"/>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4B03-437D-AE5F-1B4258CA86BD}"/>
            </c:ext>
          </c:extLst>
        </c:ser>
        <c:ser>
          <c:idx val="5"/>
          <c:order val="5"/>
          <c:tx>
            <c:strRef>
              <c:f>データシート!$A$32</c:f>
              <c:strCache>
                <c:ptCount val="1"/>
                <c:pt idx="0">
                  <c:v>東武東上線連続立体化事業特別会計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0.01</c:v>
                </c:pt>
                <c:pt idx="4">
                  <c:v>#N/A</c:v>
                </c:pt>
                <c:pt idx="5">
                  <c:v>0.02</c:v>
                </c:pt>
                <c:pt idx="6">
                  <c:v>#N/A</c:v>
                </c:pt>
                <c:pt idx="7">
                  <c:v>0.03</c:v>
                </c:pt>
                <c:pt idx="8">
                  <c:v>#N/A</c:v>
                </c:pt>
                <c:pt idx="9">
                  <c:v>0.05</c:v>
                </c:pt>
              </c:numCache>
            </c:numRef>
          </c:val>
          <c:extLst>
            <c:ext xmlns:c16="http://schemas.microsoft.com/office/drawing/2014/chart" uri="{C3380CC4-5D6E-409C-BE32-E72D297353CC}">
              <c16:uniqueId val="{00000005-4B03-437D-AE5F-1B4258CA86BD}"/>
            </c:ext>
          </c:extLst>
        </c:ser>
        <c:ser>
          <c:idx val="6"/>
          <c:order val="6"/>
          <c:tx>
            <c:strRef>
              <c:f>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0.11</c:v>
                </c:pt>
                <c:pt idx="2">
                  <c:v>#N/A</c:v>
                </c:pt>
                <c:pt idx="3">
                  <c:v>0.12</c:v>
                </c:pt>
                <c:pt idx="4">
                  <c:v>#N/A</c:v>
                </c:pt>
                <c:pt idx="5">
                  <c:v>0.14000000000000001</c:v>
                </c:pt>
                <c:pt idx="6">
                  <c:v>#N/A</c:v>
                </c:pt>
                <c:pt idx="7">
                  <c:v>0.08</c:v>
                </c:pt>
                <c:pt idx="8">
                  <c:v>#N/A</c:v>
                </c:pt>
                <c:pt idx="9">
                  <c:v>0.06</c:v>
                </c:pt>
              </c:numCache>
            </c:numRef>
          </c:val>
          <c:extLst>
            <c:ext xmlns:c16="http://schemas.microsoft.com/office/drawing/2014/chart" uri="{C3380CC4-5D6E-409C-BE32-E72D297353CC}">
              <c16:uniqueId val="{00000006-4B03-437D-AE5F-1B4258CA86BD}"/>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1.04</c:v>
                </c:pt>
                <c:pt idx="2">
                  <c:v>#N/A</c:v>
                </c:pt>
                <c:pt idx="3">
                  <c:v>0.68</c:v>
                </c:pt>
                <c:pt idx="4">
                  <c:v>#N/A</c:v>
                </c:pt>
                <c:pt idx="5">
                  <c:v>0.32</c:v>
                </c:pt>
                <c:pt idx="6">
                  <c:v>#N/A</c:v>
                </c:pt>
                <c:pt idx="7">
                  <c:v>0.46</c:v>
                </c:pt>
                <c:pt idx="8">
                  <c:v>#N/A</c:v>
                </c:pt>
                <c:pt idx="9">
                  <c:v>0.42</c:v>
                </c:pt>
              </c:numCache>
            </c:numRef>
          </c:val>
          <c:extLst>
            <c:ext xmlns:c16="http://schemas.microsoft.com/office/drawing/2014/chart" uri="{C3380CC4-5D6E-409C-BE32-E72D297353CC}">
              <c16:uniqueId val="{00000007-4B03-437D-AE5F-1B4258CA86BD}"/>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1.29</c:v>
                </c:pt>
                <c:pt idx="2">
                  <c:v>#N/A</c:v>
                </c:pt>
                <c:pt idx="3">
                  <c:v>1.1399999999999999</c:v>
                </c:pt>
                <c:pt idx="4">
                  <c:v>#N/A</c:v>
                </c:pt>
                <c:pt idx="5">
                  <c:v>1.05</c:v>
                </c:pt>
                <c:pt idx="6">
                  <c:v>#N/A</c:v>
                </c:pt>
                <c:pt idx="7">
                  <c:v>0.69</c:v>
                </c:pt>
                <c:pt idx="8">
                  <c:v>#N/A</c:v>
                </c:pt>
                <c:pt idx="9">
                  <c:v>0.54</c:v>
                </c:pt>
              </c:numCache>
            </c:numRef>
          </c:val>
          <c:extLst>
            <c:ext xmlns:c16="http://schemas.microsoft.com/office/drawing/2014/chart" uri="{C3380CC4-5D6E-409C-BE32-E72D297353CC}">
              <c16:uniqueId val="{00000008-4B03-437D-AE5F-1B4258CA86B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6.85</c:v>
                </c:pt>
                <c:pt idx="2">
                  <c:v>#N/A</c:v>
                </c:pt>
                <c:pt idx="3">
                  <c:v>9.4499999999999993</c:v>
                </c:pt>
                <c:pt idx="4">
                  <c:v>#N/A</c:v>
                </c:pt>
                <c:pt idx="5">
                  <c:v>7.31</c:v>
                </c:pt>
                <c:pt idx="6">
                  <c:v>#N/A</c:v>
                </c:pt>
                <c:pt idx="7">
                  <c:v>4.43</c:v>
                </c:pt>
                <c:pt idx="8">
                  <c:v>#N/A</c:v>
                </c:pt>
                <c:pt idx="9">
                  <c:v>7.34</c:v>
                </c:pt>
              </c:numCache>
            </c:numRef>
          </c:val>
          <c:extLst>
            <c:ext xmlns:c16="http://schemas.microsoft.com/office/drawing/2014/chart" uri="{C3380CC4-5D6E-409C-BE32-E72D297353CC}">
              <c16:uniqueId val="{00000009-4B03-437D-AE5F-1B4258CA86B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8842</c:v>
                </c:pt>
                <c:pt idx="5">
                  <c:v>8564</c:v>
                </c:pt>
                <c:pt idx="8">
                  <c:v>7884</c:v>
                </c:pt>
                <c:pt idx="11">
                  <c:v>7163</c:v>
                </c:pt>
                <c:pt idx="14">
                  <c:v>5849</c:v>
                </c:pt>
              </c:numCache>
            </c:numRef>
          </c:val>
          <c:extLst>
            <c:ext xmlns:c16="http://schemas.microsoft.com/office/drawing/2014/chart" uri="{C3380CC4-5D6E-409C-BE32-E72D297353CC}">
              <c16:uniqueId val="{00000000-0F12-4B3D-942E-951379B3B72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F12-4B3D-942E-951379B3B72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115</c:v>
                </c:pt>
                <c:pt idx="3">
                  <c:v>381</c:v>
                </c:pt>
                <c:pt idx="6">
                  <c:v>266</c:v>
                </c:pt>
                <c:pt idx="9">
                  <c:v>201</c:v>
                </c:pt>
                <c:pt idx="12">
                  <c:v>285</c:v>
                </c:pt>
              </c:numCache>
            </c:numRef>
          </c:val>
          <c:extLst>
            <c:ext xmlns:c16="http://schemas.microsoft.com/office/drawing/2014/chart" uri="{C3380CC4-5D6E-409C-BE32-E72D297353CC}">
              <c16:uniqueId val="{00000002-0F12-4B3D-942E-951379B3B72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166</c:v>
                </c:pt>
                <c:pt idx="3">
                  <c:v>160</c:v>
                </c:pt>
                <c:pt idx="6">
                  <c:v>160</c:v>
                </c:pt>
                <c:pt idx="9">
                  <c:v>201</c:v>
                </c:pt>
                <c:pt idx="12">
                  <c:v>287</c:v>
                </c:pt>
              </c:numCache>
            </c:numRef>
          </c:val>
          <c:extLst>
            <c:ext xmlns:c16="http://schemas.microsoft.com/office/drawing/2014/chart" uri="{C3380CC4-5D6E-409C-BE32-E72D297353CC}">
              <c16:uniqueId val="{00000003-0F12-4B3D-942E-951379B3B72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F12-4B3D-942E-951379B3B72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154</c:v>
                </c:pt>
                <c:pt idx="3">
                  <c:v>229</c:v>
                </c:pt>
                <c:pt idx="6">
                  <c:v>229</c:v>
                </c:pt>
                <c:pt idx="9">
                  <c:v>229</c:v>
                </c:pt>
                <c:pt idx="12">
                  <c:v>218</c:v>
                </c:pt>
              </c:numCache>
            </c:numRef>
          </c:val>
          <c:extLst>
            <c:ext xmlns:c16="http://schemas.microsoft.com/office/drawing/2014/chart" uri="{C3380CC4-5D6E-409C-BE32-E72D297353CC}">
              <c16:uniqueId val="{00000005-0F12-4B3D-942E-951379B3B72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F12-4B3D-942E-951379B3B72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2734</c:v>
                </c:pt>
                <c:pt idx="3">
                  <c:v>2736</c:v>
                </c:pt>
                <c:pt idx="6">
                  <c:v>2568</c:v>
                </c:pt>
                <c:pt idx="9">
                  <c:v>2565</c:v>
                </c:pt>
                <c:pt idx="12">
                  <c:v>2596</c:v>
                </c:pt>
              </c:numCache>
            </c:numRef>
          </c:val>
          <c:extLst>
            <c:ext xmlns:c16="http://schemas.microsoft.com/office/drawing/2014/chart" uri="{C3380CC4-5D6E-409C-BE32-E72D297353CC}">
              <c16:uniqueId val="{00000007-0F12-4B3D-942E-951379B3B72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-5673</c:v>
                </c:pt>
                <c:pt idx="2">
                  <c:v>#N/A</c:v>
                </c:pt>
                <c:pt idx="3">
                  <c:v>#N/A</c:v>
                </c:pt>
                <c:pt idx="4">
                  <c:v>-5058</c:v>
                </c:pt>
                <c:pt idx="5">
                  <c:v>#N/A</c:v>
                </c:pt>
                <c:pt idx="6">
                  <c:v>#N/A</c:v>
                </c:pt>
                <c:pt idx="7">
                  <c:v>-4661</c:v>
                </c:pt>
                <c:pt idx="8">
                  <c:v>#N/A</c:v>
                </c:pt>
                <c:pt idx="9">
                  <c:v>#N/A</c:v>
                </c:pt>
                <c:pt idx="10">
                  <c:v>-3967</c:v>
                </c:pt>
                <c:pt idx="11">
                  <c:v>#N/A</c:v>
                </c:pt>
                <c:pt idx="12">
                  <c:v>#N/A</c:v>
                </c:pt>
                <c:pt idx="13">
                  <c:v>-2463</c:v>
                </c:pt>
                <c:pt idx="14">
                  <c:v>#N/A</c:v>
                </c:pt>
              </c:numCache>
            </c:numRef>
          </c:val>
          <c:smooth val="0"/>
          <c:extLst>
            <c:ext xmlns:c16="http://schemas.microsoft.com/office/drawing/2014/chart" uri="{C3380CC4-5D6E-409C-BE32-E72D297353CC}">
              <c16:uniqueId val="{00000008-0F12-4B3D-942E-951379B3B72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71397</c:v>
                </c:pt>
                <c:pt idx="5">
                  <c:v>74989</c:v>
                </c:pt>
                <c:pt idx="8">
                  <c:v>70679</c:v>
                </c:pt>
                <c:pt idx="11">
                  <c:v>63341</c:v>
                </c:pt>
                <c:pt idx="14">
                  <c:v>57627</c:v>
                </c:pt>
              </c:numCache>
            </c:numRef>
          </c:val>
          <c:extLst>
            <c:ext xmlns:c16="http://schemas.microsoft.com/office/drawing/2014/chart" uri="{C3380CC4-5D6E-409C-BE32-E72D297353CC}">
              <c16:uniqueId val="{00000000-2BF9-4DEC-88BE-40B48ED6203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4159</c:v>
                </c:pt>
                <c:pt idx="5">
                  <c:v>3940</c:v>
                </c:pt>
                <c:pt idx="8">
                  <c:v>3793</c:v>
                </c:pt>
                <c:pt idx="11">
                  <c:v>4049</c:v>
                </c:pt>
                <c:pt idx="14">
                  <c:v>4419</c:v>
                </c:pt>
              </c:numCache>
            </c:numRef>
          </c:val>
          <c:extLst>
            <c:ext xmlns:c16="http://schemas.microsoft.com/office/drawing/2014/chart" uri="{C3380CC4-5D6E-409C-BE32-E72D297353CC}">
              <c16:uniqueId val="{00000001-2BF9-4DEC-88BE-40B48ED6203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83589</c:v>
                </c:pt>
                <c:pt idx="5">
                  <c:v>96427</c:v>
                </c:pt>
                <c:pt idx="8">
                  <c:v>114023</c:v>
                </c:pt>
                <c:pt idx="11">
                  <c:v>129546</c:v>
                </c:pt>
                <c:pt idx="14">
                  <c:v>142893</c:v>
                </c:pt>
              </c:numCache>
            </c:numRef>
          </c:val>
          <c:extLst>
            <c:ext xmlns:c16="http://schemas.microsoft.com/office/drawing/2014/chart" uri="{C3380CC4-5D6E-409C-BE32-E72D297353CC}">
              <c16:uniqueId val="{00000002-2BF9-4DEC-88BE-40B48ED6203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BF9-4DEC-88BE-40B48ED6203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BF9-4DEC-88BE-40B48ED6203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BF9-4DEC-88BE-40B48ED6203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22491</c:v>
                </c:pt>
                <c:pt idx="3">
                  <c:v>22045</c:v>
                </c:pt>
                <c:pt idx="6">
                  <c:v>21714</c:v>
                </c:pt>
                <c:pt idx="9">
                  <c:v>21229</c:v>
                </c:pt>
                <c:pt idx="12">
                  <c:v>21167</c:v>
                </c:pt>
              </c:numCache>
            </c:numRef>
          </c:val>
          <c:extLst>
            <c:ext xmlns:c16="http://schemas.microsoft.com/office/drawing/2014/chart" uri="{C3380CC4-5D6E-409C-BE32-E72D297353CC}">
              <c16:uniqueId val="{00000006-2BF9-4DEC-88BE-40B48ED6203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2181</c:v>
                </c:pt>
                <c:pt idx="3">
                  <c:v>2465</c:v>
                </c:pt>
                <c:pt idx="6">
                  <c:v>3022</c:v>
                </c:pt>
                <c:pt idx="9">
                  <c:v>3125</c:v>
                </c:pt>
                <c:pt idx="12">
                  <c:v>3789</c:v>
                </c:pt>
              </c:numCache>
            </c:numRef>
          </c:val>
          <c:extLst>
            <c:ext xmlns:c16="http://schemas.microsoft.com/office/drawing/2014/chart" uri="{C3380CC4-5D6E-409C-BE32-E72D297353CC}">
              <c16:uniqueId val="{00000007-2BF9-4DEC-88BE-40B48ED6203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2BF9-4DEC-88BE-40B48ED6203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4333</c:v>
                </c:pt>
                <c:pt idx="3">
                  <c:v>3969</c:v>
                </c:pt>
                <c:pt idx="6">
                  <c:v>4370</c:v>
                </c:pt>
                <c:pt idx="9">
                  <c:v>4744</c:v>
                </c:pt>
                <c:pt idx="12">
                  <c:v>6473</c:v>
                </c:pt>
              </c:numCache>
            </c:numRef>
          </c:val>
          <c:extLst>
            <c:ext xmlns:c16="http://schemas.microsoft.com/office/drawing/2014/chart" uri="{C3380CC4-5D6E-409C-BE32-E72D297353CC}">
              <c16:uniqueId val="{00000009-2BF9-4DEC-88BE-40B48ED6203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35687</c:v>
                </c:pt>
                <c:pt idx="3">
                  <c:v>36697</c:v>
                </c:pt>
                <c:pt idx="6">
                  <c:v>35557</c:v>
                </c:pt>
                <c:pt idx="9">
                  <c:v>33941</c:v>
                </c:pt>
                <c:pt idx="12">
                  <c:v>33173</c:v>
                </c:pt>
              </c:numCache>
            </c:numRef>
          </c:val>
          <c:extLst>
            <c:ext xmlns:c16="http://schemas.microsoft.com/office/drawing/2014/chart" uri="{C3380CC4-5D6E-409C-BE32-E72D297353CC}">
              <c16:uniqueId val="{0000000A-2BF9-4DEC-88BE-40B48ED6203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BF9-4DEC-88BE-40B48ED6203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27552</c:v>
                </c:pt>
                <c:pt idx="1">
                  <c:v>30775</c:v>
                </c:pt>
                <c:pt idx="2">
                  <c:v>36762</c:v>
                </c:pt>
              </c:numCache>
            </c:numRef>
          </c:val>
          <c:extLst>
            <c:ext xmlns:c16="http://schemas.microsoft.com/office/drawing/2014/chart" uri="{C3380CC4-5D6E-409C-BE32-E72D297353CC}">
              <c16:uniqueId val="{00000000-D955-4548-9F2B-3773BED2D78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948</c:v>
                </c:pt>
                <c:pt idx="1">
                  <c:v>1256</c:v>
                </c:pt>
                <c:pt idx="2">
                  <c:v>1568</c:v>
                </c:pt>
              </c:numCache>
            </c:numRef>
          </c:val>
          <c:extLst>
            <c:ext xmlns:c16="http://schemas.microsoft.com/office/drawing/2014/chart" uri="{C3380CC4-5D6E-409C-BE32-E72D297353CC}">
              <c16:uniqueId val="{00000001-D955-4548-9F2B-3773BED2D78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72404</c:v>
                </c:pt>
                <c:pt idx="1">
                  <c:v>84534</c:v>
                </c:pt>
                <c:pt idx="2">
                  <c:v>91178</c:v>
                </c:pt>
              </c:numCache>
            </c:numRef>
          </c:val>
          <c:extLst>
            <c:ext xmlns:c16="http://schemas.microsoft.com/office/drawing/2014/chart" uri="{C3380CC4-5D6E-409C-BE32-E72D297353CC}">
              <c16:uniqueId val="{00000002-D955-4548-9F2B-3773BED2D78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{D8F5AD84-9FA8-44F9-AF30-4E043653DF7B}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DF2-4E17-9541-1785AD791F0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{9D488128-B8E5-431B-88DC-D5A4D47917AC}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DF2-4E17-9541-1785AD791F0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{617971FF-A52E-4D71-B228-083093DA4CF3}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DF2-4E17-9541-1785AD791F0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{F30F40AC-2377-4A96-8982-C802D9D0BC3D}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DF2-4E17-9541-1785AD791F0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{87861F8D-52F8-4FCC-BE63-275F0F006F99}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DF2-4E17-9541-1785AD791F0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{6C08E6CF-0062-4CE5-9C9F-77DB0D3AA227}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DF2-4E17-9541-1785AD791F0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{A5B16DF8-F602-4322-9966-56D96DE5C2BC}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DF2-4E17-9541-1785AD791F0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{AF1E78E8-B1D3-4110-813F-96726BCE27BD}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DF2-4E17-9541-1785AD791F0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{4F863132-86B0-45F4-A8AD-4F02C14B0137}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DF2-4E17-9541-1785AD791F0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46.6</c:v>
                </c:pt>
                <c:pt idx="8">
                  <c:v>45.4</c:v>
                </c:pt>
                <c:pt idx="16">
                  <c:v>46.4</c:v>
                </c:pt>
                <c:pt idx="24">
                  <c:v>47.2</c:v>
                </c:pt>
                <c:pt idx="32">
                  <c:v>47.6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DF2-4E17-9541-1785AD791F0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{E82866CF-4E57-432A-A764-51B3E12A3E52}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DF2-4E17-9541-1785AD791F0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{BBF91CF8-2A41-43DE-A844-766444598CC5}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DF2-4E17-9541-1785AD791F0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{39843B8D-352B-4BD0-89B5-21B1CFD14A7A}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DF2-4E17-9541-1785AD791F0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{EF915A45-02BF-4B02-8A33-D2386B5DEB4C}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DF2-4E17-9541-1785AD791F0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{FEFC0457-D0E0-42B7-B7BB-66AC8A35CC51}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DF2-4E17-9541-1785AD791F0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{3137DB17-64F7-4F19-8F02-A91030740871}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DF2-4E17-9541-1785AD791F0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{DEBD84BB-1721-4ABC-8266-E3667BE94CC2}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DF2-4E17-9541-1785AD791F0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{8E8DAF8D-0565-4CF0-89F8-5D5CDEE7B409}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DF2-4E17-9541-1785AD791F0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{55274A39-B487-4C76-B5D8-8B073E21C156}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DF2-4E17-9541-1785AD791F0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DF2-4E17-9541-1785AD791F01}"/>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{016D51CC-F31C-45F9-B86B-7C96B64ADEF3}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EAE-4298-A236-57003303666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{74379F63-A3A1-4211-AE03-57E92FD8F14D}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AE-4298-A236-57003303666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{4C516AE1-BBD2-4BA9-A300-3748AE732D41}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AE-4298-A236-57003303666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{59F49BDA-9863-42A0-A911-B83BCBB89D69}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AE-4298-A236-57003303666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{5C5451F4-DFD5-4B7A-8ECC-514821C9932B}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AE-4298-A236-57003303666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{FAABDD84-37F5-4829-B078-585BCE63C476}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EAE-4298-A236-57003303666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{CBA7127B-369C-4EDB-AF4B-BF13DB759325}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EAE-4298-A236-57003303666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{27C3316A-1FEE-4BD4-A1C4-268AAFF93EFD}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EAE-4298-A236-57003303666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{E92B2D76-B2AF-4E7E-8E84-720AF89F4FE6}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EAE-4298-A236-57003303666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-4.5999999999999996</c:v>
                </c:pt>
                <c:pt idx="8">
                  <c:v>-4.4000000000000004</c:v>
                </c:pt>
                <c:pt idx="16">
                  <c:v>-4.0999999999999996</c:v>
                </c:pt>
                <c:pt idx="24">
                  <c:v>-3.4</c:v>
                </c:pt>
                <c:pt idx="32">
                  <c:v>-2.6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EAE-4298-A236-57003303666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{D8C84D3E-AFCC-4DE5-AFAC-2B11D23B346B}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EAE-4298-A236-57003303666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{BA70DA3B-1851-4352-A35A-18560F60DA3E}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AE-4298-A236-57003303666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{A4C11428-1E36-4A84-B5E3-E2400F27C427}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AE-4298-A236-57003303666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{3B111F84-22EE-4D90-BECE-49A1DF2F04D8}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AE-4298-A236-57003303666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{4113B68A-E51F-45C7-ADC6-CCC974991445}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AE-4298-A236-57003303666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{1833C81C-8D58-4657-AA63-524EEF2FB48B}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EAE-4298-A236-57003303666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{B98EAA5A-8D96-4AAE-940E-0E4BAB9F6F5B}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EAE-4298-A236-57003303666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{084524F4-EC20-4EFC-BB18-6768334CEA39}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EAE-4298-A236-57003303666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{29C0C8F0-7374-4F88-8902-D4AB76D919F1}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EAE-4298-A236-57003303666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EAE-4298-A236-57003303666C}"/>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東京都板橋区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578,914
541,433
32.22
280,748,881
268,335,964
11,607,738
156,961,693
26,741,529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令和６年度の財政力指数（令和４年度から６年度の３か年平均）は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0.43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で、前年度から増減なしであった。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令和６年度単年度の財政力指数は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0.42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（５年度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0.43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・４年度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0.43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）で、前年度から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減となった。基準財政需要額は前年度比で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％増、基準財政収入額は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％増となっている。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78015</xdr:rowOff>
    </xdr:from>
    <xdr:to>
      <xdr:col>23</xdr:col>
      <xdr:colOff>133350</xdr:colOff>
      <xdr:row>43</xdr:row>
      <xdr:rowOff>78015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5036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145342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03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60778</xdr:rowOff>
    </xdr:from>
    <xdr:to>
      <xdr:col>19</xdr:col>
      <xdr:colOff>133350</xdr:colOff>
      <xdr:row>43</xdr:row>
      <xdr:rowOff>78015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4331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60778</xdr:rowOff>
    </xdr:from>
    <xdr:to>
      <xdr:col>15</xdr:col>
      <xdr:colOff>82550</xdr:colOff>
      <xdr:row>43</xdr:row>
      <xdr:rowOff>60778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60778</xdr:rowOff>
    </xdr:from>
    <xdr:to>
      <xdr:col>11</xdr:col>
      <xdr:colOff>31750</xdr:colOff>
      <xdr:row>43</xdr:row>
      <xdr:rowOff>60778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69142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27215</xdr:rowOff>
    </xdr:from>
    <xdr:to>
      <xdr:col>23</xdr:col>
      <xdr:colOff>184150</xdr:colOff>
      <xdr:row>43</xdr:row>
      <xdr:rowOff>128815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170742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71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27215</xdr:rowOff>
    </xdr:from>
    <xdr:to>
      <xdr:col>19</xdr:col>
      <xdr:colOff>184150</xdr:colOff>
      <xdr:row>43</xdr:row>
      <xdr:rowOff>128815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113592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85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9978</xdr:rowOff>
    </xdr:from>
    <xdr:to>
      <xdr:col>15</xdr:col>
      <xdr:colOff>133350</xdr:colOff>
      <xdr:row>43</xdr:row>
      <xdr:rowOff>111578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96355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9978</xdr:rowOff>
    </xdr:from>
    <xdr:to>
      <xdr:col>11</xdr:col>
      <xdr:colOff>82550</xdr:colOff>
      <xdr:row>43</xdr:row>
      <xdr:rowOff>111578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96355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96355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財政調整交付金や地方特例交付金の増により分母である経常的一般財源等総額が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％増加したため、人件費の増等により分子である経常的経費充当一般財源等が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％増加したものの、対前年度比で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146896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58494"/>
          <a:ext cx="0" cy="1504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149013</xdr:rowOff>
    </xdr:from>
    <xdr:to>
      <xdr:col>23</xdr:col>
      <xdr:colOff>133350</xdr:colOff>
      <xdr:row>63</xdr:row>
      <xdr:rowOff>57996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778913"/>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132097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933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57996</xdr:rowOff>
    </xdr:from>
    <xdr:to>
      <xdr:col>19</xdr:col>
      <xdr:colOff>133350</xdr:colOff>
      <xdr:row>64</xdr:row>
      <xdr:rowOff>15240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859346"/>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15240</xdr:rowOff>
    </xdr:from>
    <xdr:to>
      <xdr:col>15</xdr:col>
      <xdr:colOff>82550</xdr:colOff>
      <xdr:row>64</xdr:row>
      <xdr:rowOff>151977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988040"/>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19914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151977</xdr:rowOff>
    </xdr:from>
    <xdr:to>
      <xdr:col>11</xdr:col>
      <xdr:colOff>31750</xdr:colOff>
      <xdr:row>66</xdr:row>
      <xdr:rowOff>74506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24777"/>
          <a:ext cx="889000" cy="26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17373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31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111354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8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98213</xdr:rowOff>
    </xdr:from>
    <xdr:to>
      <xdr:col>23</xdr:col>
      <xdr:colOff>184150</xdr:colOff>
      <xdr:row>63</xdr:row>
      <xdr:rowOff>28363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114740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57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7196</xdr:rowOff>
    </xdr:from>
    <xdr:to>
      <xdr:col>19</xdr:col>
      <xdr:colOff>184150</xdr:colOff>
      <xdr:row>63</xdr:row>
      <xdr:rowOff>108796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118973</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57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135890</xdr:rowOff>
    </xdr:from>
    <xdr:to>
      <xdr:col>15</xdr:col>
      <xdr:colOff>133350</xdr:colOff>
      <xdr:row>64</xdr:row>
      <xdr:rowOff>66040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50817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101177</xdr:rowOff>
    </xdr:from>
    <xdr:to>
      <xdr:col>11</xdr:col>
      <xdr:colOff>82550</xdr:colOff>
      <xdr:row>65</xdr:row>
      <xdr:rowOff>31327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16104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23706</xdr:rowOff>
    </xdr:from>
    <xdr:to>
      <xdr:col>7</xdr:col>
      <xdr:colOff>31750</xdr:colOff>
      <xdr:row>66</xdr:row>
      <xdr:rowOff>125306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33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110083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2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[140,860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人件費は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351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百万円で対前年度比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百万円の増となった。これは定年の段階的な引き上げにより退職手当が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百万円の増となったことなどによるものである。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物件費は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469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百万円で対前年度比で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百万円の増となった。防災意識啓発経費が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百万円の増となったことなどによるものである。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33689</xdr:rowOff>
    </xdr:from>
    <xdr:to>
      <xdr:col>23</xdr:col>
      <xdr:colOff>133350</xdr:colOff>
      <xdr:row>81</xdr:row>
      <xdr:rowOff>77543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3921139"/>
          <a:ext cx="838200" cy="4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101311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988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33689</xdr:rowOff>
    </xdr:from>
    <xdr:to>
      <xdr:col>19</xdr:col>
      <xdr:colOff>133350</xdr:colOff>
      <xdr:row>81</xdr:row>
      <xdr:rowOff>45723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3921139"/>
          <a:ext cx="889000" cy="1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1556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60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42799</xdr:rowOff>
    </xdr:from>
    <xdr:to>
      <xdr:col>15</xdr:col>
      <xdr:colOff>82550</xdr:colOff>
      <xdr:row>81</xdr:row>
      <xdr:rowOff>45723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30249"/>
          <a:ext cx="889000" cy="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21282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986</xdr:rowOff>
    </xdr:from>
    <xdr:to>
      <xdr:col>11</xdr:col>
      <xdr:colOff>31750</xdr:colOff>
      <xdr:row>81</xdr:row>
      <xdr:rowOff>42799</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888436"/>
          <a:ext cx="889000" cy="4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168674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56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107472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9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26743</xdr:rowOff>
    </xdr:from>
    <xdr:to>
      <xdr:col>23</xdr:col>
      <xdr:colOff>184150</xdr:colOff>
      <xdr:row>81</xdr:row>
      <xdr:rowOff>128343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391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119470</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835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154339</xdr:rowOff>
    </xdr:from>
    <xdr:to>
      <xdr:col>19</xdr:col>
      <xdr:colOff>184150</xdr:colOff>
      <xdr:row>81</xdr:row>
      <xdr:rowOff>84489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87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94666</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639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166373</xdr:rowOff>
    </xdr:from>
    <xdr:to>
      <xdr:col>15</xdr:col>
      <xdr:colOff>133350</xdr:colOff>
      <xdr:row>81</xdr:row>
      <xdr:rowOff>96523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88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106700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651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163449</xdr:rowOff>
    </xdr:from>
    <xdr:to>
      <xdr:col>11</xdr:col>
      <xdr:colOff>82550</xdr:colOff>
      <xdr:row>81</xdr:row>
      <xdr:rowOff>93599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87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103776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48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121636</xdr:rowOff>
    </xdr:from>
    <xdr:to>
      <xdr:col>7</xdr:col>
      <xdr:colOff>31750</xdr:colOff>
      <xdr:row>81</xdr:row>
      <xdr:rowOff>51786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3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61963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0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　昇給査定が「極めて良好」及び「特に良好」の場合の昇給号給数が国よりも低いため、ラスパイレス指数も国より低い水準で推移している。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　令和４年度から令和５年度にかけての指数の低下は退職状況等による影響を受けていると考えられる。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30843</xdr:rowOff>
    </xdr:from>
    <xdr:to>
      <xdr:col>81</xdr:col>
      <xdr:colOff>44450</xdr:colOff>
      <xdr:row>84</xdr:row>
      <xdr:rowOff>30843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4326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90006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91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30843</xdr:rowOff>
    </xdr:from>
    <xdr:to>
      <xdr:col>77</xdr:col>
      <xdr:colOff>44450</xdr:colOff>
      <xdr:row>84</xdr:row>
      <xdr:rowOff>99786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4326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99786</xdr:rowOff>
    </xdr:from>
    <xdr:to>
      <xdr:col>72</xdr:col>
      <xdr:colOff>203200</xdr:colOff>
      <xdr:row>84</xdr:row>
      <xdr:rowOff>99786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5015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99786</xdr:rowOff>
    </xdr:from>
    <xdr:to>
      <xdr:col>68</xdr:col>
      <xdr:colOff>152400</xdr:colOff>
      <xdr:row>84</xdr:row>
      <xdr:rowOff>134257</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5015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151493</xdr:rowOff>
    </xdr:from>
    <xdr:to>
      <xdr:col>81</xdr:col>
      <xdr:colOff>95250</xdr:colOff>
      <xdr:row>84</xdr:row>
      <xdr:rowOff>81643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168020</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2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151493</xdr:rowOff>
    </xdr:from>
    <xdr:to>
      <xdr:col>77</xdr:col>
      <xdr:colOff>95250</xdr:colOff>
      <xdr:row>84</xdr:row>
      <xdr:rowOff>81643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91820</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15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48986</xdr:rowOff>
    </xdr:from>
    <xdr:to>
      <xdr:col>73</xdr:col>
      <xdr:colOff>44450</xdr:colOff>
      <xdr:row>84</xdr:row>
      <xdr:rowOff>150586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160763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48986</xdr:rowOff>
    </xdr:from>
    <xdr:to>
      <xdr:col>68</xdr:col>
      <xdr:colOff>203200</xdr:colOff>
      <xdr:row>84</xdr:row>
      <xdr:rowOff>150586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保育園及び学校の調理・用務業務、清掃収集運搬業務の一部委託化などのアウトソーシングや区施設における指定管理制度の積極活用など、公共サービスの民間開放を中心に職員数を削減してきた。また、新型コロナウイルス感染症対策の終息に伴い職員数減となっている。一方で、児童相談所の体制強化や障がい児支援の充実、まちづくり事業の推進などで職員数増となっ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12760</xdr:rowOff>
    </xdr:from>
    <xdr:to>
      <xdr:col>81</xdr:col>
      <xdr:colOff>44450</xdr:colOff>
      <xdr:row>60</xdr:row>
      <xdr:rowOff>17356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299760"/>
          <a:ext cx="8382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126171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41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11612</xdr:rowOff>
    </xdr:from>
    <xdr:to>
      <xdr:col>77</xdr:col>
      <xdr:colOff>44450</xdr:colOff>
      <xdr:row>60</xdr:row>
      <xdr:rowOff>12760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298612"/>
          <a:ext cx="88900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66722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53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7015</xdr:rowOff>
    </xdr:from>
    <xdr:to>
      <xdr:col>72</xdr:col>
      <xdr:colOff>203200</xdr:colOff>
      <xdr:row>60</xdr:row>
      <xdr:rowOff>11612</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294015"/>
          <a:ext cx="889000" cy="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66722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53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3568</xdr:rowOff>
    </xdr:from>
    <xdr:to>
      <xdr:col>68</xdr:col>
      <xdr:colOff>152400</xdr:colOff>
      <xdr:row>60</xdr:row>
      <xdr:rowOff>7015</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290568"/>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60977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57530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34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138006</xdr:rowOff>
    </xdr:from>
    <xdr:to>
      <xdr:col>81</xdr:col>
      <xdr:colOff>95250</xdr:colOff>
      <xdr:row>60</xdr:row>
      <xdr:rowOff>68156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154533</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098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133410</xdr:rowOff>
    </xdr:from>
    <xdr:to>
      <xdr:col>77</xdr:col>
      <xdr:colOff>95250</xdr:colOff>
      <xdr:row>60</xdr:row>
      <xdr:rowOff>63560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4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73737</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017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132262</xdr:rowOff>
    </xdr:from>
    <xdr:to>
      <xdr:col>73</xdr:col>
      <xdr:colOff>44450</xdr:colOff>
      <xdr:row>60</xdr:row>
      <xdr:rowOff>62412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24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72589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016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127665</xdr:rowOff>
    </xdr:from>
    <xdr:to>
      <xdr:col>68</xdr:col>
      <xdr:colOff>203200</xdr:colOff>
      <xdr:row>60</xdr:row>
      <xdr:rowOff>57815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4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67992</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01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124218</xdr:rowOff>
    </xdr:from>
    <xdr:to>
      <xdr:col>64</xdr:col>
      <xdr:colOff>152400</xdr:colOff>
      <xdr:row>60</xdr:row>
      <xdr:rowOff>54368</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3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64545</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00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令和６年度の実質公債費比率（令和３年度から５年度の３か年平均）は△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％で、前年度△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令和６年度単年度の実質公債費比率は△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1.63043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（５年度△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2.83494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・４年度△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3.55872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）であり、対前年度比で分母のうち標準財政規模が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百万円増加したため、</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129117</xdr:rowOff>
    </xdr:from>
    <xdr:to>
      <xdr:col>81</xdr:col>
      <xdr:colOff>44450</xdr:colOff>
      <xdr:row>37</xdr:row>
      <xdr:rowOff>118533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301317"/>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9119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524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35</xdr:row>
      <xdr:rowOff>159808</xdr:rowOff>
    </xdr:from>
    <xdr:to>
      <xdr:col>77</xdr:col>
      <xdr:colOff>44450</xdr:colOff>
      <xdr:row>36</xdr:row>
      <xdr:rowOff>129117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160558"/>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154110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497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35</xdr:row>
      <xdr:rowOff>99483</xdr:rowOff>
    </xdr:from>
    <xdr:to>
      <xdr:col>72</xdr:col>
      <xdr:colOff>203200</xdr:colOff>
      <xdr:row>35</xdr:row>
      <xdr:rowOff>159808</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10023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53569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3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35</xdr:row>
      <xdr:rowOff>59267</xdr:rowOff>
    </xdr:from>
    <xdr:to>
      <xdr:col>68</xdr:col>
      <xdr:colOff>152400</xdr:colOff>
      <xdr:row>35</xdr:row>
      <xdr:rowOff>99483</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0600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33460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164694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67733</xdr:rowOff>
    </xdr:from>
    <xdr:to>
      <xdr:col>81</xdr:col>
      <xdr:colOff>95250</xdr:colOff>
      <xdr:row>37</xdr:row>
      <xdr:rowOff>169334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84260</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256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78317</xdr:rowOff>
    </xdr:from>
    <xdr:to>
      <xdr:col>77</xdr:col>
      <xdr:colOff>95250</xdr:colOff>
      <xdr:row>37</xdr:row>
      <xdr:rowOff>8467</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25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18644</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019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35</xdr:row>
      <xdr:rowOff>109008</xdr:rowOff>
    </xdr:from>
    <xdr:to>
      <xdr:col>73</xdr:col>
      <xdr:colOff>44450</xdr:colOff>
      <xdr:row>36</xdr:row>
      <xdr:rowOff>39158</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10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49335</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5878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48683</xdr:rowOff>
    </xdr:from>
    <xdr:to>
      <xdr:col>68</xdr:col>
      <xdr:colOff>203200</xdr:colOff>
      <xdr:row>35</xdr:row>
      <xdr:rowOff>150283</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04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33</xdr:row>
      <xdr:rowOff>160460</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5818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8467</xdr:rowOff>
    </xdr:from>
    <xdr:to>
      <xdr:col>64</xdr:col>
      <xdr:colOff>152400</xdr:colOff>
      <xdr:row>35</xdr:row>
      <xdr:rowOff>110067</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00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33</xdr:row>
      <xdr:rowOff>120244</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5778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令和６年度の将来負担比率は、将来負担すべき実質的な負債額が生じていないため「ー」ではあるが、計算式にあてはめて算出した値は△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令和５年度の将来負担比率は△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95.7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％であり、分子において債務負担行為に基づく支出予定額の増（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百万円）等により将来負担額が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百万円増加し、充当可能基金の増（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百万円）等により控除する充当可能財源等が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百万円の増加したため、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東京都板橋区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578,914
541,433
32.22
280,748,881
268,335,964
11,607,738
156,961,693
26,741,529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人件費は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351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億円で前年度の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317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百万円と比較し、</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、経常収支比率は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している。これは、退職手当が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となったことなどによる。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41275</xdr:rowOff>
    </xdr:from>
    <xdr:to>
      <xdr:col>24</xdr:col>
      <xdr:colOff>25400</xdr:colOff>
      <xdr:row>36</xdr:row>
      <xdr:rowOff>107950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21347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114952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287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41275</xdr:rowOff>
    </xdr:from>
    <xdr:to>
      <xdr:col>19</xdr:col>
      <xdr:colOff>187325</xdr:colOff>
      <xdr:row>37</xdr:row>
      <xdr:rowOff>31750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213475"/>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114952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28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31750</xdr:rowOff>
    </xdr:from>
    <xdr:to>
      <xdr:col>15</xdr:col>
      <xdr:colOff>98425</xdr:colOff>
      <xdr:row>37</xdr:row>
      <xdr:rowOff>117475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37540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92727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117475</xdr:rowOff>
    </xdr:from>
    <xdr:to>
      <xdr:col>11</xdr:col>
      <xdr:colOff>9525</xdr:colOff>
      <xdr:row>38</xdr:row>
      <xdr:rowOff>41275</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4611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153052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66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57150</xdr:rowOff>
    </xdr:from>
    <xdr:to>
      <xdr:col>24</xdr:col>
      <xdr:colOff>76200</xdr:colOff>
      <xdr:row>36</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22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73677</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07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161925</xdr:rowOff>
    </xdr:from>
    <xdr:to>
      <xdr:col>20</xdr:col>
      <xdr:colOff>38100</xdr:colOff>
      <xdr:row>36</xdr:row>
      <xdr:rowOff>92075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102252</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593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152400</xdr:rowOff>
    </xdr:from>
    <xdr:to>
      <xdr:col>15</xdr:col>
      <xdr:colOff>149225</xdr:colOff>
      <xdr:row>37</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66675</xdr:rowOff>
    </xdr:from>
    <xdr:to>
      <xdr:col>11</xdr:col>
      <xdr:colOff>60325</xdr:colOff>
      <xdr:row>37</xdr:row>
      <xdr:rowOff>168275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41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7002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17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161925</xdr:rowOff>
    </xdr:from>
    <xdr:to>
      <xdr:col>6</xdr:col>
      <xdr:colOff>171450</xdr:colOff>
      <xdr:row>38</xdr:row>
      <xdr:rowOff>92075</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50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102252</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27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物件費は、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469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百万円で、前年度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420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百万円と比較し、</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11.8%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となり、経常収支比率は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ポイント減少している。これは、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廃プラスチック資源回収</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一方、分子の増加を上回る分母の経常一般財源等が増加したため</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29029</xdr:rowOff>
    </xdr:from>
    <xdr:to>
      <xdr:col>82</xdr:col>
      <xdr:colOff>107950</xdr:colOff>
      <xdr:row>21</xdr:row>
      <xdr:rowOff>102507</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086429"/>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115406</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8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29029</xdr:rowOff>
    </xdr:from>
    <xdr:to>
      <xdr:col>82</xdr:col>
      <xdr:colOff>196850</xdr:colOff>
      <xdr:row>12</xdr:row>
      <xdr:rowOff>29029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08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20864</xdr:rowOff>
    </xdr:from>
    <xdr:to>
      <xdr:col>82</xdr:col>
      <xdr:colOff>107950</xdr:colOff>
      <xdr:row>13</xdr:row>
      <xdr:rowOff>53521</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22497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146248</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546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2721</xdr:rowOff>
    </xdr:from>
    <xdr:to>
      <xdr:col>82</xdr:col>
      <xdr:colOff>158750</xdr:colOff>
      <xdr:row>15</xdr:row>
      <xdr:rowOff>104321</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53521</xdr:rowOff>
    </xdr:from>
    <xdr:to>
      <xdr:col>78</xdr:col>
      <xdr:colOff>69850</xdr:colOff>
      <xdr:row>13</xdr:row>
      <xdr:rowOff>118836</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28237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92529</xdr:rowOff>
    </xdr:from>
    <xdr:to>
      <xdr:col>78</xdr:col>
      <xdr:colOff>120650</xdr:colOff>
      <xdr:row>15</xdr:row>
      <xdr:rowOff>22679</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4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7456</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579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118836</xdr:rowOff>
    </xdr:from>
    <xdr:to>
      <xdr:col>73</xdr:col>
      <xdr:colOff>180975</xdr:colOff>
      <xdr:row>13</xdr:row>
      <xdr:rowOff>118836</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347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166007</xdr:rowOff>
    </xdr:from>
    <xdr:to>
      <xdr:col>74</xdr:col>
      <xdr:colOff>31750</xdr:colOff>
      <xdr:row>14</xdr:row>
      <xdr:rowOff>96157</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39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80934</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48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159657</xdr:rowOff>
    </xdr:from>
    <xdr:to>
      <xdr:col>69</xdr:col>
      <xdr:colOff>92075</xdr:colOff>
      <xdr:row>13</xdr:row>
      <xdr:rowOff>118836</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2217057"/>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117021</xdr:rowOff>
    </xdr:from>
    <xdr:to>
      <xdr:col>69</xdr:col>
      <xdr:colOff>142875</xdr:colOff>
      <xdr:row>14</xdr:row>
      <xdr:rowOff>47171</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4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31948</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32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27214</xdr:rowOff>
    </xdr:from>
    <xdr:to>
      <xdr:col>65</xdr:col>
      <xdr:colOff>53975</xdr:colOff>
      <xdr:row>14</xdr:row>
      <xdr:rowOff>128814</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27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113591</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51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12</xdr:row>
      <xdr:rowOff>141514</xdr:rowOff>
    </xdr:from>
    <xdr:to>
      <xdr:col>82</xdr:col>
      <xdr:colOff>158750</xdr:colOff>
      <xdr:row>13</xdr:row>
      <xdr:rowOff>71664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1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11</xdr:row>
      <xdr:rowOff>158041</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0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2721</xdr:rowOff>
    </xdr:from>
    <xdr:to>
      <xdr:col>78</xdr:col>
      <xdr:colOff>120650</xdr:colOff>
      <xdr:row>13</xdr:row>
      <xdr:rowOff>104321</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23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114498</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000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68036</xdr:rowOff>
    </xdr:from>
    <xdr:to>
      <xdr:col>74</xdr:col>
      <xdr:colOff>31750</xdr:colOff>
      <xdr:row>13</xdr:row>
      <xdr:rowOff>169636</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29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8363</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065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68036</xdr:rowOff>
    </xdr:from>
    <xdr:to>
      <xdr:col>69</xdr:col>
      <xdr:colOff>142875</xdr:colOff>
      <xdr:row>13</xdr:row>
      <xdr:rowOff>169636</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29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8363</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065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108857</xdr:rowOff>
    </xdr:from>
    <xdr:to>
      <xdr:col>65</xdr:col>
      <xdr:colOff>53975</xdr:colOff>
      <xdr:row>13</xdr:row>
      <xdr:rowOff>39007</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16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49184</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19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扶助費は、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1,013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で前年度の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1,002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百万円と比較し、</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の増となり、経常収支比率は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している。これは、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私立保育所等保育委託</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の一方、</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分子の増加を上回る分母の経常一般財源等が増加が主な要因である。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53522</xdr:rowOff>
    </xdr:from>
    <xdr:to>
      <xdr:col>24</xdr:col>
      <xdr:colOff>25400</xdr:colOff>
      <xdr:row>60</xdr:row>
      <xdr:rowOff>56243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987800" y="10169072"/>
          <a:ext cx="8382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49184</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82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34472</xdr:rowOff>
    </xdr:from>
    <xdr:to>
      <xdr:col>19</xdr:col>
      <xdr:colOff>187325</xdr:colOff>
      <xdr:row>60</xdr:row>
      <xdr:rowOff>56243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3098800" y="103214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16527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34472</xdr:rowOff>
    </xdr:from>
    <xdr:to>
      <xdr:col>15</xdr:col>
      <xdr:colOff>98425</xdr:colOff>
      <xdr:row>60</xdr:row>
      <xdr:rowOff>110672</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2209800" y="10321472"/>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5642</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99785</xdr:rowOff>
    </xdr:from>
    <xdr:to>
      <xdr:col>11</xdr:col>
      <xdr:colOff>9525</xdr:colOff>
      <xdr:row>60</xdr:row>
      <xdr:rowOff>110672</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a:off x="1320800" y="103867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81842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985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147155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991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2722</xdr:rowOff>
    </xdr:from>
    <xdr:to>
      <xdr:col>24</xdr:col>
      <xdr:colOff>76200</xdr:colOff>
      <xdr:row>59</xdr:row>
      <xdr:rowOff>104322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146249</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1009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5443</xdr:rowOff>
    </xdr:from>
    <xdr:to>
      <xdr:col>20</xdr:col>
      <xdr:colOff>38100</xdr:colOff>
      <xdr:row>60</xdr:row>
      <xdr:rowOff>107043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1029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91820</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10378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155122</xdr:rowOff>
    </xdr:from>
    <xdr:to>
      <xdr:col>15</xdr:col>
      <xdr:colOff>149225</xdr:colOff>
      <xdr:row>60</xdr:row>
      <xdr:rowOff>85272</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1027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70049</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1035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59872</xdr:rowOff>
    </xdr:from>
    <xdr:to>
      <xdr:col>11</xdr:col>
      <xdr:colOff>60325</xdr:colOff>
      <xdr:row>60</xdr:row>
      <xdr:rowOff>161472</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146249</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48985</xdr:rowOff>
    </xdr:from>
    <xdr:to>
      <xdr:col>6</xdr:col>
      <xdr:colOff>171450</xdr:colOff>
      <xdr:row>60</xdr:row>
      <xdr:rowOff>150585</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103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135362</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1042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繰出金は、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224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百万円で前年度の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225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百万円と比較し、</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となった。これは、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後期高齢者医療会計</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百万円及び介護保険事業会計</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65</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65</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百万円の増の一方、</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国民健康保険事業会計への繰出金が、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となったことが要因である。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88900</xdr:rowOff>
    </xdr:from>
    <xdr:to>
      <xdr:col>82</xdr:col>
      <xdr:colOff>107950</xdr:colOff>
      <xdr:row>59</xdr:row>
      <xdr:rowOff>146050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5671800" y="102044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130827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990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88900</xdr:rowOff>
    </xdr:from>
    <xdr:to>
      <xdr:col>78</xdr:col>
      <xdr:colOff>69850</xdr:colOff>
      <xdr:row>59</xdr:row>
      <xdr:rowOff>88900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4782800" y="10204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73677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9846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88900</xdr:rowOff>
    </xdr:from>
    <xdr:to>
      <xdr:col>73</xdr:col>
      <xdr:colOff>180975</xdr:colOff>
      <xdr:row>59</xdr:row>
      <xdr:rowOff>146050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893800" y="10204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73677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146050</xdr:rowOff>
    </xdr:from>
    <xdr:to>
      <xdr:col>69</xdr:col>
      <xdr:colOff>92075</xdr:colOff>
      <xdr:row>60</xdr:row>
      <xdr:rowOff>69850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102616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111777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88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54627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99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95250</xdr:rowOff>
    </xdr:from>
    <xdr:to>
      <xdr:col>82</xdr:col>
      <xdr:colOff>158750</xdr:colOff>
      <xdr:row>60</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67327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38100</xdr:rowOff>
    </xdr:from>
    <xdr:to>
      <xdr:col>78</xdr:col>
      <xdr:colOff>120650</xdr:colOff>
      <xdr:row>59</xdr:row>
      <xdr:rowOff>139700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124477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1024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38100</xdr:rowOff>
    </xdr:from>
    <xdr:to>
      <xdr:col>74</xdr:col>
      <xdr:colOff>31750</xdr:colOff>
      <xdr:row>59</xdr:row>
      <xdr:rowOff>139700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124477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102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95250</xdr:rowOff>
    </xdr:from>
    <xdr:to>
      <xdr:col>69</xdr:col>
      <xdr:colOff>142875</xdr:colOff>
      <xdr:row>60</xdr:row>
      <xdr:rowOff>25400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10177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19050</xdr:rowOff>
    </xdr:from>
    <xdr:to>
      <xdr:col>65</xdr:col>
      <xdr:colOff>53975</xdr:colOff>
      <xdr:row>60</xdr:row>
      <xdr:rowOff>120650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10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105427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補助費等は、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165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百万円で、前年度の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160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百万円と比較し、</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経常収支比率は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ポイント減少している。これは、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キャッシュレス決済推進事業</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62</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百万円の増の一方、</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分子の増加を上回る分母の経常一般財源等が増加したためである。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88900</xdr:rowOff>
    </xdr:from>
    <xdr:to>
      <xdr:col>82</xdr:col>
      <xdr:colOff>107950</xdr:colOff>
      <xdr:row>40</xdr:row>
      <xdr:rowOff>165100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91820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137177</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69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165100</xdr:rowOff>
    </xdr:from>
    <xdr:to>
      <xdr:col>82</xdr:col>
      <xdr:colOff>196850</xdr:colOff>
      <xdr:row>40</xdr:row>
      <xdr:rowOff>165100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02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3827</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88900</xdr:rowOff>
    </xdr:from>
    <xdr:to>
      <xdr:col>82</xdr:col>
      <xdr:colOff>196850</xdr:colOff>
      <xdr:row>34</xdr:row>
      <xdr:rowOff>88900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91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88900</xdr:rowOff>
    </xdr:from>
    <xdr:to>
      <xdr:col>82</xdr:col>
      <xdr:colOff>107950</xdr:colOff>
      <xdr:row>34</xdr:row>
      <xdr:rowOff>107950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5671800" y="59182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124477</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125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152400</xdr:rowOff>
    </xdr:from>
    <xdr:to>
      <xdr:col>82</xdr:col>
      <xdr:colOff>158750</xdr:colOff>
      <xdr:row>36</xdr:row>
      <xdr:rowOff>82550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1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31750</xdr:rowOff>
    </xdr:from>
    <xdr:to>
      <xdr:col>78</xdr:col>
      <xdr:colOff>69850</xdr:colOff>
      <xdr:row>34</xdr:row>
      <xdr:rowOff>107950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4782800" y="58610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0</xdr:rowOff>
    </xdr:from>
    <xdr:to>
      <xdr:col>78</xdr:col>
      <xdr:colOff>120650</xdr:colOff>
      <xdr:row>36</xdr:row>
      <xdr:rowOff>101600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86377</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127000</xdr:rowOff>
    </xdr:from>
    <xdr:to>
      <xdr:col>73</xdr:col>
      <xdr:colOff>180975</xdr:colOff>
      <xdr:row>34</xdr:row>
      <xdr:rowOff>31750</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57848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76200</xdr:rowOff>
    </xdr:from>
    <xdr:to>
      <xdr:col>74</xdr:col>
      <xdr:colOff>31750</xdr:colOff>
      <xdr:row>36</xdr:row>
      <xdr:rowOff>6350</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162577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127000</xdr:rowOff>
    </xdr:from>
    <xdr:to>
      <xdr:col>69</xdr:col>
      <xdr:colOff>92075</xdr:colOff>
      <xdr:row>34</xdr:row>
      <xdr:rowOff>50800</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57848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38100</xdr:rowOff>
    </xdr:from>
    <xdr:to>
      <xdr:col>69</xdr:col>
      <xdr:colOff>142875</xdr:colOff>
      <xdr:row>35</xdr:row>
      <xdr:rowOff>139700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03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124477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95250</xdr:rowOff>
    </xdr:from>
    <xdr:to>
      <xdr:col>65</xdr:col>
      <xdr:colOff>53975</xdr:colOff>
      <xdr:row>36</xdr:row>
      <xdr:rowOff>25400</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38100</xdr:rowOff>
    </xdr:from>
    <xdr:to>
      <xdr:col>82</xdr:col>
      <xdr:colOff>158750</xdr:colOff>
      <xdr:row>34</xdr:row>
      <xdr:rowOff>139700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118127</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57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57150</xdr:rowOff>
    </xdr:from>
    <xdr:to>
      <xdr:col>78</xdr:col>
      <xdr:colOff>120650</xdr:colOff>
      <xdr:row>34</xdr:row>
      <xdr:rowOff>158750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588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168927</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5655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152400</xdr:rowOff>
    </xdr:from>
    <xdr:to>
      <xdr:col>74</xdr:col>
      <xdr:colOff>31750</xdr:colOff>
      <xdr:row>34</xdr:row>
      <xdr:rowOff>82550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581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92727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557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76200</xdr:rowOff>
    </xdr:from>
    <xdr:to>
      <xdr:col>69</xdr:col>
      <xdr:colOff>142875</xdr:colOff>
      <xdr:row>34</xdr:row>
      <xdr:rowOff>6350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57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16527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550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0</xdr:rowOff>
    </xdr:from>
    <xdr:to>
      <xdr:col>65</xdr:col>
      <xdr:colOff>53975</xdr:colOff>
      <xdr:row>34</xdr:row>
      <xdr:rowOff>101600</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111777</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559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百万円で、前年度の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百万円と比較し、</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百</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万円、</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となり、経常収支比率は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ポイント減少している。これは、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元金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増の</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一方、分子の増加を上回る分母の経常一般財源等が増加が主な要因である。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127000</xdr:rowOff>
    </xdr:from>
    <xdr:to>
      <xdr:col>24</xdr:col>
      <xdr:colOff>25400</xdr:colOff>
      <xdr:row>74</xdr:row>
      <xdr:rowOff>146050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28143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105427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2792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146050</xdr:rowOff>
    </xdr:from>
    <xdr:to>
      <xdr:col>19</xdr:col>
      <xdr:colOff>187325</xdr:colOff>
      <xdr:row>74</xdr:row>
      <xdr:rowOff>165100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098800" y="12833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29227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288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165100</xdr:rowOff>
    </xdr:from>
    <xdr:to>
      <xdr:col>15</xdr:col>
      <xdr:colOff>98425</xdr:colOff>
      <xdr:row>75</xdr:row>
      <xdr:rowOff>31750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2209800" y="12852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31750</xdr:rowOff>
    </xdr:from>
    <xdr:to>
      <xdr:col>11</xdr:col>
      <xdr:colOff>9525</xdr:colOff>
      <xdr:row>77</xdr:row>
      <xdr:rowOff>107950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2890500"/>
          <a:ext cx="8890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143527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76200</xdr:rowOff>
    </xdr:from>
    <xdr:to>
      <xdr:col>24</xdr:col>
      <xdr:colOff>76200</xdr:colOff>
      <xdr:row>75</xdr:row>
      <xdr:rowOff>6350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92727</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95250</xdr:rowOff>
    </xdr:from>
    <xdr:to>
      <xdr:col>20</xdr:col>
      <xdr:colOff>38100</xdr:colOff>
      <xdr:row>75</xdr:row>
      <xdr:rowOff>25400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35577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2551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114300</xdr:rowOff>
    </xdr:from>
    <xdr:to>
      <xdr:col>15</xdr:col>
      <xdr:colOff>149225</xdr:colOff>
      <xdr:row>75</xdr:row>
      <xdr:rowOff>44450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54627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152400</xdr:rowOff>
    </xdr:from>
    <xdr:to>
      <xdr:col>11</xdr:col>
      <xdr:colOff>60325</xdr:colOff>
      <xdr:row>75</xdr:row>
      <xdr:rowOff>82550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92727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57150</xdr:rowOff>
    </xdr:from>
    <xdr:to>
      <xdr:col>6</xdr:col>
      <xdr:colOff>171450</xdr:colOff>
      <xdr:row>77</xdr:row>
      <xdr:rowOff>158750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143527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人件費等</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の増加により、分子である経常経費充当一般財源等が増加したが、財政調整交付金</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の増により、分子の増加を上回る分母の経常一般財源等が増加したため、前年度比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％の減となった。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3" name="公債費以外グラフ枠">
          <a:extLst>
            <a:ext uri="{FF2B5EF4-FFF2-40B4-BE49-F238E27FC236}">
              <a16:creationId xmlns:a16="http://schemas.microsoft.com/office/drawing/2014/main" id="{00000000-0008-0000-0400-0000B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5" name="公債費以外最小値テキスト">
          <a:extLst>
            <a:ext uri="{FF2B5EF4-FFF2-40B4-BE49-F238E27FC236}">
              <a16:creationId xmlns:a16="http://schemas.microsoft.com/office/drawing/2014/main" id="{00000000-0008-0000-0400-0000B3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7" name="公債費以外最大値テキスト">
          <a:extLst>
            <a:ext uri="{FF2B5EF4-FFF2-40B4-BE49-F238E27FC236}">
              <a16:creationId xmlns:a16="http://schemas.microsoft.com/office/drawing/2014/main" id="{00000000-0008-0000-0400-0000B5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104139</xdr:rowOff>
    </xdr:from>
    <xdr:to>
      <xdr:col>82</xdr:col>
      <xdr:colOff>107950</xdr:colOff>
      <xdr:row>77</xdr:row>
      <xdr:rowOff>1270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5671800" y="13134339"/>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52088</xdr:rowOff>
    </xdr:from>
    <xdr:ext cx="762000" cy="259045"/>
    <xdr:sp macro="" textlink="">
      <xdr:nvSpPr>
        <xdr:cNvPr id="440" name="公債費以外平均値テキスト">
          <a:extLst>
            <a:ext uri="{FF2B5EF4-FFF2-40B4-BE49-F238E27FC236}">
              <a16:creationId xmlns:a16="http://schemas.microsoft.com/office/drawing/2014/main" id="{00000000-0008-0000-0400-0000B8010000}"/>
            </a:ext>
          </a:extLst>
        </xdr:cNvPr>
        <xdr:cNvSpPr txBox="1"/>
      </xdr:nvSpPr>
      <xdr:spPr>
        <a:xfrm>
          <a:off x="16598900" y="13253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1270</xdr:rowOff>
    </xdr:from>
    <xdr:to>
      <xdr:col>78</xdr:col>
      <xdr:colOff>69850</xdr:colOff>
      <xdr:row>77</xdr:row>
      <xdr:rowOff>115570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4782800" y="132029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82566</xdr:rowOff>
    </xdr:from>
    <xdr:ext cx="7366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290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115570</xdr:rowOff>
    </xdr:from>
    <xdr:to>
      <xdr:col>73</xdr:col>
      <xdr:colOff>180975</xdr:colOff>
      <xdr:row>78</xdr:row>
      <xdr:rowOff>58420</xdr:rowOff>
    </xdr:to>
    <xdr:cxnSp macro="">
      <xdr:nvCxnSpPr>
        <xdr:cNvPr id="445" name="直線コネクタ 444">
          <a:extLst>
            <a:ext uri="{FF2B5EF4-FFF2-40B4-BE49-F238E27FC236}">
              <a16:creationId xmlns:a16="http://schemas.microsoft.com/office/drawing/2014/main" id="{00000000-0008-0000-0400-0000BD010000}"/>
            </a:ext>
          </a:extLst>
        </xdr:cNvPr>
        <xdr:cNvCxnSpPr/>
      </xdr:nvCxnSpPr>
      <xdr:spPr>
        <a:xfrm flipV="1">
          <a:off x="13893800" y="133172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115588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58420</xdr:rowOff>
    </xdr:from>
    <xdr:to>
      <xdr:col>69</xdr:col>
      <xdr:colOff>92075</xdr:colOff>
      <xdr:row>78</xdr:row>
      <xdr:rowOff>142239</xdr:rowOff>
    </xdr:to>
    <xdr:cxnSp macro="">
      <xdr:nvCxnSpPr>
        <xdr:cNvPr id="448" name="直線コネクタ 447">
          <a:extLst>
            <a:ext uri="{FF2B5EF4-FFF2-40B4-BE49-F238E27FC236}">
              <a16:creationId xmlns:a16="http://schemas.microsoft.com/office/drawing/2014/main" id="{00000000-0008-0000-0400-0000C0010000}"/>
            </a:ext>
          </a:extLst>
        </xdr:cNvPr>
        <xdr:cNvCxnSpPr/>
      </xdr:nvCxnSpPr>
      <xdr:spPr>
        <a:xfrm flipV="1">
          <a:off x="13004800" y="1343152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66057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51" name="フローチャート: 判断 450">
          <a:extLst>
            <a:ext uri="{FF2B5EF4-FFF2-40B4-BE49-F238E27FC236}">
              <a16:creationId xmlns:a16="http://schemas.microsoft.com/office/drawing/2014/main" id="{00000000-0008-0000-0400-0000C3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135907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6459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69867</xdr:rowOff>
    </xdr:from>
    <xdr:ext cx="762000" cy="259045"/>
    <xdr:sp macro="" textlink="">
      <xdr:nvSpPr>
        <xdr:cNvPr id="459" name="公債費以外該当値テキスト">
          <a:extLst>
            <a:ext uri="{FF2B5EF4-FFF2-40B4-BE49-F238E27FC236}">
              <a16:creationId xmlns:a16="http://schemas.microsoft.com/office/drawing/2014/main" id="{00000000-0008-0000-0400-0000CB010000}"/>
            </a:ext>
          </a:extLst>
        </xdr:cNvPr>
        <xdr:cNvSpPr txBox="1"/>
      </xdr:nvSpPr>
      <xdr:spPr>
        <a:xfrm>
          <a:off x="16598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121920</xdr:rowOff>
    </xdr:from>
    <xdr:to>
      <xdr:col>78</xdr:col>
      <xdr:colOff>120650</xdr:colOff>
      <xdr:row>77</xdr:row>
      <xdr:rowOff>52070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5621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62247</xdr:rowOff>
    </xdr:from>
    <xdr:ext cx="7366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5290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64770</xdr:rowOff>
    </xdr:from>
    <xdr:to>
      <xdr:col>74</xdr:col>
      <xdr:colOff>31750</xdr:colOff>
      <xdr:row>77</xdr:row>
      <xdr:rowOff>166370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4732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151147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4401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7620</xdr:rowOff>
    </xdr:from>
    <xdr:to>
      <xdr:col>69</xdr:col>
      <xdr:colOff>142875</xdr:colOff>
      <xdr:row>78</xdr:row>
      <xdr:rowOff>109220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3843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93997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3512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91439</xdr:rowOff>
    </xdr:from>
    <xdr:to>
      <xdr:col>65</xdr:col>
      <xdr:colOff>53975</xdr:colOff>
      <xdr:row>79</xdr:row>
      <xdr:rowOff>21589</xdr:rowOff>
    </xdr:to>
    <xdr:sp macro="" textlink="">
      <xdr:nvSpPr>
        <xdr:cNvPr id="466" name="楕円 465">
          <a:extLst>
            <a:ext uri="{FF2B5EF4-FFF2-40B4-BE49-F238E27FC236}">
              <a16:creationId xmlns:a16="http://schemas.microsoft.com/office/drawing/2014/main" id="{00000000-0008-0000-0400-0000D2010000}"/>
            </a:ext>
          </a:extLst>
        </xdr:cNvPr>
        <xdr:cNvSpPr/>
      </xdr:nvSpPr>
      <xdr:spPr>
        <a:xfrm>
          <a:off x="12954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31766</xdr:rowOff>
    </xdr:from>
    <xdr:ext cx="762000" cy="259045"/>
    <xdr:sp macro="" textlink="">
      <xdr:nvSpPr>
        <xdr:cNvPr id="467" name="テキスト ボックス 466">
          <a:extLst>
            <a:ext uri="{FF2B5EF4-FFF2-40B4-BE49-F238E27FC236}">
              <a16:creationId xmlns:a16="http://schemas.microsoft.com/office/drawing/2014/main" id="{00000000-0008-0000-0400-0000D3010000}"/>
            </a:ext>
          </a:extLst>
        </xdr:cNvPr>
        <xdr:cNvSpPr txBox="1"/>
      </xdr:nvSpPr>
      <xdr:spPr>
        <a:xfrm>
          <a:off x="12623800" y="13233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東京都板橋区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132573</xdr:rowOff>
    </xdr:from>
    <xdr:to>
      <xdr:col>29</xdr:col>
      <xdr:colOff>127000</xdr:colOff>
      <xdr:row>18</xdr:row>
      <xdr:rowOff>168496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66298"/>
          <a:ext cx="647700" cy="359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68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168496</xdr:rowOff>
    </xdr:from>
    <xdr:to>
      <xdr:col>26</xdr:col>
      <xdr:colOff>50800</xdr:colOff>
      <xdr:row>19</xdr:row>
      <xdr:rowOff>3186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02221"/>
          <a:ext cx="698500" cy="61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150498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941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3186</xdr:rowOff>
    </xdr:from>
    <xdr:to>
      <xdr:col>22</xdr:col>
      <xdr:colOff>114300</xdr:colOff>
      <xdr:row>19</xdr:row>
      <xdr:rowOff>6517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08361"/>
          <a:ext cx="698500" cy="33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156528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4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6517</xdr:rowOff>
    </xdr:from>
    <xdr:to>
      <xdr:col>18</xdr:col>
      <xdr:colOff>177800</xdr:colOff>
      <xdr:row>19</xdr:row>
      <xdr:rowOff>8737</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11692"/>
          <a:ext cx="698500" cy="22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159075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160012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5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81773</xdr:rowOff>
    </xdr:from>
    <xdr:to>
      <xdr:col>29</xdr:col>
      <xdr:colOff>177800</xdr:colOff>
      <xdr:row>19</xdr:row>
      <xdr:rowOff>11923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15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161800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2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117696</xdr:rowOff>
    </xdr:from>
    <xdr:to>
      <xdr:col>26</xdr:col>
      <xdr:colOff>101600</xdr:colOff>
      <xdr:row>19</xdr:row>
      <xdr:rowOff>47846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51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32623</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37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123836</xdr:rowOff>
    </xdr:from>
    <xdr:to>
      <xdr:col>22</xdr:col>
      <xdr:colOff>165100</xdr:colOff>
      <xdr:row>19</xdr:row>
      <xdr:rowOff>53986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57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38763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43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127167</xdr:rowOff>
    </xdr:from>
    <xdr:to>
      <xdr:col>19</xdr:col>
      <xdr:colOff>38100</xdr:colOff>
      <xdr:row>19</xdr:row>
      <xdr:rowOff>57317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608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42094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47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129387</xdr:rowOff>
    </xdr:from>
    <xdr:to>
      <xdr:col>15</xdr:col>
      <xdr:colOff>101600</xdr:colOff>
      <xdr:row>19</xdr:row>
      <xdr:rowOff>59537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631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44314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4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84480</xdr:rowOff>
    </xdr:from>
    <xdr:to>
      <xdr:col>29</xdr:col>
      <xdr:colOff>127000</xdr:colOff>
      <xdr:row>37</xdr:row>
      <xdr:rowOff>65392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037730"/>
          <a:ext cx="647700" cy="152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139247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65392</xdr:rowOff>
    </xdr:from>
    <xdr:to>
      <xdr:col>26</xdr:col>
      <xdr:colOff>50800</xdr:colOff>
      <xdr:row>37</xdr:row>
      <xdr:rowOff>138544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190092"/>
          <a:ext cx="698500" cy="731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203293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813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138544</xdr:rowOff>
    </xdr:from>
    <xdr:to>
      <xdr:col>22</xdr:col>
      <xdr:colOff>114300</xdr:colOff>
      <xdr:row>37</xdr:row>
      <xdr:rowOff>179407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263244"/>
          <a:ext cx="698500" cy="408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310678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92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179407</xdr:rowOff>
    </xdr:from>
    <xdr:to>
      <xdr:col>18</xdr:col>
      <xdr:colOff>177800</xdr:colOff>
      <xdr:row>37</xdr:row>
      <xdr:rowOff>238328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304107"/>
          <a:ext cx="698500" cy="589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329481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939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339424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949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33680</xdr:rowOff>
    </xdr:from>
    <xdr:to>
      <xdr:col>29</xdr:col>
      <xdr:colOff>177800</xdr:colOff>
      <xdr:row>36</xdr:row>
      <xdr:rowOff>135280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86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5757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959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14592</xdr:rowOff>
    </xdr:from>
    <xdr:to>
      <xdr:col>26</xdr:col>
      <xdr:colOff>101600</xdr:colOff>
      <xdr:row>37</xdr:row>
      <xdr:rowOff>116192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1392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100969</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22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87744</xdr:rowOff>
    </xdr:from>
    <xdr:to>
      <xdr:col>22</xdr:col>
      <xdr:colOff>165100</xdr:colOff>
      <xdr:row>37</xdr:row>
      <xdr:rowOff>189344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2124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174121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298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128607</xdr:rowOff>
    </xdr:from>
    <xdr:to>
      <xdr:col>19</xdr:col>
      <xdr:colOff>38100</xdr:colOff>
      <xdr:row>37</xdr:row>
      <xdr:rowOff>230207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253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214984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33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187528</xdr:rowOff>
    </xdr:from>
    <xdr:to>
      <xdr:col>15</xdr:col>
      <xdr:colOff>101600</xdr:colOff>
      <xdr:row>37</xdr:row>
      <xdr:rowOff>289128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312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273905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39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東京都板橋区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578,914
541,433
32.22
280,748,881
268,335,964
11,607,738
156,961,693
26,741,529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108349</xdr:rowOff>
    </xdr:from>
    <xdr:to>
      <xdr:col>24</xdr:col>
      <xdr:colOff>63500</xdr:colOff>
      <xdr:row>37</xdr:row>
      <xdr:rowOff>164922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51999"/>
          <a:ext cx="838200" cy="5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53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141910</xdr:rowOff>
    </xdr:from>
    <xdr:to>
      <xdr:col>19</xdr:col>
      <xdr:colOff>177800</xdr:colOff>
      <xdr:row>37</xdr:row>
      <xdr:rowOff>164922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85560"/>
          <a:ext cx="889000" cy="2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152631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15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141910</xdr:rowOff>
    </xdr:from>
    <xdr:to>
      <xdr:col>15</xdr:col>
      <xdr:colOff>50800</xdr:colOff>
      <xdr:row>37</xdr:row>
      <xdr:rowOff>152610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85560"/>
          <a:ext cx="889000" cy="1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127561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2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150237</xdr:rowOff>
    </xdr:from>
    <xdr:to>
      <xdr:col>10</xdr:col>
      <xdr:colOff>114300</xdr:colOff>
      <xdr:row>37</xdr:row>
      <xdr:rowOff>152610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93887"/>
          <a:ext cx="889000" cy="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131589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3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128737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57549</xdr:rowOff>
    </xdr:from>
    <xdr:to>
      <xdr:col>24</xdr:col>
      <xdr:colOff>114300</xdr:colOff>
      <xdr:row>37</xdr:row>
      <xdr:rowOff>159149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0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143926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16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114122</xdr:rowOff>
    </xdr:from>
    <xdr:to>
      <xdr:col>20</xdr:col>
      <xdr:colOff>38100</xdr:colOff>
      <xdr:row>38</xdr:row>
      <xdr:rowOff>44272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5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35399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50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91110</xdr:rowOff>
    </xdr:from>
    <xdr:to>
      <xdr:col>15</xdr:col>
      <xdr:colOff>101600</xdr:colOff>
      <xdr:row>38</xdr:row>
      <xdr:rowOff>21260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12387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2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101810</xdr:rowOff>
    </xdr:from>
    <xdr:to>
      <xdr:col>10</xdr:col>
      <xdr:colOff>165100</xdr:colOff>
      <xdr:row>38</xdr:row>
      <xdr:rowOff>31961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454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23088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3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99437</xdr:rowOff>
    </xdr:from>
    <xdr:to>
      <xdr:col>6</xdr:col>
      <xdr:colOff>38100</xdr:colOff>
      <xdr:row>38</xdr:row>
      <xdr:rowOff>29587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4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20714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35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111674</xdr:rowOff>
    </xdr:from>
    <xdr:to>
      <xdr:col>24</xdr:col>
      <xdr:colOff>63500</xdr:colOff>
      <xdr:row>56</xdr:row>
      <xdr:rowOff>147248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712874"/>
          <a:ext cx="838200" cy="35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131045</xdr:rowOff>
    </xdr:from>
    <xdr:to>
      <xdr:col>19</xdr:col>
      <xdr:colOff>177800</xdr:colOff>
      <xdr:row>56</xdr:row>
      <xdr:rowOff>147248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732245"/>
          <a:ext cx="889000" cy="16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141780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0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131045</xdr:rowOff>
    </xdr:from>
    <xdr:to>
      <xdr:col>15</xdr:col>
      <xdr:colOff>50800</xdr:colOff>
      <xdr:row>56</xdr:row>
      <xdr:rowOff>131617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732245"/>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115395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37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131617</xdr:rowOff>
    </xdr:from>
    <xdr:to>
      <xdr:col>10</xdr:col>
      <xdr:colOff>114300</xdr:colOff>
      <xdr:row>57</xdr:row>
      <xdr:rowOff>8131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732817"/>
          <a:ext cx="889000" cy="47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140957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39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39774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46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60874</xdr:rowOff>
    </xdr:from>
    <xdr:to>
      <xdr:col>24</xdr:col>
      <xdr:colOff>114300</xdr:colOff>
      <xdr:row>56</xdr:row>
      <xdr:rowOff>162474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6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147251</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57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96448</xdr:rowOff>
    </xdr:from>
    <xdr:to>
      <xdr:col>20</xdr:col>
      <xdr:colOff>38100</xdr:colOff>
      <xdr:row>57</xdr:row>
      <xdr:rowOff>26598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9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17725</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79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80245</xdr:rowOff>
    </xdr:from>
    <xdr:to>
      <xdr:col>15</xdr:col>
      <xdr:colOff>101600</xdr:colOff>
      <xdr:row>57</xdr:row>
      <xdr:rowOff>10395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6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1522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77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80817</xdr:rowOff>
    </xdr:from>
    <xdr:to>
      <xdr:col>10</xdr:col>
      <xdr:colOff>165100</xdr:colOff>
      <xdr:row>57</xdr:row>
      <xdr:rowOff>10967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68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2094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74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128781</xdr:rowOff>
    </xdr:from>
    <xdr:to>
      <xdr:col>6</xdr:col>
      <xdr:colOff>38100</xdr:colOff>
      <xdr:row>57</xdr:row>
      <xdr:rowOff>58931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72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50058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822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67233</xdr:rowOff>
    </xdr:from>
    <xdr:to>
      <xdr:col>24</xdr:col>
      <xdr:colOff>63500</xdr:colOff>
      <xdr:row>78</xdr:row>
      <xdr:rowOff>79121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40333"/>
          <a:ext cx="8382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069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79121</xdr:rowOff>
    </xdr:from>
    <xdr:to>
      <xdr:col>19</xdr:col>
      <xdr:colOff>177800</xdr:colOff>
      <xdr:row>78</xdr:row>
      <xdr:rowOff>84683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52221"/>
          <a:ext cx="88900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145838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00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84683</xdr:rowOff>
    </xdr:from>
    <xdr:to>
      <xdr:col>15</xdr:col>
      <xdr:colOff>50800</xdr:colOff>
      <xdr:row>78</xdr:row>
      <xdr:rowOff>87731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57783"/>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165727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0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81941</xdr:rowOff>
    </xdr:from>
    <xdr:to>
      <xdr:col>10</xdr:col>
      <xdr:colOff>114300</xdr:colOff>
      <xdr:row>78</xdr:row>
      <xdr:rowOff>87731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55041"/>
          <a:ext cx="889000" cy="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6926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03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156660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01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16433</xdr:rowOff>
    </xdr:from>
    <xdr:to>
      <xdr:col>24</xdr:col>
      <xdr:colOff>114300</xdr:colOff>
      <xdr:row>78</xdr:row>
      <xdr:rowOff>118033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8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102810</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0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28321</xdr:rowOff>
    </xdr:from>
    <xdr:to>
      <xdr:col>20</xdr:col>
      <xdr:colOff>38100</xdr:colOff>
      <xdr:row>78</xdr:row>
      <xdr:rowOff>129921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0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121048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494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33883</xdr:rowOff>
    </xdr:from>
    <xdr:to>
      <xdr:col>15</xdr:col>
      <xdr:colOff>101600</xdr:colOff>
      <xdr:row>78</xdr:row>
      <xdr:rowOff>135483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0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126610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49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36931</xdr:rowOff>
    </xdr:from>
    <xdr:to>
      <xdr:col>10</xdr:col>
      <xdr:colOff>165100</xdr:colOff>
      <xdr:row>78</xdr:row>
      <xdr:rowOff>138531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1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129658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0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31141</xdr:rowOff>
    </xdr:from>
    <xdr:to>
      <xdr:col>6</xdr:col>
      <xdr:colOff>38100</xdr:colOff>
      <xdr:row>78</xdr:row>
      <xdr:rowOff>132741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0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123868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49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166581" y="1725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93199</xdr:rowOff>
    </xdr:from>
    <xdr:to>
      <xdr:col>24</xdr:col>
      <xdr:colOff>62865</xdr:colOff>
      <xdr:row>99</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5149"/>
          <a:ext cx="1270" cy="1311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37113</xdr:rowOff>
    </xdr:from>
    <xdr:ext cx="599010"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33286</xdr:rowOff>
    </xdr:from>
    <xdr:to>
      <xdr:col>24</xdr:col>
      <xdr:colOff>152400</xdr:colOff>
      <xdr:row>99</xdr:row>
      <xdr:rowOff>33286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0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39876</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7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93199</xdr:rowOff>
    </xdr:from>
    <xdr:to>
      <xdr:col>24</xdr:col>
      <xdr:colOff>152400</xdr:colOff>
      <xdr:row>91</xdr:row>
      <xdr:rowOff>93199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5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25724</xdr:rowOff>
    </xdr:from>
    <xdr:to>
      <xdr:col>24</xdr:col>
      <xdr:colOff>63500</xdr:colOff>
      <xdr:row>93</xdr:row>
      <xdr:rowOff>25761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970574"/>
          <a:ext cx="8382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122057</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38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143630</xdr:rowOff>
    </xdr:from>
    <xdr:to>
      <xdr:col>24</xdr:col>
      <xdr:colOff>114300</xdr:colOff>
      <xdr:row>95</xdr:row>
      <xdr:rowOff>73780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25761</xdr:rowOff>
    </xdr:from>
    <xdr:to>
      <xdr:col>19</xdr:col>
      <xdr:colOff>177800</xdr:colOff>
      <xdr:row>93</xdr:row>
      <xdr:rowOff>112630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5970611"/>
          <a:ext cx="8890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30550</xdr:rowOff>
    </xdr:from>
    <xdr:to>
      <xdr:col>20</xdr:col>
      <xdr:colOff>38100</xdr:colOff>
      <xdr:row>95</xdr:row>
      <xdr:rowOff>132150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123277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1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27457</xdr:rowOff>
    </xdr:from>
    <xdr:to>
      <xdr:col>15</xdr:col>
      <xdr:colOff>50800</xdr:colOff>
      <xdr:row>93</xdr:row>
      <xdr:rowOff>112630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972307"/>
          <a:ext cx="889000" cy="85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133629</xdr:rowOff>
    </xdr:from>
    <xdr:to>
      <xdr:col>15</xdr:col>
      <xdr:colOff>101600</xdr:colOff>
      <xdr:row>96</xdr:row>
      <xdr:rowOff>63779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2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54906</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1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27457</xdr:rowOff>
    </xdr:from>
    <xdr:to>
      <xdr:col>10</xdr:col>
      <xdr:colOff>114300</xdr:colOff>
      <xdr:row>95</xdr:row>
      <xdr:rowOff>96932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972307"/>
          <a:ext cx="889000" cy="41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148470</xdr:rowOff>
    </xdr:from>
    <xdr:to>
      <xdr:col>10</xdr:col>
      <xdr:colOff>165100</xdr:colOff>
      <xdr:row>95</xdr:row>
      <xdr:rowOff>78620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6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69747</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35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45599</xdr:rowOff>
    </xdr:from>
    <xdr:to>
      <xdr:col>6</xdr:col>
      <xdr:colOff>38100</xdr:colOff>
      <xdr:row>97</xdr:row>
      <xdr:rowOff>147199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138326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76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146374</xdr:rowOff>
    </xdr:from>
    <xdr:to>
      <xdr:col>24</xdr:col>
      <xdr:colOff>114300</xdr:colOff>
      <xdr:row>93</xdr:row>
      <xdr:rowOff>76524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91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169251</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771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146411</xdr:rowOff>
    </xdr:from>
    <xdr:to>
      <xdr:col>20</xdr:col>
      <xdr:colOff>38100</xdr:colOff>
      <xdr:row>93</xdr:row>
      <xdr:rowOff>76561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91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93088</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695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61830</xdr:rowOff>
    </xdr:from>
    <xdr:to>
      <xdr:col>15</xdr:col>
      <xdr:colOff>101600</xdr:colOff>
      <xdr:row>93</xdr:row>
      <xdr:rowOff>163430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00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8507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78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148107</xdr:rowOff>
    </xdr:from>
    <xdr:to>
      <xdr:col>10</xdr:col>
      <xdr:colOff>165100</xdr:colOff>
      <xdr:row>93</xdr:row>
      <xdr:rowOff>78257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92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94784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696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46132</xdr:rowOff>
    </xdr:from>
    <xdr:to>
      <xdr:col>6</xdr:col>
      <xdr:colOff>38100</xdr:colOff>
      <xdr:row>95</xdr:row>
      <xdr:rowOff>147732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3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164259</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109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34353</xdr:rowOff>
    </xdr:from>
    <xdr:to>
      <xdr:col>54</xdr:col>
      <xdr:colOff>189865</xdr:colOff>
      <xdr:row>37</xdr:row>
      <xdr:rowOff>78131</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520753"/>
          <a:ext cx="1270" cy="901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81958</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42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78131</xdr:rowOff>
    </xdr:from>
    <xdr:to>
      <xdr:col>55</xdr:col>
      <xdr:colOff>88900</xdr:colOff>
      <xdr:row>37</xdr:row>
      <xdr:rowOff>78131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421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152480</xdr:rowOff>
    </xdr:from>
    <xdr:ext cx="534377"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29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34353</xdr:rowOff>
    </xdr:from>
    <xdr:to>
      <xdr:col>55</xdr:col>
      <xdr:colOff>88900</xdr:colOff>
      <xdr:row>32</xdr:row>
      <xdr:rowOff>34353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520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23876</xdr:rowOff>
    </xdr:from>
    <xdr:to>
      <xdr:col>55</xdr:col>
      <xdr:colOff>0</xdr:colOff>
      <xdr:row>37</xdr:row>
      <xdr:rowOff>30493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367526"/>
          <a:ext cx="838200" cy="6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69651</xdr:rowOff>
    </xdr:from>
    <xdr:ext cx="534377"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70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46774</xdr:rowOff>
    </xdr:from>
    <xdr:to>
      <xdr:col>55</xdr:col>
      <xdr:colOff>50800</xdr:colOff>
      <xdr:row>36</xdr:row>
      <xdr:rowOff>148374</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18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26086</xdr:rowOff>
    </xdr:from>
    <xdr:to>
      <xdr:col>50</xdr:col>
      <xdr:colOff>114300</xdr:colOff>
      <xdr:row>37</xdr:row>
      <xdr:rowOff>30493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369736"/>
          <a:ext cx="889000" cy="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53645</xdr:rowOff>
    </xdr:from>
    <xdr:to>
      <xdr:col>50</xdr:col>
      <xdr:colOff>165100</xdr:colOff>
      <xdr:row>36</xdr:row>
      <xdr:rowOff>155245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2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322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0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26086</xdr:rowOff>
    </xdr:from>
    <xdr:to>
      <xdr:col>45</xdr:col>
      <xdr:colOff>177800</xdr:colOff>
      <xdr:row>37</xdr:row>
      <xdr:rowOff>102197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69736"/>
          <a:ext cx="889000" cy="76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61011</xdr:rowOff>
    </xdr:from>
    <xdr:to>
      <xdr:col>46</xdr:col>
      <xdr:colOff>38100</xdr:colOff>
      <xdr:row>36</xdr:row>
      <xdr:rowOff>162611</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23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7688</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0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81432</xdr:rowOff>
    </xdr:from>
    <xdr:to>
      <xdr:col>41</xdr:col>
      <xdr:colOff>50800</xdr:colOff>
      <xdr:row>37</xdr:row>
      <xdr:rowOff>102197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224932"/>
          <a:ext cx="889000" cy="122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144729</xdr:rowOff>
    </xdr:from>
    <xdr:to>
      <xdr:col>41</xdr:col>
      <xdr:colOff>101600</xdr:colOff>
      <xdr:row>37</xdr:row>
      <xdr:rowOff>74879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91406</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092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100736</xdr:rowOff>
    </xdr:from>
    <xdr:to>
      <xdr:col>36</xdr:col>
      <xdr:colOff>165100</xdr:colOff>
      <xdr:row>30</xdr:row>
      <xdr:rowOff>30886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07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47413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4848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144526</xdr:rowOff>
    </xdr:from>
    <xdr:to>
      <xdr:col>55</xdr:col>
      <xdr:colOff>50800</xdr:colOff>
      <xdr:row>37</xdr:row>
      <xdr:rowOff>74676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1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59453</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3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151143</xdr:rowOff>
    </xdr:from>
    <xdr:to>
      <xdr:col>50</xdr:col>
      <xdr:colOff>165100</xdr:colOff>
      <xdr:row>37</xdr:row>
      <xdr:rowOff>81293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2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72420</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416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146736</xdr:rowOff>
    </xdr:from>
    <xdr:to>
      <xdr:col>46</xdr:col>
      <xdr:colOff>38100</xdr:colOff>
      <xdr:row>37</xdr:row>
      <xdr:rowOff>76886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1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68013</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41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51397</xdr:rowOff>
    </xdr:from>
    <xdr:to>
      <xdr:col>41</xdr:col>
      <xdr:colOff>101600</xdr:colOff>
      <xdr:row>37</xdr:row>
      <xdr:rowOff>152997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9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144124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487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30632</xdr:rowOff>
    </xdr:from>
    <xdr:to>
      <xdr:col>36</xdr:col>
      <xdr:colOff>165100</xdr:colOff>
      <xdr:row>30</xdr:row>
      <xdr:rowOff>132232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17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123359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26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95047</xdr:rowOff>
    </xdr:from>
    <xdr:to>
      <xdr:col>55</xdr:col>
      <xdr:colOff>0</xdr:colOff>
      <xdr:row>57</xdr:row>
      <xdr:rowOff>113952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867697"/>
          <a:ext cx="838200" cy="1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72938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02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95047</xdr:rowOff>
    </xdr:from>
    <xdr:to>
      <xdr:col>50</xdr:col>
      <xdr:colOff>114300</xdr:colOff>
      <xdr:row>57</xdr:row>
      <xdr:rowOff>169045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67697"/>
          <a:ext cx="889000" cy="7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142722</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133307</xdr:rowOff>
    </xdr:from>
    <xdr:to>
      <xdr:col>45</xdr:col>
      <xdr:colOff>177800</xdr:colOff>
      <xdr:row>57</xdr:row>
      <xdr:rowOff>169045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905957"/>
          <a:ext cx="889000" cy="3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76230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50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110775</xdr:rowOff>
    </xdr:from>
    <xdr:to>
      <xdr:col>41</xdr:col>
      <xdr:colOff>50800</xdr:colOff>
      <xdr:row>57</xdr:row>
      <xdr:rowOff>133307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883425"/>
          <a:ext cx="889000" cy="2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60883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70134</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49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63152</xdr:rowOff>
    </xdr:from>
    <xdr:to>
      <xdr:col>55</xdr:col>
      <xdr:colOff>50800</xdr:colOff>
      <xdr:row>57</xdr:row>
      <xdr:rowOff>164752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3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149529</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5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44247</xdr:rowOff>
    </xdr:from>
    <xdr:to>
      <xdr:col>50</xdr:col>
      <xdr:colOff>165100</xdr:colOff>
      <xdr:row>57</xdr:row>
      <xdr:rowOff>145847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1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136974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90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118245</xdr:rowOff>
    </xdr:from>
    <xdr:to>
      <xdr:col>46</xdr:col>
      <xdr:colOff>38100</xdr:colOff>
      <xdr:row>58</xdr:row>
      <xdr:rowOff>48395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9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39522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8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82507</xdr:rowOff>
    </xdr:from>
    <xdr:to>
      <xdr:col>41</xdr:col>
      <xdr:colOff>101600</xdr:colOff>
      <xdr:row>58</xdr:row>
      <xdr:rowOff>12657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5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3784</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47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59975</xdr:rowOff>
    </xdr:from>
    <xdr:to>
      <xdr:col>36</xdr:col>
      <xdr:colOff>165100</xdr:colOff>
      <xdr:row>57</xdr:row>
      <xdr:rowOff>161575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3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152702</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9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51688</xdr:rowOff>
    </xdr:from>
    <xdr:to>
      <xdr:col>55</xdr:col>
      <xdr:colOff>0</xdr:colOff>
      <xdr:row>79</xdr:row>
      <xdr:rowOff>74909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96238"/>
          <a:ext cx="838200" cy="2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90778</xdr:rowOff>
    </xdr:from>
    <xdr:ext cx="469744"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2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74909</xdr:rowOff>
    </xdr:from>
    <xdr:to>
      <xdr:col>50</xdr:col>
      <xdr:colOff>114300</xdr:colOff>
      <xdr:row>79</xdr:row>
      <xdr:rowOff>90616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619459"/>
          <a:ext cx="889000" cy="15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169875</xdr:rowOff>
    </xdr:from>
    <xdr:to>
      <xdr:col>45</xdr:col>
      <xdr:colOff>177800</xdr:colOff>
      <xdr:row>79</xdr:row>
      <xdr:rowOff>90616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42975"/>
          <a:ext cx="889000" cy="9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95959</xdr:rowOff>
    </xdr:from>
    <xdr:ext cx="469744"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515428" y="1312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169875</xdr:rowOff>
    </xdr:from>
    <xdr:to>
      <xdr:col>41</xdr:col>
      <xdr:colOff>50800</xdr:colOff>
      <xdr:row>79</xdr:row>
      <xdr:rowOff>45092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542975"/>
          <a:ext cx="889000" cy="4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26428" y="1304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85869</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37428" y="131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888</xdr:rowOff>
    </xdr:from>
    <xdr:to>
      <xdr:col>55</xdr:col>
      <xdr:colOff>50800</xdr:colOff>
      <xdr:row>79</xdr:row>
      <xdr:rowOff>102488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4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87265</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6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24109</xdr:rowOff>
    </xdr:from>
    <xdr:to>
      <xdr:col>50</xdr:col>
      <xdr:colOff>165100</xdr:colOff>
      <xdr:row>79</xdr:row>
      <xdr:rowOff>125709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6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116836</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50017" y="136613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39816</xdr:rowOff>
    </xdr:from>
    <xdr:to>
      <xdr:col>46</xdr:col>
      <xdr:colOff>38100</xdr:colOff>
      <xdr:row>79</xdr:row>
      <xdr:rowOff>141416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8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132543</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61017" y="136770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119075</xdr:rowOff>
    </xdr:from>
    <xdr:to>
      <xdr:col>41</xdr:col>
      <xdr:colOff>101600</xdr:colOff>
      <xdr:row>79</xdr:row>
      <xdr:rowOff>49225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9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40352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8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165742</xdr:rowOff>
    </xdr:from>
    <xdr:to>
      <xdr:col>36</xdr:col>
      <xdr:colOff>165100</xdr:colOff>
      <xdr:row>79</xdr:row>
      <xdr:rowOff>95892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3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87019</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31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157569</xdr:rowOff>
    </xdr:from>
    <xdr:to>
      <xdr:col>55</xdr:col>
      <xdr:colOff>0</xdr:colOff>
      <xdr:row>99</xdr:row>
      <xdr:rowOff>71425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959669"/>
          <a:ext cx="838200" cy="85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96023</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555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44050</xdr:rowOff>
    </xdr:from>
    <xdr:to>
      <xdr:col>50</xdr:col>
      <xdr:colOff>114300</xdr:colOff>
      <xdr:row>99</xdr:row>
      <xdr:rowOff>71425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8750300" y="17017600"/>
          <a:ext cx="889000" cy="2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44017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5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92170</xdr:rowOff>
    </xdr:from>
    <xdr:to>
      <xdr:col>45</xdr:col>
      <xdr:colOff>177800</xdr:colOff>
      <xdr:row>99</xdr:row>
      <xdr:rowOff>44050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894270"/>
          <a:ext cx="889000" cy="12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145057</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60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40506</xdr:rowOff>
    </xdr:from>
    <xdr:to>
      <xdr:col>41</xdr:col>
      <xdr:colOff>50800</xdr:colOff>
      <xdr:row>98</xdr:row>
      <xdr:rowOff>92170</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842606"/>
          <a:ext cx="889000" cy="5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165073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96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152309</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9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106769</xdr:rowOff>
    </xdr:from>
    <xdr:to>
      <xdr:col>55</xdr:col>
      <xdr:colOff>50800</xdr:colOff>
      <xdr:row>99</xdr:row>
      <xdr:rowOff>36919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90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21696</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82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20625</xdr:rowOff>
    </xdr:from>
    <xdr:to>
      <xdr:col>50</xdr:col>
      <xdr:colOff>165100</xdr:colOff>
      <xdr:row>99</xdr:row>
      <xdr:rowOff>122225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99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113352</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708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164700</xdr:rowOff>
    </xdr:from>
    <xdr:to>
      <xdr:col>46</xdr:col>
      <xdr:colOff>38100</xdr:colOff>
      <xdr:row>99</xdr:row>
      <xdr:rowOff>94850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96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85977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705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41370</xdr:rowOff>
    </xdr:from>
    <xdr:to>
      <xdr:col>41</xdr:col>
      <xdr:colOff>101600</xdr:colOff>
      <xdr:row>98</xdr:row>
      <xdr:rowOff>142970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84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159497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61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161156</xdr:rowOff>
    </xdr:from>
    <xdr:to>
      <xdr:col>36</xdr:col>
      <xdr:colOff>165100</xdr:colOff>
      <xdr:row>98</xdr:row>
      <xdr:rowOff>91306</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79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107833</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567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45669</xdr:rowOff>
    </xdr:from>
    <xdr:to>
      <xdr:col>85</xdr:col>
      <xdr:colOff>127000</xdr:colOff>
      <xdr:row>77</xdr:row>
      <xdr:rowOff>46126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5481300" y="13247319"/>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86707</xdr:rowOff>
    </xdr:from>
    <xdr:ext cx="469744"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945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43002</xdr:rowOff>
    </xdr:from>
    <xdr:to>
      <xdr:col>81</xdr:col>
      <xdr:colOff>50800</xdr:colOff>
      <xdr:row>77</xdr:row>
      <xdr:rowOff>46126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4592300" y="13244652"/>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156963</xdr:rowOff>
    </xdr:from>
    <xdr:ext cx="469744"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46428" y="1284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19762</xdr:rowOff>
    </xdr:from>
    <xdr:to>
      <xdr:col>76</xdr:col>
      <xdr:colOff>114300</xdr:colOff>
      <xdr:row>77</xdr:row>
      <xdr:rowOff>43002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3703300" y="13221412"/>
          <a:ext cx="889000" cy="2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32834</xdr:rowOff>
    </xdr:from>
    <xdr:ext cx="469744"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57428" y="1289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154407</xdr:rowOff>
    </xdr:from>
    <xdr:to>
      <xdr:col>71</xdr:col>
      <xdr:colOff>177800</xdr:colOff>
      <xdr:row>77</xdr:row>
      <xdr:rowOff>19762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814300" y="12841707"/>
          <a:ext cx="889000" cy="37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131056</xdr:rowOff>
    </xdr:from>
    <xdr:ext cx="469744"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68428" y="12818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136441</xdr:rowOff>
    </xdr:from>
    <xdr:ext cx="469744"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79428" y="1316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166319</xdr:rowOff>
    </xdr:from>
    <xdr:to>
      <xdr:col>85</xdr:col>
      <xdr:colOff>177800</xdr:colOff>
      <xdr:row>77</xdr:row>
      <xdr:rowOff>96469</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319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144746</xdr:rowOff>
    </xdr:from>
    <xdr:ext cx="469744"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317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166776</xdr:rowOff>
    </xdr:from>
    <xdr:to>
      <xdr:col>81</xdr:col>
      <xdr:colOff>101600</xdr:colOff>
      <xdr:row>77</xdr:row>
      <xdr:rowOff>96926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319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88053</xdr:rowOff>
    </xdr:from>
    <xdr:ext cx="469744"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46428" y="1328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163652</xdr:rowOff>
    </xdr:from>
    <xdr:to>
      <xdr:col>76</xdr:col>
      <xdr:colOff>165100</xdr:colOff>
      <xdr:row>77</xdr:row>
      <xdr:rowOff>93802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31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84929</xdr:rowOff>
    </xdr:from>
    <xdr:ext cx="469744"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57428" y="13286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140412</xdr:rowOff>
    </xdr:from>
    <xdr:to>
      <xdr:col>72</xdr:col>
      <xdr:colOff>38100</xdr:colOff>
      <xdr:row>77</xdr:row>
      <xdr:rowOff>70562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317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61689</xdr:rowOff>
    </xdr:from>
    <xdr:ext cx="469744"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68428" y="13263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103607</xdr:rowOff>
    </xdr:from>
    <xdr:to>
      <xdr:col>67</xdr:col>
      <xdr:colOff>101600</xdr:colOff>
      <xdr:row>75</xdr:row>
      <xdr:rowOff>33757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279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73</xdr:row>
      <xdr:rowOff>50284</xdr:rowOff>
    </xdr:from>
    <xdr:ext cx="469744"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79428" y="1256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38906</xdr:rowOff>
    </xdr:from>
    <xdr:to>
      <xdr:col>85</xdr:col>
      <xdr:colOff>127000</xdr:colOff>
      <xdr:row>95</xdr:row>
      <xdr:rowOff>95086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5481300" y="16326656"/>
          <a:ext cx="838200" cy="56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146384</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434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2921</xdr:rowOff>
    </xdr:from>
    <xdr:to>
      <xdr:col>81</xdr:col>
      <xdr:colOff>50800</xdr:colOff>
      <xdr:row>95</xdr:row>
      <xdr:rowOff>95086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592300" y="16290671"/>
          <a:ext cx="889000" cy="92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39152</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49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2921</xdr:rowOff>
    </xdr:from>
    <xdr:to>
      <xdr:col>76</xdr:col>
      <xdr:colOff>114300</xdr:colOff>
      <xdr:row>95</xdr:row>
      <xdr:rowOff>103143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3703300" y="16290671"/>
          <a:ext cx="889000" cy="10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134765</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4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103143</xdr:rowOff>
    </xdr:from>
    <xdr:to>
      <xdr:col>71</xdr:col>
      <xdr:colOff>177800</xdr:colOff>
      <xdr:row>96</xdr:row>
      <xdr:rowOff>129508</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2814300" y="16390893"/>
          <a:ext cx="889000" cy="197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28464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4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93026</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72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159556</xdr:rowOff>
    </xdr:from>
    <xdr:to>
      <xdr:col>85</xdr:col>
      <xdr:colOff>177800</xdr:colOff>
      <xdr:row>95</xdr:row>
      <xdr:rowOff>89706</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27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10983</xdr:rowOff>
    </xdr:from>
    <xdr:ext cx="534377"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12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44286</xdr:rowOff>
    </xdr:from>
    <xdr:to>
      <xdr:col>81</xdr:col>
      <xdr:colOff>101600</xdr:colOff>
      <xdr:row>95</xdr:row>
      <xdr:rowOff>145886</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33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162413</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14111" y="1610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123571</xdr:rowOff>
    </xdr:from>
    <xdr:to>
      <xdr:col>76</xdr:col>
      <xdr:colOff>165100</xdr:colOff>
      <xdr:row>95</xdr:row>
      <xdr:rowOff>53721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2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70248</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25111" y="1601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52343</xdr:rowOff>
    </xdr:from>
    <xdr:to>
      <xdr:col>72</xdr:col>
      <xdr:colOff>38100</xdr:colOff>
      <xdr:row>95</xdr:row>
      <xdr:rowOff>153943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34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170470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11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78708</xdr:rowOff>
    </xdr:from>
    <xdr:to>
      <xdr:col>67</xdr:col>
      <xdr:colOff>101600</xdr:colOff>
      <xdr:row>97</xdr:row>
      <xdr:rowOff>8858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53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25385</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31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11249</xdr:rowOff>
    </xdr:from>
    <xdr:to>
      <xdr:col>116</xdr:col>
      <xdr:colOff>63500</xdr:colOff>
      <xdr:row>59</xdr:row>
      <xdr:rowOff>32803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126799"/>
          <a:ext cx="838200" cy="2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23276</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95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32803</xdr:rowOff>
    </xdr:from>
    <xdr:to>
      <xdr:col>111</xdr:col>
      <xdr:colOff>177800</xdr:colOff>
      <xdr:row>59</xdr:row>
      <xdr:rowOff>92456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10148353"/>
          <a:ext cx="889000" cy="5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101980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7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82224</xdr:rowOff>
    </xdr:from>
    <xdr:to>
      <xdr:col>107</xdr:col>
      <xdr:colOff>50800</xdr:colOff>
      <xdr:row>59</xdr:row>
      <xdr:rowOff>92456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10197774"/>
          <a:ext cx="889000" cy="1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61158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66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129359</xdr:rowOff>
    </xdr:from>
    <xdr:to>
      <xdr:col>102</xdr:col>
      <xdr:colOff>114300</xdr:colOff>
      <xdr:row>59</xdr:row>
      <xdr:rowOff>82224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10073459"/>
          <a:ext cx="889000" cy="12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102306</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7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84998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131899</xdr:rowOff>
    </xdr:from>
    <xdr:to>
      <xdr:col>116</xdr:col>
      <xdr:colOff>114300</xdr:colOff>
      <xdr:row>59</xdr:row>
      <xdr:rowOff>62049</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07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46826</xdr:rowOff>
    </xdr:from>
    <xdr:ext cx="378565"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990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153453</xdr:rowOff>
    </xdr:from>
    <xdr:to>
      <xdr:col>112</xdr:col>
      <xdr:colOff>38100</xdr:colOff>
      <xdr:row>59</xdr:row>
      <xdr:rowOff>83603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09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74730</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4017" y="10190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41656</xdr:rowOff>
    </xdr:from>
    <xdr:to>
      <xdr:col>107</xdr:col>
      <xdr:colOff>101600</xdr:colOff>
      <xdr:row>59</xdr:row>
      <xdr:rowOff>143256</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15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134383</xdr:rowOff>
    </xdr:from>
    <xdr:ext cx="313932"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77333" y="102499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31424</xdr:rowOff>
    </xdr:from>
    <xdr:to>
      <xdr:col>102</xdr:col>
      <xdr:colOff>165100</xdr:colOff>
      <xdr:row>59</xdr:row>
      <xdr:rowOff>133024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146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124151</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6017" y="10239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78559</xdr:rowOff>
    </xdr:from>
    <xdr:to>
      <xdr:col>98</xdr:col>
      <xdr:colOff>38100</xdr:colOff>
      <xdr:row>59</xdr:row>
      <xdr:rowOff>8709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02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171286</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1011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112406</xdr:rowOff>
    </xdr:from>
    <xdr:to>
      <xdr:col>116</xdr:col>
      <xdr:colOff>63500</xdr:colOff>
      <xdr:row>73</xdr:row>
      <xdr:rowOff>140066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2628256"/>
          <a:ext cx="838200" cy="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2862</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690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112406</xdr:rowOff>
    </xdr:from>
    <xdr:to>
      <xdr:col>111</xdr:col>
      <xdr:colOff>177800</xdr:colOff>
      <xdr:row>74</xdr:row>
      <xdr:rowOff>86391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2628256"/>
          <a:ext cx="889000" cy="145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34500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72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86391</xdr:rowOff>
    </xdr:from>
    <xdr:to>
      <xdr:col>107</xdr:col>
      <xdr:colOff>50800</xdr:colOff>
      <xdr:row>75</xdr:row>
      <xdr:rowOff>33858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773691"/>
          <a:ext cx="889000" cy="11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39026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89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171430</xdr:rowOff>
    </xdr:from>
    <xdr:to>
      <xdr:col>102</xdr:col>
      <xdr:colOff>114300</xdr:colOff>
      <xdr:row>75</xdr:row>
      <xdr:rowOff>33858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2858730"/>
          <a:ext cx="889000" cy="3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133895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9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108200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96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89266</xdr:rowOff>
    </xdr:from>
    <xdr:to>
      <xdr:col>116</xdr:col>
      <xdr:colOff>114300</xdr:colOff>
      <xdr:row>74</xdr:row>
      <xdr:rowOff>19416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60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112143</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45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61606</xdr:rowOff>
    </xdr:from>
    <xdr:to>
      <xdr:col>112</xdr:col>
      <xdr:colOff>38100</xdr:colOff>
      <xdr:row>73</xdr:row>
      <xdr:rowOff>163206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5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8283</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352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35591</xdr:rowOff>
    </xdr:from>
    <xdr:to>
      <xdr:col>107</xdr:col>
      <xdr:colOff>101600</xdr:colOff>
      <xdr:row>74</xdr:row>
      <xdr:rowOff>137191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72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153718</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49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154508</xdr:rowOff>
    </xdr:from>
    <xdr:to>
      <xdr:col>102</xdr:col>
      <xdr:colOff>165100</xdr:colOff>
      <xdr:row>75</xdr:row>
      <xdr:rowOff>84658</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8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101185</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617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120630</xdr:rowOff>
    </xdr:from>
    <xdr:to>
      <xdr:col>98</xdr:col>
      <xdr:colOff>38100</xdr:colOff>
      <xdr:row>75</xdr:row>
      <xdr:rowOff>50780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80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67307</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2583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義務的経費は、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1,389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9,500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万円で、前年度と比較して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1,900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万円の増となり、構成比は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52.2%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51.8%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へ</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において、退職手当が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一方、</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その他の</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経費も</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大きく</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増加していることから、構成比は減となっている。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投資的経費は、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7,100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万円で、前年度と比較して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万円の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となり、構成比は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へ</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している。これは、補助事業費の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大山町クロスポイント周辺地区事業</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6,900</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万円の減、</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上板橋駅南口駅前地区再開発事業経費</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万円</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の減</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などが主な要因である。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東京都板橋区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578,914
541,433
32.22
280,748,881
268,335,964
11,607,738
156,961,693
26,741,529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95123</xdr:rowOff>
    </xdr:from>
    <xdr:to>
      <xdr:col>24</xdr:col>
      <xdr:colOff>63500</xdr:colOff>
      <xdr:row>37</xdr:row>
      <xdr:rowOff>101600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38773"/>
          <a:ext cx="838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74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97790</xdr:rowOff>
    </xdr:from>
    <xdr:to>
      <xdr:col>19</xdr:col>
      <xdr:colOff>177800</xdr:colOff>
      <xdr:row>37</xdr:row>
      <xdr:rowOff>101600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4414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102061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10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97790</xdr:rowOff>
    </xdr:from>
    <xdr:to>
      <xdr:col>15</xdr:col>
      <xdr:colOff>50800</xdr:colOff>
      <xdr:row>37</xdr:row>
      <xdr:rowOff>101409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41440"/>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107967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10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97599</xdr:rowOff>
    </xdr:from>
    <xdr:to>
      <xdr:col>10</xdr:col>
      <xdr:colOff>114300</xdr:colOff>
      <xdr:row>37</xdr:row>
      <xdr:rowOff>101409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441249"/>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115206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11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108538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1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44323</xdr:rowOff>
    </xdr:from>
    <xdr:to>
      <xdr:col>24</xdr:col>
      <xdr:colOff>114300</xdr:colOff>
      <xdr:row>37</xdr:row>
      <xdr:rowOff>145923</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8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130700</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02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50800</xdr:rowOff>
    </xdr:from>
    <xdr:to>
      <xdr:col>20</xdr:col>
      <xdr:colOff>38100</xdr:colOff>
      <xdr:row>37</xdr:row>
      <xdr:rowOff>152400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143527</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46990</xdr:rowOff>
    </xdr:from>
    <xdr:to>
      <xdr:col>15</xdr:col>
      <xdr:colOff>101600</xdr:colOff>
      <xdr:row>37</xdr:row>
      <xdr:rowOff>148590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9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139717</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50609</xdr:rowOff>
    </xdr:from>
    <xdr:to>
      <xdr:col>10</xdr:col>
      <xdr:colOff>165100</xdr:colOff>
      <xdr:row>37</xdr:row>
      <xdr:rowOff>152209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9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143336</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6486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46799</xdr:rowOff>
    </xdr:from>
    <xdr:to>
      <xdr:col>6</xdr:col>
      <xdr:colOff>38100</xdr:colOff>
      <xdr:row>37</xdr:row>
      <xdr:rowOff>148399</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9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139526</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648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129413</xdr:rowOff>
    </xdr:from>
    <xdr:to>
      <xdr:col>24</xdr:col>
      <xdr:colOff>63500</xdr:colOff>
      <xdr:row>58</xdr:row>
      <xdr:rowOff>93501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02063"/>
          <a:ext cx="838200" cy="13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61376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62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48706</xdr:rowOff>
    </xdr:from>
    <xdr:to>
      <xdr:col>19</xdr:col>
      <xdr:colOff>177800</xdr:colOff>
      <xdr:row>58</xdr:row>
      <xdr:rowOff>93501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992806"/>
          <a:ext cx="889000" cy="4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139754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56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48706</xdr:rowOff>
    </xdr:from>
    <xdr:to>
      <xdr:col>15</xdr:col>
      <xdr:colOff>50800</xdr:colOff>
      <xdr:row>58</xdr:row>
      <xdr:rowOff>80994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992806"/>
          <a:ext cx="889000" cy="3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16037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61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169886</xdr:rowOff>
    </xdr:from>
    <xdr:to>
      <xdr:col>10</xdr:col>
      <xdr:colOff>114300</xdr:colOff>
      <xdr:row>58</xdr:row>
      <xdr:rowOff>80994</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913836"/>
          <a:ext cx="889000" cy="111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27151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6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61931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63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78613</xdr:rowOff>
    </xdr:from>
    <xdr:to>
      <xdr:col>24</xdr:col>
      <xdr:colOff>114300</xdr:colOff>
      <xdr:row>58</xdr:row>
      <xdr:rowOff>8763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5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57040</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2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42701</xdr:rowOff>
    </xdr:from>
    <xdr:to>
      <xdr:col>20</xdr:col>
      <xdr:colOff>38100</xdr:colOff>
      <xdr:row>58</xdr:row>
      <xdr:rowOff>144301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8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135428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07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169356</xdr:rowOff>
    </xdr:from>
    <xdr:to>
      <xdr:col>15</xdr:col>
      <xdr:colOff>101600</xdr:colOff>
      <xdr:row>58</xdr:row>
      <xdr:rowOff>99506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4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90633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034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30194</xdr:rowOff>
    </xdr:from>
    <xdr:to>
      <xdr:col>10</xdr:col>
      <xdr:colOff>165100</xdr:colOff>
      <xdr:row>58</xdr:row>
      <xdr:rowOff>131794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7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122921</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06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119086</xdr:rowOff>
    </xdr:from>
    <xdr:to>
      <xdr:col>6</xdr:col>
      <xdr:colOff>38100</xdr:colOff>
      <xdr:row>52</xdr:row>
      <xdr:rowOff>49236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86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40363</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955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86762</xdr:rowOff>
    </xdr:from>
    <xdr:to>
      <xdr:col>24</xdr:col>
      <xdr:colOff>63500</xdr:colOff>
      <xdr:row>76</xdr:row>
      <xdr:rowOff>92870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116962"/>
          <a:ext cx="8382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88358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3118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92870</xdr:rowOff>
    </xdr:from>
    <xdr:to>
      <xdr:col>19</xdr:col>
      <xdr:colOff>177800</xdr:colOff>
      <xdr:row>77</xdr:row>
      <xdr:rowOff>35306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123070"/>
          <a:ext cx="889000" cy="11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86193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328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35306</xdr:rowOff>
    </xdr:from>
    <xdr:to>
      <xdr:col>15</xdr:col>
      <xdr:colOff>50800</xdr:colOff>
      <xdr:row>77</xdr:row>
      <xdr:rowOff>36308</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019300" y="13236956"/>
          <a:ext cx="889000" cy="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3047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37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36308</xdr:rowOff>
    </xdr:from>
    <xdr:to>
      <xdr:col>10</xdr:col>
      <xdr:colOff>114300</xdr:colOff>
      <xdr:row>78</xdr:row>
      <xdr:rowOff>118625</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237958"/>
          <a:ext cx="889000" cy="25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1131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37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68155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61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35962</xdr:rowOff>
    </xdr:from>
    <xdr:to>
      <xdr:col>24</xdr:col>
      <xdr:colOff>114300</xdr:colOff>
      <xdr:row>76</xdr:row>
      <xdr:rowOff>137562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06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58840</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91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42070</xdr:rowOff>
    </xdr:from>
    <xdr:to>
      <xdr:col>20</xdr:col>
      <xdr:colOff>38100</xdr:colOff>
      <xdr:row>76</xdr:row>
      <xdr:rowOff>143670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07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160197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84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155956</xdr:rowOff>
    </xdr:from>
    <xdr:to>
      <xdr:col>15</xdr:col>
      <xdr:colOff>101600</xdr:colOff>
      <xdr:row>77</xdr:row>
      <xdr:rowOff>86106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18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102633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961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156958</xdr:rowOff>
    </xdr:from>
    <xdr:to>
      <xdr:col>10</xdr:col>
      <xdr:colOff>165100</xdr:colOff>
      <xdr:row>77</xdr:row>
      <xdr:rowOff>87108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18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103635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962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67825</xdr:rowOff>
    </xdr:from>
    <xdr:to>
      <xdr:col>6</xdr:col>
      <xdr:colOff>38100</xdr:colOff>
      <xdr:row>78</xdr:row>
      <xdr:rowOff>169425</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4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14502</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216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137319</xdr:rowOff>
    </xdr:from>
    <xdr:to>
      <xdr:col>24</xdr:col>
      <xdr:colOff>63500</xdr:colOff>
      <xdr:row>97</xdr:row>
      <xdr:rowOff>139815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767969"/>
          <a:ext cx="8382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22508</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81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156845</xdr:rowOff>
    </xdr:from>
    <xdr:to>
      <xdr:col>19</xdr:col>
      <xdr:colOff>177800</xdr:colOff>
      <xdr:row>97</xdr:row>
      <xdr:rowOff>137319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616045"/>
          <a:ext cx="889000" cy="15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86746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37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156845</xdr:rowOff>
    </xdr:from>
    <xdr:to>
      <xdr:col>15</xdr:col>
      <xdr:colOff>50800</xdr:colOff>
      <xdr:row>97</xdr:row>
      <xdr:rowOff>31096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616045"/>
          <a:ext cx="889000" cy="4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89888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20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31096</xdr:rowOff>
    </xdr:from>
    <xdr:to>
      <xdr:col>10</xdr:col>
      <xdr:colOff>114300</xdr:colOff>
      <xdr:row>98</xdr:row>
      <xdr:rowOff>30277</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661746"/>
          <a:ext cx="889000" cy="17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107072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22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60647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89015</xdr:rowOff>
    </xdr:from>
    <xdr:to>
      <xdr:col>24</xdr:col>
      <xdr:colOff>114300</xdr:colOff>
      <xdr:row>98</xdr:row>
      <xdr:rowOff>19165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1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3942</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3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86519</xdr:rowOff>
    </xdr:from>
    <xdr:to>
      <xdr:col>20</xdr:col>
      <xdr:colOff>38100</xdr:colOff>
      <xdr:row>98</xdr:row>
      <xdr:rowOff>16669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1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7796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09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106045</xdr:rowOff>
    </xdr:from>
    <xdr:to>
      <xdr:col>15</xdr:col>
      <xdr:colOff>101600</xdr:colOff>
      <xdr:row>97</xdr:row>
      <xdr:rowOff>36195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56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27322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65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151746</xdr:rowOff>
    </xdr:from>
    <xdr:to>
      <xdr:col>10</xdr:col>
      <xdr:colOff>165100</xdr:colOff>
      <xdr:row>97</xdr:row>
      <xdr:rowOff>81896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61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73023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70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150927</xdr:rowOff>
    </xdr:from>
    <xdr:to>
      <xdr:col>6</xdr:col>
      <xdr:colOff>38100</xdr:colOff>
      <xdr:row>98</xdr:row>
      <xdr:rowOff>81077</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8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72204</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95504</xdr:rowOff>
    </xdr:from>
    <xdr:to>
      <xdr:col>55</xdr:col>
      <xdr:colOff>0</xdr:colOff>
      <xdr:row>38</xdr:row>
      <xdr:rowOff>108077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610604"/>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78249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50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103886</xdr:rowOff>
    </xdr:from>
    <xdr:to>
      <xdr:col>50</xdr:col>
      <xdr:colOff>114300</xdr:colOff>
      <xdr:row>38</xdr:row>
      <xdr:rowOff>108077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618986"/>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25290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103886</xdr:rowOff>
    </xdr:from>
    <xdr:to>
      <xdr:col>45</xdr:col>
      <xdr:colOff>177800</xdr:colOff>
      <xdr:row>38</xdr:row>
      <xdr:rowOff>113792</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618986"/>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19575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91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113792</xdr:rowOff>
    </xdr:from>
    <xdr:to>
      <xdr:col>41</xdr:col>
      <xdr:colOff>50800</xdr:colOff>
      <xdr:row>38</xdr:row>
      <xdr:rowOff>133604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628892"/>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43959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16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25290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44704</xdr:rowOff>
    </xdr:from>
    <xdr:to>
      <xdr:col>55</xdr:col>
      <xdr:colOff>50800</xdr:colOff>
      <xdr:row>38</xdr:row>
      <xdr:rowOff>146304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55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131081</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747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57277</xdr:rowOff>
    </xdr:from>
    <xdr:to>
      <xdr:col>50</xdr:col>
      <xdr:colOff>165100</xdr:colOff>
      <xdr:row>38</xdr:row>
      <xdr:rowOff>158877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7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150004</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665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53086</xdr:rowOff>
    </xdr:from>
    <xdr:to>
      <xdr:col>46</xdr:col>
      <xdr:colOff>38100</xdr:colOff>
      <xdr:row>38</xdr:row>
      <xdr:rowOff>154686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145813</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6609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62992</xdr:rowOff>
    </xdr:from>
    <xdr:to>
      <xdr:col>41</xdr:col>
      <xdr:colOff>101600</xdr:colOff>
      <xdr:row>38</xdr:row>
      <xdr:rowOff>164592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7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155719</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670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82804</xdr:rowOff>
    </xdr:from>
    <xdr:to>
      <xdr:col>36</xdr:col>
      <xdr:colOff>165100</xdr:colOff>
      <xdr:row>39</xdr:row>
      <xdr:rowOff>12954</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59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4081</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6906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36830</xdr:rowOff>
    </xdr:from>
    <xdr:to>
      <xdr:col>55</xdr:col>
      <xdr:colOff>0</xdr:colOff>
      <xdr:row>56</xdr:row>
      <xdr:rowOff>73025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63803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164482</xdr:rowOff>
    </xdr:from>
    <xdr:ext cx="378565"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65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73025</xdr:rowOff>
    </xdr:from>
    <xdr:to>
      <xdr:col>50</xdr:col>
      <xdr:colOff>114300</xdr:colOff>
      <xdr:row>56</xdr:row>
      <xdr:rowOff>103505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6742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103505</xdr:rowOff>
    </xdr:from>
    <xdr:to>
      <xdr:col>45</xdr:col>
      <xdr:colOff>177800</xdr:colOff>
      <xdr:row>56</xdr:row>
      <xdr:rowOff>151130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70470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151130</xdr:rowOff>
    </xdr:from>
    <xdr:to>
      <xdr:col>41</xdr:col>
      <xdr:colOff>50800</xdr:colOff>
      <xdr:row>57</xdr:row>
      <xdr:rowOff>17780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7523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157480</xdr:rowOff>
    </xdr:from>
    <xdr:to>
      <xdr:col>55</xdr:col>
      <xdr:colOff>50800</xdr:colOff>
      <xdr:row>56</xdr:row>
      <xdr:rowOff>87630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8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8907</xdr:rowOff>
    </xdr:from>
    <xdr:ext cx="378565"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38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22225</xdr:rowOff>
    </xdr:from>
    <xdr:to>
      <xdr:col>50</xdr:col>
      <xdr:colOff>165100</xdr:colOff>
      <xdr:row>56</xdr:row>
      <xdr:rowOff>123825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62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56</xdr:row>
      <xdr:rowOff>114952</xdr:rowOff>
    </xdr:from>
    <xdr:ext cx="378565"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50017" y="97161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52705</xdr:rowOff>
    </xdr:from>
    <xdr:to>
      <xdr:col>46</xdr:col>
      <xdr:colOff>38100</xdr:colOff>
      <xdr:row>56</xdr:row>
      <xdr:rowOff>154305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65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56</xdr:row>
      <xdr:rowOff>145432</xdr:rowOff>
    </xdr:from>
    <xdr:ext cx="378565"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61017" y="9746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100330</xdr:rowOff>
    </xdr:from>
    <xdr:to>
      <xdr:col>41</xdr:col>
      <xdr:colOff>101600</xdr:colOff>
      <xdr:row>57</xdr:row>
      <xdr:rowOff>30480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0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57</xdr:row>
      <xdr:rowOff>21607</xdr:rowOff>
    </xdr:from>
    <xdr:ext cx="378565"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72017" y="9794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138430</xdr:rowOff>
    </xdr:from>
    <xdr:to>
      <xdr:col>36</xdr:col>
      <xdr:colOff>165100</xdr:colOff>
      <xdr:row>57</xdr:row>
      <xdr:rowOff>68580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73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57</xdr:row>
      <xdr:rowOff>59707</xdr:rowOff>
    </xdr:from>
    <xdr:ext cx="378565"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83017" y="9832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4598</xdr:rowOff>
    </xdr:from>
    <xdr:to>
      <xdr:col>55</xdr:col>
      <xdr:colOff>0</xdr:colOff>
      <xdr:row>77</xdr:row>
      <xdr:rowOff>15067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206248"/>
          <a:ext cx="838200" cy="10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85579</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44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15067</xdr:rowOff>
    </xdr:from>
    <xdr:to>
      <xdr:col>50</xdr:col>
      <xdr:colOff>114300</xdr:colOff>
      <xdr:row>77</xdr:row>
      <xdr:rowOff>28417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216717"/>
          <a:ext cx="889000" cy="1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169628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2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135403</xdr:rowOff>
    </xdr:from>
    <xdr:to>
      <xdr:col>45</xdr:col>
      <xdr:colOff>177800</xdr:colOff>
      <xdr:row>77</xdr:row>
      <xdr:rowOff>28417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165603"/>
          <a:ext cx="889000" cy="6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1378</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286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135403</xdr:rowOff>
    </xdr:from>
    <xdr:to>
      <xdr:col>41</xdr:col>
      <xdr:colOff>50800</xdr:colOff>
      <xdr:row>77</xdr:row>
      <xdr:rowOff>141987</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165603"/>
          <a:ext cx="889000" cy="17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23801</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428" y="1322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65295</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7428" y="1292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125248</xdr:rowOff>
    </xdr:from>
    <xdr:to>
      <xdr:col>55</xdr:col>
      <xdr:colOff>50800</xdr:colOff>
      <xdr:row>77</xdr:row>
      <xdr:rowOff>55398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5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103675</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33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135717</xdr:rowOff>
    </xdr:from>
    <xdr:to>
      <xdr:col>50</xdr:col>
      <xdr:colOff>165100</xdr:colOff>
      <xdr:row>77</xdr:row>
      <xdr:rowOff>65867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6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56994</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258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149067</xdr:rowOff>
    </xdr:from>
    <xdr:to>
      <xdr:col>46</xdr:col>
      <xdr:colOff>38100</xdr:colOff>
      <xdr:row>77</xdr:row>
      <xdr:rowOff>79217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7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70344</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271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84603</xdr:rowOff>
    </xdr:from>
    <xdr:to>
      <xdr:col>41</xdr:col>
      <xdr:colOff>101600</xdr:colOff>
      <xdr:row>77</xdr:row>
      <xdr:rowOff>14753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1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31280</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2890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91187</xdr:rowOff>
    </xdr:from>
    <xdr:to>
      <xdr:col>36</xdr:col>
      <xdr:colOff>165100</xdr:colOff>
      <xdr:row>78</xdr:row>
      <xdr:rowOff>21337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9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12464</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8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114196</xdr:rowOff>
    </xdr:from>
    <xdr:to>
      <xdr:col>55</xdr:col>
      <xdr:colOff>0</xdr:colOff>
      <xdr:row>97</xdr:row>
      <xdr:rowOff>124377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744846"/>
          <a:ext cx="838200" cy="10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11932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471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114196</xdr:rowOff>
    </xdr:from>
    <xdr:to>
      <xdr:col>50</xdr:col>
      <xdr:colOff>114300</xdr:colOff>
      <xdr:row>98</xdr:row>
      <xdr:rowOff>4993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744846"/>
          <a:ext cx="889000" cy="6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111106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39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4993</xdr:rowOff>
    </xdr:from>
    <xdr:to>
      <xdr:col>45</xdr:col>
      <xdr:colOff>177800</xdr:colOff>
      <xdr:row>98</xdr:row>
      <xdr:rowOff>32776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807093"/>
          <a:ext cx="889000" cy="2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157832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4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12057</xdr:rowOff>
    </xdr:from>
    <xdr:to>
      <xdr:col>41</xdr:col>
      <xdr:colOff>50800</xdr:colOff>
      <xdr:row>98</xdr:row>
      <xdr:rowOff>32776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814157"/>
          <a:ext cx="889000" cy="20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161140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73577</xdr:rowOff>
    </xdr:from>
    <xdr:to>
      <xdr:col>55</xdr:col>
      <xdr:colOff>50800</xdr:colOff>
      <xdr:row>98</xdr:row>
      <xdr:rowOff>3727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70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159954</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61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63396</xdr:rowOff>
    </xdr:from>
    <xdr:to>
      <xdr:col>50</xdr:col>
      <xdr:colOff>165100</xdr:colOff>
      <xdr:row>97</xdr:row>
      <xdr:rowOff>164996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9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156123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8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125643</xdr:rowOff>
    </xdr:from>
    <xdr:to>
      <xdr:col>46</xdr:col>
      <xdr:colOff>38100</xdr:colOff>
      <xdr:row>98</xdr:row>
      <xdr:rowOff>55793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75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46920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84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153426</xdr:rowOff>
    </xdr:from>
    <xdr:to>
      <xdr:col>41</xdr:col>
      <xdr:colOff>101600</xdr:colOff>
      <xdr:row>98</xdr:row>
      <xdr:rowOff>83576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78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74703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876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132707</xdr:rowOff>
    </xdr:from>
    <xdr:to>
      <xdr:col>36</xdr:col>
      <xdr:colOff>165100</xdr:colOff>
      <xdr:row>98</xdr:row>
      <xdr:rowOff>62857</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76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53984</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856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105525</xdr:rowOff>
    </xdr:from>
    <xdr:to>
      <xdr:col>85</xdr:col>
      <xdr:colOff>127000</xdr:colOff>
      <xdr:row>39</xdr:row>
      <xdr:rowOff>9017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6620625"/>
          <a:ext cx="838200" cy="7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151706</xdr:rowOff>
    </xdr:from>
    <xdr:ext cx="469744"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32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9017</xdr:rowOff>
    </xdr:from>
    <xdr:to>
      <xdr:col>81</xdr:col>
      <xdr:colOff>50800</xdr:colOff>
      <xdr:row>39</xdr:row>
      <xdr:rowOff>13398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695567"/>
          <a:ext cx="8890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136085</xdr:rowOff>
    </xdr:from>
    <xdr:ext cx="469744"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46428" y="63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13398</xdr:rowOff>
    </xdr:from>
    <xdr:to>
      <xdr:col>76</xdr:col>
      <xdr:colOff>114300</xdr:colOff>
      <xdr:row>39</xdr:row>
      <xdr:rowOff>17666</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699948"/>
          <a:ext cx="889000" cy="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138904</xdr:rowOff>
    </xdr:from>
    <xdr:ext cx="469744"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57428" y="631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13170</xdr:rowOff>
    </xdr:from>
    <xdr:to>
      <xdr:col>71</xdr:col>
      <xdr:colOff>177800</xdr:colOff>
      <xdr:row>39</xdr:row>
      <xdr:rowOff>17666</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699720"/>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165803</xdr:rowOff>
    </xdr:from>
    <xdr:ext cx="469744"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68428" y="63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150525</xdr:rowOff>
    </xdr:from>
    <xdr:ext cx="469744"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79428" y="632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54725</xdr:rowOff>
    </xdr:from>
    <xdr:to>
      <xdr:col>85</xdr:col>
      <xdr:colOff>177800</xdr:colOff>
      <xdr:row>38</xdr:row>
      <xdr:rowOff>156325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56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141102</xdr:rowOff>
    </xdr:from>
    <xdr:ext cx="469744"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48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129667</xdr:rowOff>
    </xdr:from>
    <xdr:to>
      <xdr:col>81</xdr:col>
      <xdr:colOff>101600</xdr:colOff>
      <xdr:row>39</xdr:row>
      <xdr:rowOff>59817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64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50944</xdr:rowOff>
    </xdr:from>
    <xdr:ext cx="378565"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92017" y="6737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134048</xdr:rowOff>
    </xdr:from>
    <xdr:to>
      <xdr:col>76</xdr:col>
      <xdr:colOff>165100</xdr:colOff>
      <xdr:row>39</xdr:row>
      <xdr:rowOff>64198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64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55325</xdr:rowOff>
    </xdr:from>
    <xdr:ext cx="378565"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403017" y="67418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138316</xdr:rowOff>
    </xdr:from>
    <xdr:to>
      <xdr:col>72</xdr:col>
      <xdr:colOff>38100</xdr:colOff>
      <xdr:row>39</xdr:row>
      <xdr:rowOff>68466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65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59593</xdr:rowOff>
    </xdr:from>
    <xdr:ext cx="378565"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514017" y="6746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133820</xdr:rowOff>
    </xdr:from>
    <xdr:to>
      <xdr:col>67</xdr:col>
      <xdr:colOff>101600</xdr:colOff>
      <xdr:row>39</xdr:row>
      <xdr:rowOff>63970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64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55097</xdr:rowOff>
    </xdr:from>
    <xdr:ext cx="378565"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625017" y="6741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84194</xdr:rowOff>
    </xdr:from>
    <xdr:to>
      <xdr:col>85</xdr:col>
      <xdr:colOff>127000</xdr:colOff>
      <xdr:row>57</xdr:row>
      <xdr:rowOff>85358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5481300" y="9856844"/>
          <a:ext cx="838200" cy="1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97158</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26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84194</xdr:rowOff>
    </xdr:from>
    <xdr:to>
      <xdr:col>81</xdr:col>
      <xdr:colOff>50800</xdr:colOff>
      <xdr:row>57</xdr:row>
      <xdr:rowOff>87394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856844"/>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80916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5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64240</xdr:rowOff>
    </xdr:from>
    <xdr:to>
      <xdr:col>76</xdr:col>
      <xdr:colOff>114300</xdr:colOff>
      <xdr:row>57</xdr:row>
      <xdr:rowOff>87394</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836890"/>
          <a:ext cx="889000" cy="2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98007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52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64240</xdr:rowOff>
    </xdr:from>
    <xdr:to>
      <xdr:col>71</xdr:col>
      <xdr:colOff>177800</xdr:colOff>
      <xdr:row>58</xdr:row>
      <xdr:rowOff>1419</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836890"/>
          <a:ext cx="889000" cy="10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123044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55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29786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63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34558</xdr:rowOff>
    </xdr:from>
    <xdr:to>
      <xdr:col>85</xdr:col>
      <xdr:colOff>177800</xdr:colOff>
      <xdr:row>57</xdr:row>
      <xdr:rowOff>136158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80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12985</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78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33394</xdr:rowOff>
    </xdr:from>
    <xdr:to>
      <xdr:col>81</xdr:col>
      <xdr:colOff>101600</xdr:colOff>
      <xdr:row>57</xdr:row>
      <xdr:rowOff>134994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80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126121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898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36594</xdr:rowOff>
    </xdr:from>
    <xdr:to>
      <xdr:col>76</xdr:col>
      <xdr:colOff>165100</xdr:colOff>
      <xdr:row>57</xdr:row>
      <xdr:rowOff>138194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80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129321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901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13440</xdr:rowOff>
    </xdr:from>
    <xdr:to>
      <xdr:col>72</xdr:col>
      <xdr:colOff>38100</xdr:colOff>
      <xdr:row>57</xdr:row>
      <xdr:rowOff>115040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78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106167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87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122069</xdr:rowOff>
    </xdr:from>
    <xdr:to>
      <xdr:col>67</xdr:col>
      <xdr:colOff>101600</xdr:colOff>
      <xdr:row>58</xdr:row>
      <xdr:rowOff>52219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89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43346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98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45669</xdr:rowOff>
    </xdr:from>
    <xdr:to>
      <xdr:col>85</xdr:col>
      <xdr:colOff>127000</xdr:colOff>
      <xdr:row>97</xdr:row>
      <xdr:rowOff>46126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676319"/>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86555</xdr:rowOff>
    </xdr:from>
    <xdr:ext cx="469744"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74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43002</xdr:rowOff>
    </xdr:from>
    <xdr:to>
      <xdr:col>81</xdr:col>
      <xdr:colOff>50800</xdr:colOff>
      <xdr:row>97</xdr:row>
      <xdr:rowOff>46126</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673652"/>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153916</xdr:rowOff>
    </xdr:from>
    <xdr:ext cx="469744"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46428" y="16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19762</xdr:rowOff>
    </xdr:from>
    <xdr:to>
      <xdr:col>76</xdr:col>
      <xdr:colOff>114300</xdr:colOff>
      <xdr:row>97</xdr:row>
      <xdr:rowOff>43002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6650412"/>
          <a:ext cx="889000" cy="2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32605</xdr:rowOff>
    </xdr:from>
    <xdr:ext cx="469744"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57428" y="1632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153036</xdr:rowOff>
    </xdr:from>
    <xdr:to>
      <xdr:col>71</xdr:col>
      <xdr:colOff>177800</xdr:colOff>
      <xdr:row>97</xdr:row>
      <xdr:rowOff>19762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269336"/>
          <a:ext cx="889000" cy="381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130827</xdr:rowOff>
    </xdr:from>
    <xdr:ext cx="469744"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68428" y="1624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135983</xdr:rowOff>
    </xdr:from>
    <xdr:ext cx="469744"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79428" y="1659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166319</xdr:rowOff>
    </xdr:from>
    <xdr:to>
      <xdr:col>85</xdr:col>
      <xdr:colOff>177800</xdr:colOff>
      <xdr:row>97</xdr:row>
      <xdr:rowOff>96469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62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144746</xdr:rowOff>
    </xdr:from>
    <xdr:ext cx="469744"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60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166776</xdr:rowOff>
    </xdr:from>
    <xdr:to>
      <xdr:col>81</xdr:col>
      <xdr:colOff>101600</xdr:colOff>
      <xdr:row>97</xdr:row>
      <xdr:rowOff>96926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62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88053</xdr:rowOff>
    </xdr:from>
    <xdr:ext cx="469744"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46428" y="1671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163652</xdr:rowOff>
    </xdr:from>
    <xdr:to>
      <xdr:col>76</xdr:col>
      <xdr:colOff>165100</xdr:colOff>
      <xdr:row>97</xdr:row>
      <xdr:rowOff>93802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62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84929</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57428" y="1671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140412</xdr:rowOff>
    </xdr:from>
    <xdr:to>
      <xdr:col>72</xdr:col>
      <xdr:colOff>38100</xdr:colOff>
      <xdr:row>97</xdr:row>
      <xdr:rowOff>70562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59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61689</xdr:rowOff>
    </xdr:from>
    <xdr:ext cx="469744"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68428" y="16692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102236</xdr:rowOff>
    </xdr:from>
    <xdr:to>
      <xdr:col>67</xdr:col>
      <xdr:colOff>101600</xdr:colOff>
      <xdr:row>95</xdr:row>
      <xdr:rowOff>32386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21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93</xdr:row>
      <xdr:rowOff>48913</xdr:rowOff>
    </xdr:from>
    <xdr:ext cx="469744"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79428" y="1599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総務費</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の構成比は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ポイント増加しており、増減率は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28.2%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上昇している。これは、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財政調整基金積立金</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9,500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万円</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、住民情報・福祉総合システム運営経費</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8,800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万円の増によるものである。</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土木</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費の構成比は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しており、増減率</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している。これは、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上板橋駅南口駅前地区事業経費</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1,300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万円、</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大山町クロスポイント周辺地区事業経費</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6,8900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万円の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東京都板橋区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令和６年度末の財政調整基金残高は前年度比で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百万円の増となったため、標準財政規模が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百万円増となったものの、標準財政規模比は前年度比で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2.49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　</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実質収支額は前年度比で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百万円増となり、標準財政規模も増であるものの標準財政規模比は前年度比で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2.92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東京都板橋区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令和６年度の連結実質収支額（黒字額）は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132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百万円で対前年度比で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百万円の増となり、標準財政規模も増であるものの連結実質赤字比率は△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8.42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％、前年度比で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2.70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東京都板橋区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令和６年度の元利償還金等（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）は、一部事務組合の地方債の償還財源に充てるための負担金が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百万円の増、債務負担行為に基づく支出額が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百万円の増となり、前年度比で１億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算入公債費等（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）は、前年度比で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百万円の減となった。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結果として、実質公債費比率の分子は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百万円の増となり、令和６年度単年度の実質公債費比率は△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1.63043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で前年度比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令和２年度までに借入した満期一括償還地方債について、起債の翌年度から８か年での償還に要する金額全額を、令和２年度までに減債基金へ積み立てた。　令和６年度は満期一括償還方式による起債は行っておらず、平成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年度に借入した１件を償還している。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東京都板橋区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令和６年度の将来負担額（</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）は、債務負担行為に基づく支出予定額が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百万円、組合等負担等見込額６億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百万円の増等により、前年度比で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充当可能財源等（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）は、充当可能基金が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133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百万円の増等により、前年度比で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結果として、将来負担比率の分子は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百万円の減となったものの、将来負担比率は前年度比で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東京都板橋区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財政調整基金については、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防災用品カタログ等配布事業、キャッシュレス決済推進事業</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などにより歳出規模は増大したものの、景気回復基調により歳入環境が改善した結果、</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その他特定目的基金については、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志村第六小学校長寿命化改修事業などにより歳出規模は増大したものの</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、義務教育施設整備基金や公共施設等整備基金などに積み立てたことにより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当初予算編成時の財源不足額への対応や、経済事情の変動等に伴う財源不足や緊急を要する財政需要に対して財政調整基金の活用を行っている。今後も景気後退期に必要な金額を確保することを考慮し、戦略的に活用を図る。義務教育施設整備基金と公共施設等整備基金についても、今後の施設改修に備え計画的に積立を行う。</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・義務教育施設整備基金：義務教育施設の増改築、大規模改修及び耐震補強工事に要する資金に充てる。</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・公共施設等整備基金：公共施設（義務教育施設を除く）の建設、増改築、大規模改修、耐震補強工事、用地の取得その他の整備及び緑化の推進委資する用地の取得に要する資金に充てる。</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・東武東上線連続立体化事業基金：東武東上線連続立体化事業及びこれに関連する事業に充当する。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・住宅基金：住宅対策事業の推進により、快適な住宅環境の形成に寄与する事業に充当する。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・平和基金：平和事業の推進により、世界平和の実現に貢献する事業に充当する。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・佐藤太清青少年美術奨励基金：青少年の美術奨励に資するため、佐藤太清氏からの寄付金を基に設置し、区民等の寄附金をもって充てる。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・いたばしボランティア基金：区民とともにボランテイア活動を推進し、もって区民の福祉の向上に資するため設置し、区民等の寄付金をもって充てる。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・櫻井徳太郎民族学研究奨励基金：民俗学の研究奨励に資するため、櫻井徳太郎氏からの寄付金を基に設置し、区民等の寄付金をもって充てる。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・義務教育施設整備基金：最終補正の剰余金の活用により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・公共施設等整備基金：最終補正の剰余金の活用により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住宅基金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：事業費への充当に伴い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百万円の減</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・義務教育施設整備基金と公共施設等整備基金について、今後の施設改修に備え計画的に積立を行う。</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・東武東上線連続立体化事業基金は、事業の進捗状況にあわせて積立を行う。</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財政調整基金については、防災用品カタログ等配布事業、キャッシュレス決済推進事業などにより歳出規模は増大したものの、景気回復基調により歳入環境が改善した結果、</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当初予算編成時又は経済事情の変動等に伴う財源不足や、緊急を要する財政需要に対応するために財政調整基金を活用している。今後も景気後退期に必要な金額を確保することを考慮し、戦略的に活用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状況に適した金額を積み立てた。満期一括償還に向けた実際の減債基金への元金償還相当の積立は令和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年度で全額充当している。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今後の状況を見据えながら、適切な基金への積み立てを行う。</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075C3AA-25A4-49D9-A101-065367A43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868094E-2B04-47C8-8752-BB2AF1FFB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C0F18F4-EFC8-4E95-AB38-86403E48B039}"/>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0E8988B-11D7-4E49-ADD8-3279C6510510}"/>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D14BBBB-0103-4CE7-BAFA-6B7F1BBF48CA}"/>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1EB4B67-3CA3-403E-B91E-76E6FF6E7A60}"/>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4E3F873-124B-43A1-A44C-2891F628451A}"/>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8D69F89-001E-49AF-8BDD-1178BCB02D34}"/>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C7CD1AE-B576-44FA-8CDB-A150CE761CF8}"/>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DC65225-0C49-4A30-AE52-14E4B4BB4914}"/>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86B6C9D-E7BA-49A0-BBA8-06C54567E15F}"/>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3587DBF-85F7-4451-AB00-ACD538AA6AB0}"/>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958ACC6-20C7-4AB8-987D-E21BCDB2A334}"/>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0DDC492-2A7D-4C38-9E37-C7B8737E9A51}"/>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C32D7D6-F87B-4EC8-B123-CFAB9B105F56}"/>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6FF615D-3398-4BF4-B73B-8823A056A8F8}"/>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東京都板橋区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AFA2B6F-3C7A-4378-8619-BFEDEEB0D600}"/>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49F8E3B-793D-4477-AB95-80F3E97478F7}"/>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3A98DFE-0986-4808-90F3-B548519EBBF8}"/>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6653002-8E54-4214-AA34-FA81625922CF}"/>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CBE4711-AB73-46E9-BD5F-B6E1304448EF}"/>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C6E64A0-342F-416B-9AFF-E5F622E9966A}"/>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578,914
541,433
32.22
280,748,881
268,335,964
11,607,738
156,961,693
26,741,529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8BCD552-E5EE-4AE2-909A-97680245B9B1}"/>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DBFA026-1490-4661-8B09-3B58B1807E8D}"/>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2AD15B4-04D0-4515-8904-71E8ED876C74}"/>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77E8DBD-0A02-4EFB-A368-13867791D59D}"/>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75B7EF7-58F6-44A9-A6DB-2880E5D996A6}"/>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866C556-DB97-4DB2-9871-E522631FF385}"/>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C1B1BDF-62BD-415C-A26F-CAA5FCF1EE98}"/>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E5925E4-4865-494A-A429-3AF4F16155F3}"/>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27ACCE1-94A2-480A-9D2A-DD3BEF4A466E}"/>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11AA2C7-F74F-4916-A844-4B2AE0FEE01F}"/>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DF12517-04A5-438D-9EBE-DC12B9D4F6E6}"/>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3E9F7EE-CC6D-4C1F-AB82-D0AEEECA7E16}"/>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221A8D5-76BE-4935-AABD-E7EF91097605}"/>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636711C-B58D-4989-8682-DDF3001290D1}"/>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7CE822E-5191-4B89-BF93-DF62212D794C}"/>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5ED3542-602C-462A-8282-333B850E731B}"/>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3C7D8A0-8322-4AF2-8DC8-06ED530856BD}"/>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A95CCDE-BE07-4EB2-97DE-0FF397DBD798}"/>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F746A1C-CB81-46B4-A95E-57442E9BB6F0}"/>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2F74F1E-2FD9-4743-8E91-55964F15A52F}"/>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E41A4E1-B8AD-4F4E-AE26-D20DD41F1669}"/>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F4F6149-9F3E-490B-A302-E2434DE48CD8}"/>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08EE41E-DCDE-4B5A-8AE7-F99195FA003B}"/>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11FD1B6-6DE1-46D3-BB3F-8626CD056D1F}"/>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7F5691D-4EB9-46C5-8DA2-1FE79D19A38F}"/>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B109E6F-9975-4F89-BAE1-593E3A01DB08}"/>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A72908C-602A-4F82-AF53-9E2E6034A906}"/>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7AE87F2-F156-484C-9277-81C5F7D3F2C0}"/>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298C1BC-6F7D-4445-AD94-2131B4102273}"/>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6670C46-A905-41D0-8A92-5105D686654F}"/>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C230482-2E85-4481-8CB6-68CB0424F723}"/>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4657E7F-1D08-44DD-8217-33D4DD886866}"/>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A70703E-D1F2-4450-ACD1-3E01C388DDBF}"/>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1D291F4-0250-40A2-8134-DCD90FDE2AA2}"/>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3996A16-A503-4C64-A21A-3D69F52A7228}"/>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令和５年度と令和６年度を比較した際に、取得価格が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億円増、減価償却累計額が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億円増となっており、その結果、有形固定資産減価償却率が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ポイント増加している。</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5F9E302-4104-4EC5-B03A-92A86C7F9C32}"/>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3CB0F63-95CD-4792-A70E-9EFB752F8677}"/>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E9B9D3D5-62A9-4661-BF56-DD9AEB24EBB0}"/>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B00AB435-F653-4369-8356-EA6FF5C90EB5}"/>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D0ADEE1D-D2B1-43C9-B41A-56261D6AF039}"/>
            </a:ext>
          </a:extLst>
        </xdr:cNvPr>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A7A3AC5A-F4A3-4FFE-A95A-73B9FE23B856}"/>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A6A31501-2C6C-4688-8F94-540042B3C2BA}"/>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306954CE-A3D0-4073-A39C-C157267B7264}"/>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53459978-F538-4A5A-93F7-782C055707F6}"/>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B7991128-AEF2-4E6A-8A1D-3485297E3DE6}"/>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2300C1A8-E49A-4AFF-9591-167A9A397780}"/>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5EA231CE-A937-44C4-9B13-01DF0EAE85C9}"/>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2B950442-1907-4FAE-99E3-4817B265206B}"/>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377A718A-5064-4925-BCB0-151B4AD13D1B}"/>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A51FADCD-EB50-4FA6-A516-15DE9D4A1B8C}"/>
            </a:ext>
          </a:extLst>
        </xdr:cNvPr>
        <xdr:cNvCxnSpPr/>
      </xdr:nvCxnSpPr>
      <xdr:spPr>
        <a:xfrm flipV="1">
          <a:off x="4300220" y="5207381"/>
          <a:ext cx="1270" cy="1363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F4633C61-8BA3-4D22-A3FC-69F916A2086A}"/>
            </a:ext>
          </a:extLst>
        </xdr:cNvPr>
        <xdr:cNvSpPr txBox="1"/>
      </xdr:nvSpPr>
      <xdr:spPr>
        <a:xfrm>
          <a:off x="4352925" y="657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212E34C8-0B72-4631-BEB1-893CF49C70B7}"/>
            </a:ext>
          </a:extLst>
        </xdr:cNvPr>
        <xdr:cNvCxnSpPr/>
      </xdr:nvCxnSpPr>
      <xdr:spPr>
        <a:xfrm>
          <a:off x="4213225" y="657085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47E97BB0-7637-49AA-938B-3E31C9B2D1A0}"/>
            </a:ext>
          </a:extLst>
        </xdr:cNvPr>
        <xdr:cNvSpPr txBox="1"/>
      </xdr:nvSpPr>
      <xdr:spPr>
        <a:xfrm>
          <a:off x="4352925" y="4988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C5D6F72E-E857-4381-A87A-14694D170F4B}"/>
            </a:ext>
          </a:extLst>
        </xdr:cNvPr>
        <xdr:cNvCxnSpPr/>
      </xdr:nvCxnSpPr>
      <xdr:spPr>
        <a:xfrm>
          <a:off x="4213225" y="520738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109872</xdr:rowOff>
    </xdr:from>
    <xdr:ext cx="405111" cy="259045"/>
    <xdr:sp macro="" textlink="">
      <xdr:nvSpPr>
        <xdr:cNvPr id="78" name="有形固定資産減価償却率平均値テキスト">
          <a:extLst>
            <a:ext uri="{FF2B5EF4-FFF2-40B4-BE49-F238E27FC236}">
              <a16:creationId xmlns:a16="http://schemas.microsoft.com/office/drawing/2014/main" id="{8F1B2E0F-3DA7-49ED-A7C1-82BBD741AE98}"/>
            </a:ext>
          </a:extLst>
        </xdr:cNvPr>
        <xdr:cNvSpPr txBox="1"/>
      </xdr:nvSpPr>
      <xdr:spPr>
        <a:xfrm>
          <a:off x="4352925" y="5856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C5FE5F27-5D49-4D80-BE04-18BADB4CCFE5}"/>
            </a:ext>
          </a:extLst>
        </xdr:cNvPr>
        <xdr:cNvSpPr/>
      </xdr:nvSpPr>
      <xdr:spPr>
        <a:xfrm>
          <a:off x="4251325" y="58781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F4FAD5A8-A363-4D0E-A986-4F01F2B9D69B}"/>
            </a:ext>
          </a:extLst>
        </xdr:cNvPr>
        <xdr:cNvSpPr/>
      </xdr:nvSpPr>
      <xdr:spPr>
        <a:xfrm>
          <a:off x="3616325" y="58868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EAA7C42E-797C-4F12-BD66-801C390261DA}"/>
            </a:ext>
          </a:extLst>
        </xdr:cNvPr>
        <xdr:cNvSpPr/>
      </xdr:nvSpPr>
      <xdr:spPr>
        <a:xfrm>
          <a:off x="2930525" y="588251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21DCE5E2-A215-498B-B028-91534092EB03}"/>
            </a:ext>
          </a:extLst>
        </xdr:cNvPr>
        <xdr:cNvSpPr/>
      </xdr:nvSpPr>
      <xdr:spPr>
        <a:xfrm>
          <a:off x="2244725" y="58566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C870719B-72B3-430F-B4B9-896E4BA43601}"/>
            </a:ext>
          </a:extLst>
        </xdr:cNvPr>
        <xdr:cNvSpPr/>
      </xdr:nvSpPr>
      <xdr:spPr>
        <a:xfrm>
          <a:off x="1558925" y="587387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1E1789A4-3167-477D-853F-361A77B72AD1}"/>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28951A9B-2D7F-4E04-806F-7BB33B23FED1}"/>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C9713DA-69A9-4C5C-B771-6EDCD5B8A613}"/>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BD164B79-8E02-4EF1-8B53-A6B1CC8E2643}"/>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14029F0-E186-479C-BA7D-4147BC04B675}"/>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90043</xdr:rowOff>
    </xdr:from>
    <xdr:to>
      <xdr:col>23</xdr:col>
      <xdr:colOff>136525</xdr:colOff>
      <xdr:row>29</xdr:row>
      <xdr:rowOff>20193</xdr:rowOff>
    </xdr:to>
    <xdr:sp macro="" textlink="">
      <xdr:nvSpPr>
        <xdr:cNvPr id="89" name="楕円 88">
          <a:extLst>
            <a:ext uri="{FF2B5EF4-FFF2-40B4-BE49-F238E27FC236}">
              <a16:creationId xmlns:a16="http://schemas.microsoft.com/office/drawing/2014/main" id="{8171D911-58B1-4459-B2A7-09D17E3A88BA}"/>
            </a:ext>
          </a:extLst>
        </xdr:cNvPr>
        <xdr:cNvSpPr/>
      </xdr:nvSpPr>
      <xdr:spPr>
        <a:xfrm>
          <a:off x="4251325" y="55065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112920</xdr:rowOff>
    </xdr:from>
    <xdr:ext cx="405111" cy="259045"/>
    <xdr:sp macro="" textlink="">
      <xdr:nvSpPr>
        <xdr:cNvPr id="90" name="有形固定資産減価償却率該当値テキスト">
          <a:extLst>
            <a:ext uri="{FF2B5EF4-FFF2-40B4-BE49-F238E27FC236}">
              <a16:creationId xmlns:a16="http://schemas.microsoft.com/office/drawing/2014/main" id="{A8DE1834-5257-4173-9DF1-CA97919EA700}"/>
            </a:ext>
          </a:extLst>
        </xdr:cNvPr>
        <xdr:cNvSpPr txBox="1"/>
      </xdr:nvSpPr>
      <xdr:spPr>
        <a:xfrm>
          <a:off x="4352925" y="5364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72771</xdr:rowOff>
    </xdr:from>
    <xdr:to>
      <xdr:col>19</xdr:col>
      <xdr:colOff>187325</xdr:colOff>
      <xdr:row>29</xdr:row>
      <xdr:rowOff>2921</xdr:rowOff>
    </xdr:to>
    <xdr:sp macro="" textlink="">
      <xdr:nvSpPr>
        <xdr:cNvPr id="91" name="楕円 90">
          <a:extLst>
            <a:ext uri="{FF2B5EF4-FFF2-40B4-BE49-F238E27FC236}">
              <a16:creationId xmlns:a16="http://schemas.microsoft.com/office/drawing/2014/main" id="{E37A8F6A-D835-42AC-A1B3-ECF17BFDCF09}"/>
            </a:ext>
          </a:extLst>
        </xdr:cNvPr>
        <xdr:cNvSpPr/>
      </xdr:nvSpPr>
      <xdr:spPr>
        <a:xfrm>
          <a:off x="3616325" y="548932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123571</xdr:rowOff>
    </xdr:from>
    <xdr:to>
      <xdr:col>23</xdr:col>
      <xdr:colOff>85725</xdr:colOff>
      <xdr:row>28</xdr:row>
      <xdr:rowOff>140843</xdr:rowOff>
    </xdr:to>
    <xdr:cxnSp macro="">
      <xdr:nvCxnSpPr>
        <xdr:cNvPr id="92" name="直線コネクタ 91">
          <a:extLst>
            <a:ext uri="{FF2B5EF4-FFF2-40B4-BE49-F238E27FC236}">
              <a16:creationId xmlns:a16="http://schemas.microsoft.com/office/drawing/2014/main" id="{1DB1A19A-D2AF-4E6D-A761-52F87D693EEF}"/>
            </a:ext>
          </a:extLst>
        </xdr:cNvPr>
        <xdr:cNvCxnSpPr/>
      </xdr:nvCxnSpPr>
      <xdr:spPr>
        <a:xfrm>
          <a:off x="3667125" y="5540121"/>
          <a:ext cx="635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38227</xdr:rowOff>
    </xdr:from>
    <xdr:to>
      <xdr:col>15</xdr:col>
      <xdr:colOff>187325</xdr:colOff>
      <xdr:row>28</xdr:row>
      <xdr:rowOff>139827</xdr:rowOff>
    </xdr:to>
    <xdr:sp macro="" textlink="">
      <xdr:nvSpPr>
        <xdr:cNvPr id="93" name="楕円 92">
          <a:extLst>
            <a:ext uri="{FF2B5EF4-FFF2-40B4-BE49-F238E27FC236}">
              <a16:creationId xmlns:a16="http://schemas.microsoft.com/office/drawing/2014/main" id="{A1DE48CC-284B-4D59-926F-C0F9BA340D50}"/>
            </a:ext>
          </a:extLst>
        </xdr:cNvPr>
        <xdr:cNvSpPr/>
      </xdr:nvSpPr>
      <xdr:spPr>
        <a:xfrm>
          <a:off x="2930525" y="54547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89027</xdr:rowOff>
    </xdr:from>
    <xdr:to>
      <xdr:col>19</xdr:col>
      <xdr:colOff>136525</xdr:colOff>
      <xdr:row>28</xdr:row>
      <xdr:rowOff>123571</xdr:rowOff>
    </xdr:to>
    <xdr:cxnSp macro="">
      <xdr:nvCxnSpPr>
        <xdr:cNvPr id="94" name="直線コネクタ 93">
          <a:extLst>
            <a:ext uri="{FF2B5EF4-FFF2-40B4-BE49-F238E27FC236}">
              <a16:creationId xmlns:a16="http://schemas.microsoft.com/office/drawing/2014/main" id="{78684F22-D717-4C3E-AAFC-87D5ECB579B7}"/>
            </a:ext>
          </a:extLst>
        </xdr:cNvPr>
        <xdr:cNvCxnSpPr/>
      </xdr:nvCxnSpPr>
      <xdr:spPr>
        <a:xfrm>
          <a:off x="2981325" y="5505577"/>
          <a:ext cx="6858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166497</xdr:rowOff>
    </xdr:from>
    <xdr:to>
      <xdr:col>11</xdr:col>
      <xdr:colOff>187325</xdr:colOff>
      <xdr:row>28</xdr:row>
      <xdr:rowOff>96647</xdr:rowOff>
    </xdr:to>
    <xdr:sp macro="" textlink="">
      <xdr:nvSpPr>
        <xdr:cNvPr id="95" name="楕円 94">
          <a:extLst>
            <a:ext uri="{FF2B5EF4-FFF2-40B4-BE49-F238E27FC236}">
              <a16:creationId xmlns:a16="http://schemas.microsoft.com/office/drawing/2014/main" id="{AD8EC53F-E596-41E8-90AF-2B914D2AF7A3}"/>
            </a:ext>
          </a:extLst>
        </xdr:cNvPr>
        <xdr:cNvSpPr/>
      </xdr:nvSpPr>
      <xdr:spPr>
        <a:xfrm>
          <a:off x="2244725" y="541794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45847</xdr:rowOff>
    </xdr:from>
    <xdr:to>
      <xdr:col>15</xdr:col>
      <xdr:colOff>136525</xdr:colOff>
      <xdr:row>28</xdr:row>
      <xdr:rowOff>89027</xdr:rowOff>
    </xdr:to>
    <xdr:cxnSp macro="">
      <xdr:nvCxnSpPr>
        <xdr:cNvPr id="96" name="直線コネクタ 95">
          <a:extLst>
            <a:ext uri="{FF2B5EF4-FFF2-40B4-BE49-F238E27FC236}">
              <a16:creationId xmlns:a16="http://schemas.microsoft.com/office/drawing/2014/main" id="{7EEB5722-73CD-41BA-BBF0-D34F8D83D3A1}"/>
            </a:ext>
          </a:extLst>
        </xdr:cNvPr>
        <xdr:cNvCxnSpPr/>
      </xdr:nvCxnSpPr>
      <xdr:spPr>
        <a:xfrm>
          <a:off x="2295525" y="5462397"/>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46863</xdr:rowOff>
    </xdr:from>
    <xdr:to>
      <xdr:col>7</xdr:col>
      <xdr:colOff>187325</xdr:colOff>
      <xdr:row>28</xdr:row>
      <xdr:rowOff>148463</xdr:rowOff>
    </xdr:to>
    <xdr:sp macro="" textlink="">
      <xdr:nvSpPr>
        <xdr:cNvPr id="97" name="楕円 96">
          <a:extLst>
            <a:ext uri="{FF2B5EF4-FFF2-40B4-BE49-F238E27FC236}">
              <a16:creationId xmlns:a16="http://schemas.microsoft.com/office/drawing/2014/main" id="{825E5B7D-C80E-4712-8E32-8341F2475EB7}"/>
            </a:ext>
          </a:extLst>
        </xdr:cNvPr>
        <xdr:cNvSpPr/>
      </xdr:nvSpPr>
      <xdr:spPr>
        <a:xfrm>
          <a:off x="1558925" y="54634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45847</xdr:rowOff>
    </xdr:from>
    <xdr:to>
      <xdr:col>11</xdr:col>
      <xdr:colOff>136525</xdr:colOff>
      <xdr:row>28</xdr:row>
      <xdr:rowOff>97663</xdr:rowOff>
    </xdr:to>
    <xdr:cxnSp macro="">
      <xdr:nvCxnSpPr>
        <xdr:cNvPr id="98" name="直線コネクタ 97">
          <a:extLst>
            <a:ext uri="{FF2B5EF4-FFF2-40B4-BE49-F238E27FC236}">
              <a16:creationId xmlns:a16="http://schemas.microsoft.com/office/drawing/2014/main" id="{AEA7CAE3-581E-4E95-82D9-62C235B70560}"/>
            </a:ext>
          </a:extLst>
        </xdr:cNvPr>
        <xdr:cNvCxnSpPr/>
      </xdr:nvCxnSpPr>
      <xdr:spPr>
        <a:xfrm flipV="1">
          <a:off x="1609725" y="5462397"/>
          <a:ext cx="6858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61358</xdr:rowOff>
    </xdr:from>
    <xdr:ext cx="405111" cy="259045"/>
    <xdr:sp macro="" textlink="">
      <xdr:nvSpPr>
        <xdr:cNvPr id="99" name="n_1aveValue有形固定資産減価償却率">
          <a:extLst>
            <a:ext uri="{FF2B5EF4-FFF2-40B4-BE49-F238E27FC236}">
              <a16:creationId xmlns:a16="http://schemas.microsoft.com/office/drawing/2014/main" id="{738DC4E6-F821-4E06-92AB-77AC7B7DF4EA}"/>
            </a:ext>
          </a:extLst>
        </xdr:cNvPr>
        <xdr:cNvSpPr txBox="1"/>
      </xdr:nvSpPr>
      <xdr:spPr>
        <a:xfrm>
          <a:off x="3470919" y="5973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57040</xdr:rowOff>
    </xdr:from>
    <xdr:ext cx="405111" cy="259045"/>
    <xdr:sp macro="" textlink="">
      <xdr:nvSpPr>
        <xdr:cNvPr id="100" name="n_2aveValue有形固定資産減価償却率">
          <a:extLst>
            <a:ext uri="{FF2B5EF4-FFF2-40B4-BE49-F238E27FC236}">
              <a16:creationId xmlns:a16="http://schemas.microsoft.com/office/drawing/2014/main" id="{53AD9908-C05B-40D2-804C-15E49F7E22B6}"/>
            </a:ext>
          </a:extLst>
        </xdr:cNvPr>
        <xdr:cNvSpPr txBox="1"/>
      </xdr:nvSpPr>
      <xdr:spPr>
        <a:xfrm>
          <a:off x="2797819" y="5968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31132</xdr:rowOff>
    </xdr:from>
    <xdr:ext cx="405111" cy="259045"/>
    <xdr:sp macro="" textlink="">
      <xdr:nvSpPr>
        <xdr:cNvPr id="101" name="n_3aveValue有形固定資産減価償却率">
          <a:extLst>
            <a:ext uri="{FF2B5EF4-FFF2-40B4-BE49-F238E27FC236}">
              <a16:creationId xmlns:a16="http://schemas.microsoft.com/office/drawing/2014/main" id="{D669B8DC-7B9F-4A5A-9E10-7B17C84A29D8}"/>
            </a:ext>
          </a:extLst>
        </xdr:cNvPr>
        <xdr:cNvSpPr txBox="1"/>
      </xdr:nvSpPr>
      <xdr:spPr>
        <a:xfrm>
          <a:off x="2112019" y="5942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48404</xdr:rowOff>
    </xdr:from>
    <xdr:ext cx="405111" cy="259045"/>
    <xdr:sp macro="" textlink="">
      <xdr:nvSpPr>
        <xdr:cNvPr id="102" name="n_4aveValue有形固定資産減価償却率">
          <a:extLst>
            <a:ext uri="{FF2B5EF4-FFF2-40B4-BE49-F238E27FC236}">
              <a16:creationId xmlns:a16="http://schemas.microsoft.com/office/drawing/2014/main" id="{4299509A-7239-422F-9C51-9071E3CF49F1}"/>
            </a:ext>
          </a:extLst>
        </xdr:cNvPr>
        <xdr:cNvSpPr txBox="1"/>
      </xdr:nvSpPr>
      <xdr:spPr>
        <a:xfrm>
          <a:off x="1426219" y="596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19448</xdr:rowOff>
    </xdr:from>
    <xdr:ext cx="405111" cy="259045"/>
    <xdr:sp macro="" textlink="">
      <xdr:nvSpPr>
        <xdr:cNvPr id="103" name="n_1mainValue有形固定資産減価償却率">
          <a:extLst>
            <a:ext uri="{FF2B5EF4-FFF2-40B4-BE49-F238E27FC236}">
              <a16:creationId xmlns:a16="http://schemas.microsoft.com/office/drawing/2014/main" id="{FD81F79D-8B6E-4EF7-84FE-EAE641AF25CA}"/>
            </a:ext>
          </a:extLst>
        </xdr:cNvPr>
        <xdr:cNvSpPr txBox="1"/>
      </xdr:nvSpPr>
      <xdr:spPr>
        <a:xfrm>
          <a:off x="3470919" y="5270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156354</xdr:rowOff>
    </xdr:from>
    <xdr:ext cx="405111" cy="259045"/>
    <xdr:sp macro="" textlink="">
      <xdr:nvSpPr>
        <xdr:cNvPr id="104" name="n_2mainValue有形固定資産減価償却率">
          <a:extLst>
            <a:ext uri="{FF2B5EF4-FFF2-40B4-BE49-F238E27FC236}">
              <a16:creationId xmlns:a16="http://schemas.microsoft.com/office/drawing/2014/main" id="{9BFB504F-906C-4F25-9178-C3D77E203051}"/>
            </a:ext>
          </a:extLst>
        </xdr:cNvPr>
        <xdr:cNvSpPr txBox="1"/>
      </xdr:nvSpPr>
      <xdr:spPr>
        <a:xfrm>
          <a:off x="2797819" y="5242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113174</xdr:rowOff>
    </xdr:from>
    <xdr:ext cx="405111" cy="259045"/>
    <xdr:sp macro="" textlink="">
      <xdr:nvSpPr>
        <xdr:cNvPr id="105" name="n_3mainValue有形固定資産減価償却率">
          <a:extLst>
            <a:ext uri="{FF2B5EF4-FFF2-40B4-BE49-F238E27FC236}">
              <a16:creationId xmlns:a16="http://schemas.microsoft.com/office/drawing/2014/main" id="{9D5629AD-59F2-4918-AE1D-443775CF63FE}"/>
            </a:ext>
          </a:extLst>
        </xdr:cNvPr>
        <xdr:cNvSpPr txBox="1"/>
      </xdr:nvSpPr>
      <xdr:spPr>
        <a:xfrm>
          <a:off x="2112019" y="5199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164990</xdr:rowOff>
    </xdr:from>
    <xdr:ext cx="405111" cy="259045"/>
    <xdr:sp macro="" textlink="">
      <xdr:nvSpPr>
        <xdr:cNvPr id="106" name="n_4mainValue有形固定資産減価償却率">
          <a:extLst>
            <a:ext uri="{FF2B5EF4-FFF2-40B4-BE49-F238E27FC236}">
              <a16:creationId xmlns:a16="http://schemas.microsoft.com/office/drawing/2014/main" id="{A72F55AA-0644-46C8-90B9-0BA900E1E2DD}"/>
            </a:ext>
          </a:extLst>
        </xdr:cNvPr>
        <xdr:cNvSpPr txBox="1"/>
      </xdr:nvSpPr>
      <xdr:spPr>
        <a:xfrm>
          <a:off x="1426219" y="5251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69A41E38-7511-456F-B4CD-5A9A9AFFB685}"/>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23D2BF02-CFCF-4EAF-8BB6-2E69B8B9F70C}"/>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658019AE-6DF6-4AE4-A035-4627354B00EE}"/>
            </a:ext>
          </a:extLst>
        </xdr:cNvPr>
        <xdr:cNvSpPr/>
      </xdr:nvSpPr>
      <xdr:spPr>
        <a:xfrm>
          <a:off x="12569041" y="4490496"/>
          <a:ext cx="611168"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E7A66992-1D6E-4363-B6A2-EE01CA6BC749}"/>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875C8627-DA71-407A-BE2F-C7B16BBB94A5}"/>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A6268A66-835D-4DD6-9939-B20EE32613CA}"/>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19D2317-0D51-4C76-B18E-39EDEE371F83}"/>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CCF1371A-FF40-4A90-A984-862EA9E96F6F}"/>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96DA8189-A304-49F9-B9BA-F6E181CD109A}"/>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3B7503C5-7371-4D1E-87D9-0C80E51527E0}"/>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E143DB01-0D34-4D19-9DAF-2A8E9B9CA905}"/>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37B5AEE8-AC67-4C5A-BA5F-8F1CEA57F6FD}"/>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D61F695A-9C14-4DBA-A1D3-3AACDB8F85C3}"/>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債務償還比率の計算式によると、分子（将来負担額－充当可能財源）は▲</a:t>
          </a:r>
          <a:r>
            <a:rPr kumimoji="1" lang="en-US" altLang="ja-JP" sz="1100">
              <a:latin typeface="ＭＳ ゴシック" panose="020B0609070205080204" pitchFamily="49" charset="-128"/>
              <a:ea typeface="ＭＳ ゴシック" panose="020B0609070205080204" pitchFamily="49" charset="-128"/>
            </a:rPr>
            <a:t>82,710,779</a:t>
          </a:r>
          <a:r>
            <a:rPr kumimoji="1" lang="ja-JP" altLang="en-US" sz="1100">
              <a:latin typeface="ＭＳ ゴシック" panose="020B0609070205080204" pitchFamily="49" charset="-128"/>
              <a:ea typeface="ＭＳ ゴシック" panose="020B0609070205080204" pitchFamily="49" charset="-128"/>
            </a:rPr>
            <a:t>千円、分母（経常一般財源等－経常経費充当財源等）は</a:t>
          </a:r>
          <a:r>
            <a:rPr kumimoji="1" lang="en-US" altLang="ja-JP" sz="1100">
              <a:latin typeface="ＭＳ ゴシック" panose="020B0609070205080204" pitchFamily="49" charset="-128"/>
              <a:ea typeface="ＭＳ ゴシック" panose="020B0609070205080204" pitchFamily="49" charset="-128"/>
            </a:rPr>
            <a:t>83,334,759</a:t>
          </a:r>
          <a:r>
            <a:rPr kumimoji="1" lang="ja-JP" altLang="en-US" sz="1100">
              <a:latin typeface="ＭＳ ゴシック" panose="020B0609070205080204" pitchFamily="49" charset="-128"/>
              <a:ea typeface="ＭＳ ゴシック" panose="020B0609070205080204" pitchFamily="49" charset="-128"/>
            </a:rPr>
            <a:t>千円となり、債務償還比率は「－」となっている。</a:t>
          </a:r>
        </a:p>
        <a:p>
          <a:r>
            <a:rPr kumimoji="1" lang="ja-JP" altLang="en-US" sz="1100">
              <a:latin typeface="ＭＳ ゴシック" panose="020B0609070205080204" pitchFamily="49" charset="-128"/>
              <a:ea typeface="ＭＳ ゴシック" panose="020B0609070205080204" pitchFamily="49" charset="-128"/>
            </a:rPr>
            <a:t>激変する社会経済情勢が区民生活に及ぼす影響を踏まえ、歳入歳出両面から財政状況を的確に把握し、事務事業の効果や効率性を客観的な視点で見極めつつ、前例に捉われずあらゆる創意工夫を重ねることで、持続可能な財政運営を推進していく。</a:t>
          </a:r>
        </a:p>
        <a:p>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1AA5472-473E-4128-8891-756B80A60A24}"/>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CFE5EBBB-D138-43DA-9779-2C2E25542897}"/>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2" name="テキスト ボックス 121">
          <a:extLst>
            <a:ext uri="{FF2B5EF4-FFF2-40B4-BE49-F238E27FC236}">
              <a16:creationId xmlns:a16="http://schemas.microsoft.com/office/drawing/2014/main" id="{8E184E06-DB46-44C4-ACA2-BE0864114DE3}"/>
            </a:ext>
          </a:extLst>
        </xdr:cNvPr>
        <xdr:cNvSpPr txBox="1"/>
      </xdr:nvSpPr>
      <xdr:spPr>
        <a:xfrm>
          <a:off x="9861428" y="681182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AB53DD26-FA22-4621-9D68-8E2417F8381E}"/>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4" name="テキスト ボックス 123">
          <a:extLst>
            <a:ext uri="{FF2B5EF4-FFF2-40B4-BE49-F238E27FC236}">
              <a16:creationId xmlns:a16="http://schemas.microsoft.com/office/drawing/2014/main" id="{D5C1F1AE-D774-4E47-84FC-5280710BA328}"/>
            </a:ext>
          </a:extLst>
        </xdr:cNvPr>
        <xdr:cNvSpPr txBox="1"/>
      </xdr:nvSpPr>
      <xdr:spPr>
        <a:xfrm>
          <a:off x="9861428" y="577042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B673ED68-B86D-4BE4-B912-6D1A13988C2D}"/>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A7C572D1-3AF8-4C52-8EBE-8C9B87D4E2A5}"/>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7" name="直線コネクタ 126">
          <a:extLst>
            <a:ext uri="{FF2B5EF4-FFF2-40B4-BE49-F238E27FC236}">
              <a16:creationId xmlns:a16="http://schemas.microsoft.com/office/drawing/2014/main" id="{8D5206C1-1A38-4F4D-A24F-1B44B04B5CF3}"/>
            </a:ext>
          </a:extLst>
        </xdr:cNvPr>
        <xdr:cNvCxnSpPr/>
      </xdr:nvCxnSpPr>
      <xdr:spPr>
        <a:xfrm>
          <a:off x="13323570" y="586422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28" name="債務償還比率最小値テキスト">
          <a:extLst>
            <a:ext uri="{FF2B5EF4-FFF2-40B4-BE49-F238E27FC236}">
              <a16:creationId xmlns:a16="http://schemas.microsoft.com/office/drawing/2014/main" id="{D3252F42-1819-4B9D-A0C0-039C86E6A03F}"/>
            </a:ext>
          </a:extLst>
        </xdr:cNvPr>
        <xdr:cNvSpPr txBox="1"/>
      </xdr:nvSpPr>
      <xdr:spPr>
        <a:xfrm>
          <a:off x="13376275" y="59125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29" name="直線コネクタ 128">
          <a:extLst>
            <a:ext uri="{FF2B5EF4-FFF2-40B4-BE49-F238E27FC236}">
              <a16:creationId xmlns:a16="http://schemas.microsoft.com/office/drawing/2014/main" id="{2E928174-3FA5-4288-84B0-DB017C05823B}"/>
            </a:ext>
          </a:extLst>
        </xdr:cNvPr>
        <xdr:cNvCxnSpPr/>
      </xdr:nvCxnSpPr>
      <xdr:spPr>
        <a:xfrm>
          <a:off x="13255625" y="58642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0" name="債務償還比率最大値テキスト">
          <a:extLst>
            <a:ext uri="{FF2B5EF4-FFF2-40B4-BE49-F238E27FC236}">
              <a16:creationId xmlns:a16="http://schemas.microsoft.com/office/drawing/2014/main" id="{C8F7C34D-309A-46CF-A229-56CB6962EBE5}"/>
            </a:ext>
          </a:extLst>
        </xdr:cNvPr>
        <xdr:cNvSpPr txBox="1"/>
      </xdr:nvSpPr>
      <xdr:spPr>
        <a:xfrm>
          <a:off x="13376275" y="55950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6C265C08-A127-403F-81FD-BB41D2E5D3A3}"/>
            </a:ext>
          </a:extLst>
        </xdr:cNvPr>
        <xdr:cNvCxnSpPr/>
      </xdr:nvCxnSpPr>
      <xdr:spPr>
        <a:xfrm>
          <a:off x="13255625" y="58642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2" name="債務償還比率平均値テキスト">
          <a:extLst>
            <a:ext uri="{FF2B5EF4-FFF2-40B4-BE49-F238E27FC236}">
              <a16:creationId xmlns:a16="http://schemas.microsoft.com/office/drawing/2014/main" id="{5042C26F-8D05-4FAF-802C-94D600A642EE}"/>
            </a:ext>
          </a:extLst>
        </xdr:cNvPr>
        <xdr:cNvSpPr txBox="1"/>
      </xdr:nvSpPr>
      <xdr:spPr>
        <a:xfrm>
          <a:off x="13376275" y="5791852"/>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3" name="フローチャート: 判断 132">
          <a:extLst>
            <a:ext uri="{FF2B5EF4-FFF2-40B4-BE49-F238E27FC236}">
              <a16:creationId xmlns:a16="http://schemas.microsoft.com/office/drawing/2014/main" id="{BB5F8D40-8611-4F34-BDE2-8ACB33B3A6C3}"/>
            </a:ext>
          </a:extLst>
        </xdr:cNvPr>
        <xdr:cNvSpPr/>
      </xdr:nvSpPr>
      <xdr:spPr>
        <a:xfrm>
          <a:off x="13293725" y="58134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4" name="フローチャート: 判断 133">
          <a:extLst>
            <a:ext uri="{FF2B5EF4-FFF2-40B4-BE49-F238E27FC236}">
              <a16:creationId xmlns:a16="http://schemas.microsoft.com/office/drawing/2014/main" id="{CD4C79D2-FD8C-4D96-8EEB-5A7728160812}"/>
            </a:ext>
          </a:extLst>
        </xdr:cNvPr>
        <xdr:cNvSpPr/>
      </xdr:nvSpPr>
      <xdr:spPr>
        <a:xfrm>
          <a:off x="12639675" y="5813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a:extLst>
            <a:ext uri="{FF2B5EF4-FFF2-40B4-BE49-F238E27FC236}">
              <a16:creationId xmlns:a16="http://schemas.microsoft.com/office/drawing/2014/main" id="{2D478011-B805-49FA-AB17-F864226A758E}"/>
            </a:ext>
          </a:extLst>
        </xdr:cNvPr>
        <xdr:cNvSpPr/>
      </xdr:nvSpPr>
      <xdr:spPr>
        <a:xfrm>
          <a:off x="11953875" y="5813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6" name="フローチャート: 判断 135">
          <a:extLst>
            <a:ext uri="{FF2B5EF4-FFF2-40B4-BE49-F238E27FC236}">
              <a16:creationId xmlns:a16="http://schemas.microsoft.com/office/drawing/2014/main" id="{43E6BAFA-6BC3-4D39-812C-D2E06616A2C5}"/>
            </a:ext>
          </a:extLst>
        </xdr:cNvPr>
        <xdr:cNvSpPr/>
      </xdr:nvSpPr>
      <xdr:spPr>
        <a:xfrm>
          <a:off x="11268075" y="5813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7" name="フローチャート: 判断 136">
          <a:extLst>
            <a:ext uri="{FF2B5EF4-FFF2-40B4-BE49-F238E27FC236}">
              <a16:creationId xmlns:a16="http://schemas.microsoft.com/office/drawing/2014/main" id="{DBAB6E2D-FF0C-485F-B73A-E3D0AACBBE36}"/>
            </a:ext>
          </a:extLst>
        </xdr:cNvPr>
        <xdr:cNvSpPr/>
      </xdr:nvSpPr>
      <xdr:spPr>
        <a:xfrm>
          <a:off x="10582275" y="5813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D855748-E783-44C1-8667-23C0555D64E2}"/>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7EBF1A08-ABCE-4EC8-98C4-98B4EAC99B26}"/>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737E7EC-F817-4527-93F6-25A33F7A3926}"/>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943C2BF-6BBF-4217-B956-2E748D121936}"/>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A945315A-8309-49E8-95FA-22CF89861267}"/>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3" name="n_1aveValue債務償還比率">
          <a:extLst>
            <a:ext uri="{FF2B5EF4-FFF2-40B4-BE49-F238E27FC236}">
              <a16:creationId xmlns:a16="http://schemas.microsoft.com/office/drawing/2014/main" id="{5B575195-0D7D-4832-87B2-32DA96338221}"/>
            </a:ext>
          </a:extLst>
        </xdr:cNvPr>
        <xdr:cNvSpPr txBox="1"/>
      </xdr:nvSpPr>
      <xdr:spPr>
        <a:xfrm>
          <a:off x="12526586" y="55950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4" name="n_2aveValue債務償還比率">
          <a:extLst>
            <a:ext uri="{FF2B5EF4-FFF2-40B4-BE49-F238E27FC236}">
              <a16:creationId xmlns:a16="http://schemas.microsoft.com/office/drawing/2014/main" id="{43301D0F-07D5-49D3-BFB0-6596A7A6AF81}"/>
            </a:ext>
          </a:extLst>
        </xdr:cNvPr>
        <xdr:cNvSpPr txBox="1"/>
      </xdr:nvSpPr>
      <xdr:spPr>
        <a:xfrm>
          <a:off x="11853486" y="55950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5" name="n_3aveValue債務償還比率">
          <a:extLst>
            <a:ext uri="{FF2B5EF4-FFF2-40B4-BE49-F238E27FC236}">
              <a16:creationId xmlns:a16="http://schemas.microsoft.com/office/drawing/2014/main" id="{CC8D3E2D-B68B-4BEB-9194-445962431DC0}"/>
            </a:ext>
          </a:extLst>
        </xdr:cNvPr>
        <xdr:cNvSpPr txBox="1"/>
      </xdr:nvSpPr>
      <xdr:spPr>
        <a:xfrm>
          <a:off x="11167686" y="55950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6" name="n_4aveValue債務償還比率">
          <a:extLst>
            <a:ext uri="{FF2B5EF4-FFF2-40B4-BE49-F238E27FC236}">
              <a16:creationId xmlns:a16="http://schemas.microsoft.com/office/drawing/2014/main" id="{6F8A6A11-76DF-4666-9960-EA0919989DBC}"/>
            </a:ext>
          </a:extLst>
        </xdr:cNvPr>
        <xdr:cNvSpPr txBox="1"/>
      </xdr:nvSpPr>
      <xdr:spPr>
        <a:xfrm>
          <a:off x="10481886" y="55950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7" name="正方形/長方形 146">
          <a:extLst>
            <a:ext uri="{FF2B5EF4-FFF2-40B4-BE49-F238E27FC236}">
              <a16:creationId xmlns:a16="http://schemas.microsoft.com/office/drawing/2014/main" id="{C5C527BD-3B4E-4AB5-9744-D25592290B2E}"/>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8" name="正方形/長方形 147">
          <a:extLst>
            <a:ext uri="{FF2B5EF4-FFF2-40B4-BE49-F238E27FC236}">
              <a16:creationId xmlns:a16="http://schemas.microsoft.com/office/drawing/2014/main" id="{98D0ACAC-5AF6-4300-8549-D57E9DBA8B8A}"/>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9" name="テキスト ボックス 148">
          <a:extLst>
            <a:ext uri="{FF2B5EF4-FFF2-40B4-BE49-F238E27FC236}">
              <a16:creationId xmlns:a16="http://schemas.microsoft.com/office/drawing/2014/main" id="{959FB488-ABBE-4CFC-9709-07C267029EBE}"/>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0" name="テキスト ボックス 149">
          <a:extLst>
            <a:ext uri="{FF2B5EF4-FFF2-40B4-BE49-F238E27FC236}">
              <a16:creationId xmlns:a16="http://schemas.microsoft.com/office/drawing/2014/main" id="{AB2AFD58-B66C-4BB0-9D43-179BADB5C22B}"/>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1" name="テキスト ボックス 150">
          <a:extLst>
            <a:ext uri="{FF2B5EF4-FFF2-40B4-BE49-F238E27FC236}">
              <a16:creationId xmlns:a16="http://schemas.microsoft.com/office/drawing/2014/main" id="{8F8775DB-6CBD-4879-A35D-9D8FEE120CC0}"/>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2" name="テキスト ボックス 151">
          <a:extLst>
            <a:ext uri="{FF2B5EF4-FFF2-40B4-BE49-F238E27FC236}">
              <a16:creationId xmlns:a16="http://schemas.microsoft.com/office/drawing/2014/main" id="{4CC52315-CDB8-48ED-B13A-808BCB704DE7}"/>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87FF24-B6FD-40EB-84F8-2D5BC29C1B99}"/>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46F8D3D-CA06-49C9-8E64-6A7EE5905502}"/>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EDF4C4C-05E8-44AB-95EC-C590DE65EB3F}"/>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B0DDBE5-3794-4A65-8C25-C60760F832A0}"/>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東京都板橋区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95096BE-15BE-4BE0-92A5-597587F2F662}"/>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2396F89-6980-4B33-88C3-58764846AF1B}"/>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C888ED6-D906-47F6-92B4-97C75ACE6ABD}"/>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11D169F-D061-468E-BA77-736678E2ECC8}"/>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4DFE006-0F40-4166-80E8-BFB4D8FF1066}"/>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C9ED629-DD51-4BDA-9888-794F51BFE102}"/>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578,914
541,433
32.22
280,748,881
268,335,964
11,607,738
156,961,693
26,741,529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64E9123-CB41-4CF9-A60C-7D32FC6E8632}"/>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1AB6594-D4FB-45CA-95CC-78C2AC3D7620}"/>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633A8ED-6ACA-4342-BBB6-DF58AFF30271}"/>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1B7668A-D69F-4C1E-9CD6-8D98CDA5B7E9}"/>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F1E3CAA-615F-4353-8FFB-1EF3845D4523}"/>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92A806D-ED24-4E99-9D7A-FC833F49D217}"/>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AE2F2DA-4AB0-440E-8106-152D9FAE4F8C}"/>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D774A91-D145-4577-B816-72C2CBCC55AB}"/>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DEA5E9C-08FE-4B9B-B5B6-D60EA0C82C4D}"/>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6184B5C-1250-4451-82AF-077728E61A2F}"/>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909C13F-25A5-49BB-A8FE-37FBBF96C073}"/>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8DE67C3-108D-4710-A54D-CE121007BC61}"/>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70A49DE-1A58-47A0-9711-7FA0CF5C1D39}"/>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273185F-2715-4276-B175-919F6ABBA949}"/>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C0EBC2B-C653-4A7E-8A9A-D0DFE76C2EFB}"/>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287D1B3-725E-4CBC-BB06-10D8BF7082D5}"/>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8534F9D-5388-4334-93EF-267F0DDE0596}"/>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640D336-EBA5-4398-9657-9E064FAC49A8}"/>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B62A1CD-6A83-4B04-A44F-49DDA100B338}"/>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73E4342-6874-4A26-A300-EBDED56B9278}"/>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FD49AE5-D40A-4D1E-BC81-0BC0A878E141}"/>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8E3CA6E-3E15-4D01-9582-FD9C266A58F0}"/>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93E67E4-52CC-452E-B3BB-E5442338C5E2}"/>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25C3581-4585-4011-B11E-3564BD7882F3}"/>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89B38B8-C8B4-407B-AF3C-4BED21BC33D9}"/>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749B62B-3DAF-4B7F-BD7D-70129C4B6807}"/>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AC5686B-22F2-440A-8414-1BAF83C2A8AA}"/>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2D4AFFA-163E-43E6-B85C-1E5DF55A96FE}"/>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C90A66B-7B78-4D05-8348-89EE1AD42747}"/>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E68D3FF-6C82-4B51-B88A-695FFB9CDBBC}"/>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57569A9-39CF-4277-BE9A-FF53FF5BCF87}"/>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5D3CEBE-3F79-460E-BD3F-8F977F793BF1}"/>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5A8465C-AD68-45E0-AC49-7E9AB208DB47}"/>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38AB6E6-05BE-480F-AD27-8FBB7A285850}"/>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812AE17-D727-4DED-9FA0-4094B2DA4F80}"/>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D1B73F9-5C4F-4333-A9AE-ADAE33917274}"/>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E41A040-2081-44D6-AD57-53E4E65C2312}"/>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D2C1CAF-305D-484C-A0FA-FC4C29298FFE}"/>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AEEEC97-7A30-40D9-8AFE-604563FF2919}"/>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A3752A7-1078-4B30-A8C0-B6F6B7688974}"/>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D9B0A4B-C5B9-4523-91BD-B606BA2B1999}"/>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E332C1F-57E4-4915-97FA-EDD2A31E2C07}"/>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2399CDA-BCE5-41BC-8330-4ABF04FEBDA3}"/>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E356998-9DD5-4A61-8E42-890AE47FBC21}"/>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FB24691-9F5F-4FDF-A91C-C90F75F7B903}"/>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5F66336D-79D7-4A1F-9D35-FEC4C7959AA3}"/>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66987548-14F1-44BC-9DF7-958A78A72783}"/>
            </a:ext>
          </a:extLst>
        </xdr:cNvPr>
        <xdr:cNvCxnSpPr/>
      </xdr:nvCxnSpPr>
      <xdr:spPr>
        <a:xfrm flipV="1">
          <a:off x="4177665" y="5457372"/>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D71DD8D9-4BA4-4413-A198-E16F6B5BA785}"/>
            </a:ext>
          </a:extLst>
        </xdr:cNvPr>
        <xdr:cNvSpPr txBox="1"/>
      </xdr:nvSpPr>
      <xdr:spPr>
        <a:xfrm>
          <a:off x="4216400" y="7000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AE3450E1-AA61-4954-8A78-6BC18DCB5B24}"/>
            </a:ext>
          </a:extLst>
        </xdr:cNvPr>
        <xdr:cNvCxnSpPr/>
      </xdr:nvCxnSpPr>
      <xdr:spPr>
        <a:xfrm>
          <a:off x="4108450" y="69971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1EFFE1E0-F702-4816-BA56-E63037C0B172}"/>
            </a:ext>
          </a:extLst>
        </xdr:cNvPr>
        <xdr:cNvSpPr txBox="1"/>
      </xdr:nvSpPr>
      <xdr:spPr>
        <a:xfrm>
          <a:off x="4216400" y="52452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D6117FAA-D0BD-450E-B6B4-7C40CE4374C6}"/>
            </a:ext>
          </a:extLst>
        </xdr:cNvPr>
        <xdr:cNvCxnSpPr/>
      </xdr:nvCxnSpPr>
      <xdr:spPr>
        <a:xfrm>
          <a:off x="4108450" y="54573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57711</xdr:rowOff>
    </xdr:from>
    <xdr:ext cx="405111" cy="259045"/>
    <xdr:sp macro="" textlink="">
      <xdr:nvSpPr>
        <xdr:cNvPr id="63" name="【道路】&#10;有形固定資産減価償却率平均値テキスト">
          <a:extLst>
            <a:ext uri="{FF2B5EF4-FFF2-40B4-BE49-F238E27FC236}">
              <a16:creationId xmlns:a16="http://schemas.microsoft.com/office/drawing/2014/main" id="{E33EF652-8CAD-404A-870B-6D13B42EBA6E}"/>
            </a:ext>
          </a:extLst>
        </xdr:cNvPr>
        <xdr:cNvSpPr txBox="1"/>
      </xdr:nvSpPr>
      <xdr:spPr>
        <a:xfrm>
          <a:off x="4216400" y="63378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9A56DC18-6C2D-4879-9435-D396B0882637}"/>
            </a:ext>
          </a:extLst>
        </xdr:cNvPr>
        <xdr:cNvSpPr/>
      </xdr:nvSpPr>
      <xdr:spPr>
        <a:xfrm>
          <a:off x="4127500" y="63594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8CF70A0E-9F29-48B0-B871-35BB641B6744}"/>
            </a:ext>
          </a:extLst>
        </xdr:cNvPr>
        <xdr:cNvSpPr/>
      </xdr:nvSpPr>
      <xdr:spPr>
        <a:xfrm>
          <a:off x="3384550" y="63512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D4E4B459-CDD5-44F1-8688-5141B54DDCA7}"/>
            </a:ext>
          </a:extLst>
        </xdr:cNvPr>
        <xdr:cNvSpPr/>
      </xdr:nvSpPr>
      <xdr:spPr>
        <a:xfrm>
          <a:off x="2571750" y="63496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A520AC32-B8B4-4E4D-ACC6-EC2A46105770}"/>
            </a:ext>
          </a:extLst>
        </xdr:cNvPr>
        <xdr:cNvSpPr/>
      </xdr:nvSpPr>
      <xdr:spPr>
        <a:xfrm>
          <a:off x="1778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CA42396A-4004-488E-8966-A5E6E5AF31C6}"/>
            </a:ext>
          </a:extLst>
        </xdr:cNvPr>
        <xdr:cNvSpPr/>
      </xdr:nvSpPr>
      <xdr:spPr>
        <a:xfrm>
          <a:off x="984250" y="633330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448CEE8-A202-4D4F-9E74-CFEACF0F9EE7}"/>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26CE1C3-780E-4629-8705-18B21C0DA9C2}"/>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FDEE09E-A894-4910-9047-D9DF2ACB63BA}"/>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33FED82-2B1F-4E75-A57B-ED0B41647F70}"/>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25FD552-45E4-43E3-A5B0-DD45A5827CD2}"/>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123372</xdr:rowOff>
    </xdr:from>
    <xdr:to>
      <xdr:col>24</xdr:col>
      <xdr:colOff>114300</xdr:colOff>
      <xdr:row>33</xdr:row>
      <xdr:rowOff>53522</xdr:rowOff>
    </xdr:to>
    <xdr:sp macro="" textlink="">
      <xdr:nvSpPr>
        <xdr:cNvPr id="74" name="楕円 73">
          <a:extLst>
            <a:ext uri="{FF2B5EF4-FFF2-40B4-BE49-F238E27FC236}">
              <a16:creationId xmlns:a16="http://schemas.microsoft.com/office/drawing/2014/main" id="{49EBE5FC-5B4A-45E0-9BF2-39B06BE07121}"/>
            </a:ext>
          </a:extLst>
        </xdr:cNvPr>
        <xdr:cNvSpPr/>
      </xdr:nvSpPr>
      <xdr:spPr>
        <a:xfrm>
          <a:off x="4127500" y="54129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76399</xdr:rowOff>
    </xdr:from>
    <xdr:ext cx="340478" cy="259045"/>
    <xdr:sp macro="" textlink="">
      <xdr:nvSpPr>
        <xdr:cNvPr id="75" name="【道路】&#10;有形固定資産減価償却率該当値テキスト">
          <a:extLst>
            <a:ext uri="{FF2B5EF4-FFF2-40B4-BE49-F238E27FC236}">
              <a16:creationId xmlns:a16="http://schemas.microsoft.com/office/drawing/2014/main" id="{4445A38A-F82C-4A89-9FF9-7CB609103C39}"/>
            </a:ext>
          </a:extLst>
        </xdr:cNvPr>
        <xdr:cNvSpPr txBox="1"/>
      </xdr:nvSpPr>
      <xdr:spPr>
        <a:xfrm>
          <a:off x="4216400" y="536594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123372</xdr:rowOff>
    </xdr:from>
    <xdr:to>
      <xdr:col>20</xdr:col>
      <xdr:colOff>38100</xdr:colOff>
      <xdr:row>33</xdr:row>
      <xdr:rowOff>53522</xdr:rowOff>
    </xdr:to>
    <xdr:sp macro="" textlink="">
      <xdr:nvSpPr>
        <xdr:cNvPr id="76" name="楕円 75">
          <a:extLst>
            <a:ext uri="{FF2B5EF4-FFF2-40B4-BE49-F238E27FC236}">
              <a16:creationId xmlns:a16="http://schemas.microsoft.com/office/drawing/2014/main" id="{4A81F6F5-05E1-4281-97DF-7947B6659418}"/>
            </a:ext>
          </a:extLst>
        </xdr:cNvPr>
        <xdr:cNvSpPr/>
      </xdr:nvSpPr>
      <xdr:spPr>
        <a:xfrm>
          <a:off x="3384550" y="54129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2722</xdr:rowOff>
    </xdr:from>
    <xdr:to>
      <xdr:col>24</xdr:col>
      <xdr:colOff>63500</xdr:colOff>
      <xdr:row>33</xdr:row>
      <xdr:rowOff>2722</xdr:rowOff>
    </xdr:to>
    <xdr:cxnSp macro="">
      <xdr:nvCxnSpPr>
        <xdr:cNvPr id="77" name="直線コネクタ 76">
          <a:extLst>
            <a:ext uri="{FF2B5EF4-FFF2-40B4-BE49-F238E27FC236}">
              <a16:creationId xmlns:a16="http://schemas.microsoft.com/office/drawing/2014/main" id="{5BC1EC74-8894-44DE-A7D2-EBD9B54704C7}"/>
            </a:ext>
          </a:extLst>
        </xdr:cNvPr>
        <xdr:cNvCxnSpPr/>
      </xdr:nvCxnSpPr>
      <xdr:spPr>
        <a:xfrm>
          <a:off x="3429000" y="5457372"/>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32</xdr:row>
      <xdr:rowOff>123372</xdr:rowOff>
    </xdr:from>
    <xdr:to>
      <xdr:col>15</xdr:col>
      <xdr:colOff>101600</xdr:colOff>
      <xdr:row>33</xdr:row>
      <xdr:rowOff>53522</xdr:rowOff>
    </xdr:to>
    <xdr:sp macro="" textlink="">
      <xdr:nvSpPr>
        <xdr:cNvPr id="78" name="楕円 77">
          <a:extLst>
            <a:ext uri="{FF2B5EF4-FFF2-40B4-BE49-F238E27FC236}">
              <a16:creationId xmlns:a16="http://schemas.microsoft.com/office/drawing/2014/main" id="{3895CCFF-B7AF-45B5-BC90-2E85C8A3BC44}"/>
            </a:ext>
          </a:extLst>
        </xdr:cNvPr>
        <xdr:cNvSpPr/>
      </xdr:nvSpPr>
      <xdr:spPr>
        <a:xfrm>
          <a:off x="2571750" y="54129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2722</xdr:rowOff>
    </xdr:from>
    <xdr:to>
      <xdr:col>19</xdr:col>
      <xdr:colOff>177800</xdr:colOff>
      <xdr:row>33</xdr:row>
      <xdr:rowOff>2722</xdr:rowOff>
    </xdr:to>
    <xdr:cxnSp macro="">
      <xdr:nvCxnSpPr>
        <xdr:cNvPr id="79" name="直線コネクタ 78">
          <a:extLst>
            <a:ext uri="{FF2B5EF4-FFF2-40B4-BE49-F238E27FC236}">
              <a16:creationId xmlns:a16="http://schemas.microsoft.com/office/drawing/2014/main" id="{17F5CCFB-E5AB-497B-8B3A-F25B0961A2CA}"/>
            </a:ext>
          </a:extLst>
        </xdr:cNvPr>
        <xdr:cNvCxnSpPr/>
      </xdr:nvCxnSpPr>
      <xdr:spPr>
        <a:xfrm>
          <a:off x="2622550" y="5457372"/>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123372</xdr:rowOff>
    </xdr:from>
    <xdr:to>
      <xdr:col>10</xdr:col>
      <xdr:colOff>165100</xdr:colOff>
      <xdr:row>33</xdr:row>
      <xdr:rowOff>53522</xdr:rowOff>
    </xdr:to>
    <xdr:sp macro="" textlink="">
      <xdr:nvSpPr>
        <xdr:cNvPr id="80" name="楕円 79">
          <a:extLst>
            <a:ext uri="{FF2B5EF4-FFF2-40B4-BE49-F238E27FC236}">
              <a16:creationId xmlns:a16="http://schemas.microsoft.com/office/drawing/2014/main" id="{C852FAAE-1C1E-49DB-B948-AFA184E9844B}"/>
            </a:ext>
          </a:extLst>
        </xdr:cNvPr>
        <xdr:cNvSpPr/>
      </xdr:nvSpPr>
      <xdr:spPr>
        <a:xfrm>
          <a:off x="1778000" y="54129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2722</xdr:rowOff>
    </xdr:from>
    <xdr:to>
      <xdr:col>15</xdr:col>
      <xdr:colOff>50800</xdr:colOff>
      <xdr:row>33</xdr:row>
      <xdr:rowOff>2722</xdr:rowOff>
    </xdr:to>
    <xdr:cxnSp macro="">
      <xdr:nvCxnSpPr>
        <xdr:cNvPr id="81" name="直線コネクタ 80">
          <a:extLst>
            <a:ext uri="{FF2B5EF4-FFF2-40B4-BE49-F238E27FC236}">
              <a16:creationId xmlns:a16="http://schemas.microsoft.com/office/drawing/2014/main" id="{C68D96DE-C027-4C20-883B-9B3D0E907EBA}"/>
            </a:ext>
          </a:extLst>
        </xdr:cNvPr>
        <xdr:cNvCxnSpPr/>
      </xdr:nvCxnSpPr>
      <xdr:spPr>
        <a:xfrm>
          <a:off x="1828800" y="5457372"/>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123372</xdr:rowOff>
    </xdr:from>
    <xdr:to>
      <xdr:col>6</xdr:col>
      <xdr:colOff>38100</xdr:colOff>
      <xdr:row>33</xdr:row>
      <xdr:rowOff>53522</xdr:rowOff>
    </xdr:to>
    <xdr:sp macro="" textlink="">
      <xdr:nvSpPr>
        <xdr:cNvPr id="82" name="楕円 81">
          <a:extLst>
            <a:ext uri="{FF2B5EF4-FFF2-40B4-BE49-F238E27FC236}">
              <a16:creationId xmlns:a16="http://schemas.microsoft.com/office/drawing/2014/main" id="{CE2ADF56-9F53-4105-A27E-1E2A71E123F8}"/>
            </a:ext>
          </a:extLst>
        </xdr:cNvPr>
        <xdr:cNvSpPr/>
      </xdr:nvSpPr>
      <xdr:spPr>
        <a:xfrm>
          <a:off x="984250" y="54129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2722</xdr:rowOff>
    </xdr:from>
    <xdr:to>
      <xdr:col>10</xdr:col>
      <xdr:colOff>114300</xdr:colOff>
      <xdr:row>33</xdr:row>
      <xdr:rowOff>2722</xdr:rowOff>
    </xdr:to>
    <xdr:cxnSp macro="">
      <xdr:nvCxnSpPr>
        <xdr:cNvPr id="83" name="直線コネクタ 82">
          <a:extLst>
            <a:ext uri="{FF2B5EF4-FFF2-40B4-BE49-F238E27FC236}">
              <a16:creationId xmlns:a16="http://schemas.microsoft.com/office/drawing/2014/main" id="{6F777E7D-AE8D-4A10-B28A-029331FF146C}"/>
            </a:ext>
          </a:extLst>
        </xdr:cNvPr>
        <xdr:cNvCxnSpPr/>
      </xdr:nvCxnSpPr>
      <xdr:spPr>
        <a:xfrm>
          <a:off x="1028700" y="545737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4" name="n_1aveValue【道路】&#10;有形固定資産減価償却率">
          <a:extLst>
            <a:ext uri="{FF2B5EF4-FFF2-40B4-BE49-F238E27FC236}">
              <a16:creationId xmlns:a16="http://schemas.microsoft.com/office/drawing/2014/main" id="{79F85DFF-0F89-4CEC-BACB-8B91467F214B}"/>
            </a:ext>
          </a:extLst>
        </xdr:cNvPr>
        <xdr:cNvSpPr txBox="1"/>
      </xdr:nvSpPr>
      <xdr:spPr>
        <a:xfrm>
          <a:off x="3239144" y="644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162214</xdr:rowOff>
    </xdr:from>
    <xdr:ext cx="405111" cy="259045"/>
    <xdr:sp macro="" textlink="">
      <xdr:nvSpPr>
        <xdr:cNvPr id="85" name="n_2aveValue【道路】&#10;有形固定資産減価償却率">
          <a:extLst>
            <a:ext uri="{FF2B5EF4-FFF2-40B4-BE49-F238E27FC236}">
              <a16:creationId xmlns:a16="http://schemas.microsoft.com/office/drawing/2014/main" id="{795043DB-8DA6-4A13-A9D8-F4FE9D28B037}"/>
            </a:ext>
          </a:extLst>
        </xdr:cNvPr>
        <xdr:cNvSpPr txBox="1"/>
      </xdr:nvSpPr>
      <xdr:spPr>
        <a:xfrm>
          <a:off x="2439044" y="6442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152417</xdr:rowOff>
    </xdr:from>
    <xdr:ext cx="405111" cy="259045"/>
    <xdr:sp macro="" textlink="">
      <xdr:nvSpPr>
        <xdr:cNvPr id="86" name="n_3aveValue【道路】&#10;有形固定資産減価償却率">
          <a:extLst>
            <a:ext uri="{FF2B5EF4-FFF2-40B4-BE49-F238E27FC236}">
              <a16:creationId xmlns:a16="http://schemas.microsoft.com/office/drawing/2014/main" id="{A265FD14-9936-4ABC-8BD4-5094DDF87A18}"/>
            </a:ext>
          </a:extLst>
        </xdr:cNvPr>
        <xdr:cNvSpPr txBox="1"/>
      </xdr:nvSpPr>
      <xdr:spPr>
        <a:xfrm>
          <a:off x="1645294" y="643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145886</xdr:rowOff>
    </xdr:from>
    <xdr:ext cx="405111" cy="259045"/>
    <xdr:sp macro="" textlink="">
      <xdr:nvSpPr>
        <xdr:cNvPr id="87" name="n_4aveValue【道路】&#10;有形固定資産減価償却率">
          <a:extLst>
            <a:ext uri="{FF2B5EF4-FFF2-40B4-BE49-F238E27FC236}">
              <a16:creationId xmlns:a16="http://schemas.microsoft.com/office/drawing/2014/main" id="{FEB3E493-5B78-41D0-8E5E-7634313805C5}"/>
            </a:ext>
          </a:extLst>
        </xdr:cNvPr>
        <xdr:cNvSpPr txBox="1"/>
      </xdr:nvSpPr>
      <xdr:spPr>
        <a:xfrm>
          <a:off x="851544" y="6426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31</xdr:row>
      <xdr:rowOff>70049</xdr:rowOff>
    </xdr:from>
    <xdr:ext cx="340478" cy="259045"/>
    <xdr:sp macro="" textlink="">
      <xdr:nvSpPr>
        <xdr:cNvPr id="88" name="n_1mainValue【道路】&#10;有形固定資産減価償却率">
          <a:extLst>
            <a:ext uri="{FF2B5EF4-FFF2-40B4-BE49-F238E27FC236}">
              <a16:creationId xmlns:a16="http://schemas.microsoft.com/office/drawing/2014/main" id="{51AA0BFD-78E2-48CA-B42F-5917E5EB1AB5}"/>
            </a:ext>
          </a:extLst>
        </xdr:cNvPr>
        <xdr:cNvSpPr txBox="1"/>
      </xdr:nvSpPr>
      <xdr:spPr>
        <a:xfrm>
          <a:off x="3258761" y="51944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31</xdr:row>
      <xdr:rowOff>70049</xdr:rowOff>
    </xdr:from>
    <xdr:ext cx="340478" cy="259045"/>
    <xdr:sp macro="" textlink="">
      <xdr:nvSpPr>
        <xdr:cNvPr id="89" name="n_2mainValue【道路】&#10;有形固定資産減価償却率">
          <a:extLst>
            <a:ext uri="{FF2B5EF4-FFF2-40B4-BE49-F238E27FC236}">
              <a16:creationId xmlns:a16="http://schemas.microsoft.com/office/drawing/2014/main" id="{F570497C-8D9A-403E-9C73-9BCBA432FDE9}"/>
            </a:ext>
          </a:extLst>
        </xdr:cNvPr>
        <xdr:cNvSpPr txBox="1"/>
      </xdr:nvSpPr>
      <xdr:spPr>
        <a:xfrm>
          <a:off x="2471361" y="51944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70049</xdr:rowOff>
    </xdr:from>
    <xdr:ext cx="340478" cy="259045"/>
    <xdr:sp macro="" textlink="">
      <xdr:nvSpPr>
        <xdr:cNvPr id="90" name="n_3mainValue【道路】&#10;有形固定資産減価償却率">
          <a:extLst>
            <a:ext uri="{FF2B5EF4-FFF2-40B4-BE49-F238E27FC236}">
              <a16:creationId xmlns:a16="http://schemas.microsoft.com/office/drawing/2014/main" id="{14F354B4-634C-4222-9EE1-7DDE4A677952}"/>
            </a:ext>
          </a:extLst>
        </xdr:cNvPr>
        <xdr:cNvSpPr txBox="1"/>
      </xdr:nvSpPr>
      <xdr:spPr>
        <a:xfrm>
          <a:off x="1677611" y="51944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70049</xdr:rowOff>
    </xdr:from>
    <xdr:ext cx="340478" cy="259045"/>
    <xdr:sp macro="" textlink="">
      <xdr:nvSpPr>
        <xdr:cNvPr id="91" name="n_4mainValue【道路】&#10;有形固定資産減価償却率">
          <a:extLst>
            <a:ext uri="{FF2B5EF4-FFF2-40B4-BE49-F238E27FC236}">
              <a16:creationId xmlns:a16="http://schemas.microsoft.com/office/drawing/2014/main" id="{5C41E972-5F49-42C4-9AFD-842931C23EA0}"/>
            </a:ext>
          </a:extLst>
        </xdr:cNvPr>
        <xdr:cNvSpPr txBox="1"/>
      </xdr:nvSpPr>
      <xdr:spPr>
        <a:xfrm>
          <a:off x="864811" y="51944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8AB3FBC-8EB4-4E8B-8C17-2D277ED3C50A}"/>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E25F7CF-7413-490E-9986-30944D42CBF6}"/>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C73DB1C-3EB1-43EB-9777-AE513B5B3CAC}"/>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B8A0CAA-EC13-44F7-B37E-5A965D411696}"/>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41803C8-2151-4CAF-B5B4-32429DE5B536}"/>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8DE8631-5BAB-4C25-94F0-3B6517C3E355}"/>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5A26724-C6B5-4187-A8D1-0E694503937E}"/>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B929EFE-43E0-4DDE-B90C-B19C15A25776}"/>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1B400D4C-026B-44AD-9CAB-E8B50EF68AE4}"/>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283D35A-B920-461B-880D-37A5D5CD3A2D}"/>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CA8F111-F19D-4ADB-AB39-9E2853911B9F}"/>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7E53B1C-92EF-4460-9BF8-6310FA77E4DF}"/>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3C6F5DB-6E5E-462C-9139-EEF9959FCC1E}"/>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3DE14F7D-FED6-4B5E-A925-0B5541114CA9}"/>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13F2DC6-7986-40F2-9A18-4DA659E9BB04}"/>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608B115-61DA-4082-B37D-A91F52DF8D4A}"/>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537B30A0-20EE-4521-ACE0-8038BB634C31}"/>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A0D5375-23AA-43CA-B4D4-F0EA7FD0D963}"/>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03FC885-6AFE-4EFA-BB7A-B4AB4BB31EE7}"/>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E49765A-3D13-4325-9968-C0035C3FF160}"/>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EEAB5C3-AC81-4C63-A575-C15D2376FF9A}"/>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CBE46B4B-1829-4E1A-A5BE-1AC466118CB7}"/>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C1441CD6-74C0-44A8-AC70-8AD066D2BA2A}"/>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03A9A4A4-C14F-4CAC-8138-FA999EE2AE5B}"/>
            </a:ext>
          </a:extLst>
        </xdr:cNvPr>
        <xdr:cNvCxnSpPr/>
      </xdr:nvCxnSpPr>
      <xdr:spPr>
        <a:xfrm flipV="1">
          <a:off x="9429115" y="5640515"/>
          <a:ext cx="0" cy="1227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593D079A-1B7E-43AB-BCDD-06D6505ED79A}"/>
            </a:ext>
          </a:extLst>
        </xdr:cNvPr>
        <xdr:cNvSpPr txBox="1"/>
      </xdr:nvSpPr>
      <xdr:spPr>
        <a:xfrm>
          <a:off x="9467850" y="687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E21546E1-AB2C-42A7-A8C4-DDEF4F2940C7}"/>
            </a:ext>
          </a:extLst>
        </xdr:cNvPr>
        <xdr:cNvCxnSpPr/>
      </xdr:nvCxnSpPr>
      <xdr:spPr>
        <a:xfrm>
          <a:off x="9359900" y="68684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0DE2B6A6-4BB9-45EE-BCD6-2F8F84092E2D}"/>
            </a:ext>
          </a:extLst>
        </xdr:cNvPr>
        <xdr:cNvSpPr txBox="1"/>
      </xdr:nvSpPr>
      <xdr:spPr>
        <a:xfrm>
          <a:off x="9467850" y="542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E2AFA889-E50A-490D-B11B-B4941A8BF0A9}"/>
            </a:ext>
          </a:extLst>
        </xdr:cNvPr>
        <xdr:cNvCxnSpPr/>
      </xdr:nvCxnSpPr>
      <xdr:spPr>
        <a:xfrm>
          <a:off x="9359900" y="56405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25163</xdr:rowOff>
    </xdr:from>
    <xdr:ext cx="469744" cy="259045"/>
    <xdr:sp macro="" textlink="">
      <xdr:nvSpPr>
        <xdr:cNvPr id="120" name="【道路】&#10;一人当たり延長平均値テキスト">
          <a:extLst>
            <a:ext uri="{FF2B5EF4-FFF2-40B4-BE49-F238E27FC236}">
              <a16:creationId xmlns:a16="http://schemas.microsoft.com/office/drawing/2014/main" id="{CF27ADBB-0951-463D-852C-AE3805EA2B8F}"/>
            </a:ext>
          </a:extLst>
        </xdr:cNvPr>
        <xdr:cNvSpPr txBox="1"/>
      </xdr:nvSpPr>
      <xdr:spPr>
        <a:xfrm>
          <a:off x="9467850" y="6635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FF1681AB-62EE-478A-B72F-54820987E754}"/>
            </a:ext>
          </a:extLst>
        </xdr:cNvPr>
        <xdr:cNvSpPr/>
      </xdr:nvSpPr>
      <xdr:spPr>
        <a:xfrm>
          <a:off x="9398000" y="66570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417C2CE4-1EA4-422A-861A-A94A2C620C37}"/>
            </a:ext>
          </a:extLst>
        </xdr:cNvPr>
        <xdr:cNvSpPr/>
      </xdr:nvSpPr>
      <xdr:spPr>
        <a:xfrm>
          <a:off x="8636000" y="665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269427F1-44C7-4E41-8633-7EEB57353C19}"/>
            </a:ext>
          </a:extLst>
        </xdr:cNvPr>
        <xdr:cNvSpPr/>
      </xdr:nvSpPr>
      <xdr:spPr>
        <a:xfrm>
          <a:off x="7842250" y="665232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BCF3CC85-DD2E-4D99-BA64-9AAC5A99001E}"/>
            </a:ext>
          </a:extLst>
        </xdr:cNvPr>
        <xdr:cNvSpPr/>
      </xdr:nvSpPr>
      <xdr:spPr>
        <a:xfrm>
          <a:off x="7029450" y="66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E6E7F8EB-64BD-4B6A-B342-D19BFE5A1976}"/>
            </a:ext>
          </a:extLst>
        </xdr:cNvPr>
        <xdr:cNvSpPr/>
      </xdr:nvSpPr>
      <xdr:spPr>
        <a:xfrm>
          <a:off x="6235700" y="665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A3503DE-0F98-48B4-897C-069214C0C8F4}"/>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8F664D6-59EA-4188-B008-677113D99444}"/>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9E3FBF5-1E33-403F-9AEC-972D154A4902}"/>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B7DB5FC-23EC-4075-9E2C-C732DE79F68F}"/>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908E8CD-CDB0-4E58-AC44-D774FB37EB9A}"/>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141415</xdr:rowOff>
    </xdr:from>
    <xdr:to>
      <xdr:col>55</xdr:col>
      <xdr:colOff>50800</xdr:colOff>
      <xdr:row>34</xdr:row>
      <xdr:rowOff>71565</xdr:rowOff>
    </xdr:to>
    <xdr:sp macro="" textlink="">
      <xdr:nvSpPr>
        <xdr:cNvPr id="131" name="楕円 130">
          <a:extLst>
            <a:ext uri="{FF2B5EF4-FFF2-40B4-BE49-F238E27FC236}">
              <a16:creationId xmlns:a16="http://schemas.microsoft.com/office/drawing/2014/main" id="{48427936-CEB6-4BA5-8AFE-DC97791022B8}"/>
            </a:ext>
          </a:extLst>
        </xdr:cNvPr>
        <xdr:cNvSpPr/>
      </xdr:nvSpPr>
      <xdr:spPr>
        <a:xfrm>
          <a:off x="9398000" y="55960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94442</xdr:rowOff>
    </xdr:from>
    <xdr:ext cx="469744" cy="259045"/>
    <xdr:sp macro="" textlink="">
      <xdr:nvSpPr>
        <xdr:cNvPr id="132" name="【道路】&#10;一人当たり延長該当値テキスト">
          <a:extLst>
            <a:ext uri="{FF2B5EF4-FFF2-40B4-BE49-F238E27FC236}">
              <a16:creationId xmlns:a16="http://schemas.microsoft.com/office/drawing/2014/main" id="{65F93279-9903-405D-9FE0-327DA7D63DBF}"/>
            </a:ext>
          </a:extLst>
        </xdr:cNvPr>
        <xdr:cNvSpPr txBox="1"/>
      </xdr:nvSpPr>
      <xdr:spPr>
        <a:xfrm>
          <a:off x="9467850" y="554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127317</xdr:rowOff>
    </xdr:from>
    <xdr:to>
      <xdr:col>50</xdr:col>
      <xdr:colOff>165100</xdr:colOff>
      <xdr:row>34</xdr:row>
      <xdr:rowOff>57467</xdr:rowOff>
    </xdr:to>
    <xdr:sp macro="" textlink="">
      <xdr:nvSpPr>
        <xdr:cNvPr id="133" name="楕円 132">
          <a:extLst>
            <a:ext uri="{FF2B5EF4-FFF2-40B4-BE49-F238E27FC236}">
              <a16:creationId xmlns:a16="http://schemas.microsoft.com/office/drawing/2014/main" id="{C97BF9BB-970B-4CC8-BA1C-C0C2CA0340BF}"/>
            </a:ext>
          </a:extLst>
        </xdr:cNvPr>
        <xdr:cNvSpPr/>
      </xdr:nvSpPr>
      <xdr:spPr>
        <a:xfrm>
          <a:off x="8636000" y="55819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6667</xdr:rowOff>
    </xdr:from>
    <xdr:to>
      <xdr:col>55</xdr:col>
      <xdr:colOff>0</xdr:colOff>
      <xdr:row>34</xdr:row>
      <xdr:rowOff>20765</xdr:rowOff>
    </xdr:to>
    <xdr:cxnSp macro="">
      <xdr:nvCxnSpPr>
        <xdr:cNvPr id="134" name="直線コネクタ 133">
          <a:extLst>
            <a:ext uri="{FF2B5EF4-FFF2-40B4-BE49-F238E27FC236}">
              <a16:creationId xmlns:a16="http://schemas.microsoft.com/office/drawing/2014/main" id="{CAFC0C6A-D57B-4369-A800-EC60210A70F2}"/>
            </a:ext>
          </a:extLst>
        </xdr:cNvPr>
        <xdr:cNvCxnSpPr/>
      </xdr:nvCxnSpPr>
      <xdr:spPr>
        <a:xfrm>
          <a:off x="8686800" y="5626417"/>
          <a:ext cx="742950" cy="1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117221</xdr:rowOff>
    </xdr:from>
    <xdr:to>
      <xdr:col>46</xdr:col>
      <xdr:colOff>38100</xdr:colOff>
      <xdr:row>34</xdr:row>
      <xdr:rowOff>47371</xdr:rowOff>
    </xdr:to>
    <xdr:sp macro="" textlink="">
      <xdr:nvSpPr>
        <xdr:cNvPr id="135" name="楕円 134">
          <a:extLst>
            <a:ext uri="{FF2B5EF4-FFF2-40B4-BE49-F238E27FC236}">
              <a16:creationId xmlns:a16="http://schemas.microsoft.com/office/drawing/2014/main" id="{8A8DB180-A93A-48B6-8CAB-88D8EBDB461D}"/>
            </a:ext>
          </a:extLst>
        </xdr:cNvPr>
        <xdr:cNvSpPr/>
      </xdr:nvSpPr>
      <xdr:spPr>
        <a:xfrm>
          <a:off x="7842250" y="55718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168021</xdr:rowOff>
    </xdr:from>
    <xdr:to>
      <xdr:col>50</xdr:col>
      <xdr:colOff>114300</xdr:colOff>
      <xdr:row>34</xdr:row>
      <xdr:rowOff>6667</xdr:rowOff>
    </xdr:to>
    <xdr:cxnSp macro="">
      <xdr:nvCxnSpPr>
        <xdr:cNvPr id="136" name="直線コネクタ 135">
          <a:extLst>
            <a:ext uri="{FF2B5EF4-FFF2-40B4-BE49-F238E27FC236}">
              <a16:creationId xmlns:a16="http://schemas.microsoft.com/office/drawing/2014/main" id="{F50EF0FE-3ED8-4D52-8407-1ABEB4E8A55C}"/>
            </a:ext>
          </a:extLst>
        </xdr:cNvPr>
        <xdr:cNvCxnSpPr/>
      </xdr:nvCxnSpPr>
      <xdr:spPr>
        <a:xfrm>
          <a:off x="7886700" y="5622671"/>
          <a:ext cx="800100" cy="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114935</xdr:rowOff>
    </xdr:from>
    <xdr:to>
      <xdr:col>41</xdr:col>
      <xdr:colOff>101600</xdr:colOff>
      <xdr:row>34</xdr:row>
      <xdr:rowOff>45085</xdr:rowOff>
    </xdr:to>
    <xdr:sp macro="" textlink="">
      <xdr:nvSpPr>
        <xdr:cNvPr id="137" name="楕円 136">
          <a:extLst>
            <a:ext uri="{FF2B5EF4-FFF2-40B4-BE49-F238E27FC236}">
              <a16:creationId xmlns:a16="http://schemas.microsoft.com/office/drawing/2014/main" id="{A77C4D01-9C48-486B-99E5-9883C3B4690B}"/>
            </a:ext>
          </a:extLst>
        </xdr:cNvPr>
        <xdr:cNvSpPr/>
      </xdr:nvSpPr>
      <xdr:spPr>
        <a:xfrm>
          <a:off x="7029450" y="55695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165735</xdr:rowOff>
    </xdr:from>
    <xdr:to>
      <xdr:col>45</xdr:col>
      <xdr:colOff>177800</xdr:colOff>
      <xdr:row>33</xdr:row>
      <xdr:rowOff>168021</xdr:rowOff>
    </xdr:to>
    <xdr:cxnSp macro="">
      <xdr:nvCxnSpPr>
        <xdr:cNvPr id="138" name="直線コネクタ 137">
          <a:extLst>
            <a:ext uri="{FF2B5EF4-FFF2-40B4-BE49-F238E27FC236}">
              <a16:creationId xmlns:a16="http://schemas.microsoft.com/office/drawing/2014/main" id="{57D5BB51-9C3B-43E2-9EED-033E54A86DEC}"/>
            </a:ext>
          </a:extLst>
        </xdr:cNvPr>
        <xdr:cNvCxnSpPr/>
      </xdr:nvCxnSpPr>
      <xdr:spPr>
        <a:xfrm>
          <a:off x="7080250" y="5620385"/>
          <a:ext cx="8064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124270</xdr:rowOff>
    </xdr:from>
    <xdr:to>
      <xdr:col>36</xdr:col>
      <xdr:colOff>165100</xdr:colOff>
      <xdr:row>34</xdr:row>
      <xdr:rowOff>54420</xdr:rowOff>
    </xdr:to>
    <xdr:sp macro="" textlink="">
      <xdr:nvSpPr>
        <xdr:cNvPr id="139" name="楕円 138">
          <a:extLst>
            <a:ext uri="{FF2B5EF4-FFF2-40B4-BE49-F238E27FC236}">
              <a16:creationId xmlns:a16="http://schemas.microsoft.com/office/drawing/2014/main" id="{352D95B4-28FF-4C0A-ADD9-E227853D968C}"/>
            </a:ext>
          </a:extLst>
        </xdr:cNvPr>
        <xdr:cNvSpPr/>
      </xdr:nvSpPr>
      <xdr:spPr>
        <a:xfrm>
          <a:off x="6235700" y="55789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33</xdr:row>
      <xdr:rowOff>165735</xdr:rowOff>
    </xdr:from>
    <xdr:to>
      <xdr:col>41</xdr:col>
      <xdr:colOff>50800</xdr:colOff>
      <xdr:row>34</xdr:row>
      <xdr:rowOff>3620</xdr:rowOff>
    </xdr:to>
    <xdr:cxnSp macro="">
      <xdr:nvCxnSpPr>
        <xdr:cNvPr id="140" name="直線コネクタ 139">
          <a:extLst>
            <a:ext uri="{FF2B5EF4-FFF2-40B4-BE49-F238E27FC236}">
              <a16:creationId xmlns:a16="http://schemas.microsoft.com/office/drawing/2014/main" id="{B3BF7161-AC09-4F56-9F59-A2004D7EF23C}"/>
            </a:ext>
          </a:extLst>
        </xdr:cNvPr>
        <xdr:cNvCxnSpPr/>
      </xdr:nvCxnSpPr>
      <xdr:spPr>
        <a:xfrm flipV="1">
          <a:off x="6286500" y="5620385"/>
          <a:ext cx="793750" cy="2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136415</xdr:rowOff>
    </xdr:from>
    <xdr:ext cx="469744" cy="259045"/>
    <xdr:sp macro="" textlink="">
      <xdr:nvSpPr>
        <xdr:cNvPr id="141" name="n_1aveValue【道路】&#10;一人当たり延長">
          <a:extLst>
            <a:ext uri="{FF2B5EF4-FFF2-40B4-BE49-F238E27FC236}">
              <a16:creationId xmlns:a16="http://schemas.microsoft.com/office/drawing/2014/main" id="{413C0C8E-B0BB-47A2-BE6E-19D7F908198E}"/>
            </a:ext>
          </a:extLst>
        </xdr:cNvPr>
        <xdr:cNvSpPr txBox="1"/>
      </xdr:nvSpPr>
      <xdr:spPr>
        <a:xfrm>
          <a:off x="8458277" y="674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134700</xdr:rowOff>
    </xdr:from>
    <xdr:ext cx="469744" cy="259045"/>
    <xdr:sp macro="" textlink="">
      <xdr:nvSpPr>
        <xdr:cNvPr id="142" name="n_2aveValue【道路】&#10;一人当たり延長">
          <a:extLst>
            <a:ext uri="{FF2B5EF4-FFF2-40B4-BE49-F238E27FC236}">
              <a16:creationId xmlns:a16="http://schemas.microsoft.com/office/drawing/2014/main" id="{F1E2E7FB-A7E7-4D84-9BC1-DB464E91B397}"/>
            </a:ext>
          </a:extLst>
        </xdr:cNvPr>
        <xdr:cNvSpPr txBox="1"/>
      </xdr:nvSpPr>
      <xdr:spPr>
        <a:xfrm>
          <a:off x="7677227" y="674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134129</xdr:rowOff>
    </xdr:from>
    <xdr:ext cx="469744" cy="259045"/>
    <xdr:sp macro="" textlink="">
      <xdr:nvSpPr>
        <xdr:cNvPr id="143" name="n_3aveValue【道路】&#10;一人当たり延長">
          <a:extLst>
            <a:ext uri="{FF2B5EF4-FFF2-40B4-BE49-F238E27FC236}">
              <a16:creationId xmlns:a16="http://schemas.microsoft.com/office/drawing/2014/main" id="{3B129B60-614F-408C-8630-A2924A93ABF3}"/>
            </a:ext>
          </a:extLst>
        </xdr:cNvPr>
        <xdr:cNvSpPr txBox="1"/>
      </xdr:nvSpPr>
      <xdr:spPr>
        <a:xfrm>
          <a:off x="6864427" y="6744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134320</xdr:rowOff>
    </xdr:from>
    <xdr:ext cx="469744" cy="259045"/>
    <xdr:sp macro="" textlink="">
      <xdr:nvSpPr>
        <xdr:cNvPr id="144" name="n_4aveValue【道路】&#10;一人当たり延長">
          <a:extLst>
            <a:ext uri="{FF2B5EF4-FFF2-40B4-BE49-F238E27FC236}">
              <a16:creationId xmlns:a16="http://schemas.microsoft.com/office/drawing/2014/main" id="{722A03A7-4D36-4AA4-A409-7ECBB2800A25}"/>
            </a:ext>
          </a:extLst>
        </xdr:cNvPr>
        <xdr:cNvSpPr txBox="1"/>
      </xdr:nvSpPr>
      <xdr:spPr>
        <a:xfrm>
          <a:off x="6070677" y="6744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32</xdr:row>
      <xdr:rowOff>73994</xdr:rowOff>
    </xdr:from>
    <xdr:ext cx="469744" cy="259045"/>
    <xdr:sp macro="" textlink="">
      <xdr:nvSpPr>
        <xdr:cNvPr id="145" name="n_1mainValue【道路】&#10;一人当たり延長">
          <a:extLst>
            <a:ext uri="{FF2B5EF4-FFF2-40B4-BE49-F238E27FC236}">
              <a16:creationId xmlns:a16="http://schemas.microsoft.com/office/drawing/2014/main" id="{C8CD1DC7-C8D9-46C2-A55A-5B55C29F2E2D}"/>
            </a:ext>
          </a:extLst>
        </xdr:cNvPr>
        <xdr:cNvSpPr txBox="1"/>
      </xdr:nvSpPr>
      <xdr:spPr>
        <a:xfrm>
          <a:off x="8458277" y="536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32</xdr:row>
      <xdr:rowOff>63898</xdr:rowOff>
    </xdr:from>
    <xdr:ext cx="469744" cy="259045"/>
    <xdr:sp macro="" textlink="">
      <xdr:nvSpPr>
        <xdr:cNvPr id="146" name="n_2mainValue【道路】&#10;一人当たり延長">
          <a:extLst>
            <a:ext uri="{FF2B5EF4-FFF2-40B4-BE49-F238E27FC236}">
              <a16:creationId xmlns:a16="http://schemas.microsoft.com/office/drawing/2014/main" id="{1EE54B0F-6683-4489-A8EB-ECA80ADD6F71}"/>
            </a:ext>
          </a:extLst>
        </xdr:cNvPr>
        <xdr:cNvSpPr txBox="1"/>
      </xdr:nvSpPr>
      <xdr:spPr>
        <a:xfrm>
          <a:off x="7677227" y="535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32</xdr:row>
      <xdr:rowOff>61612</xdr:rowOff>
    </xdr:from>
    <xdr:ext cx="469744" cy="259045"/>
    <xdr:sp macro="" textlink="">
      <xdr:nvSpPr>
        <xdr:cNvPr id="147" name="n_3mainValue【道路】&#10;一人当たり延長">
          <a:extLst>
            <a:ext uri="{FF2B5EF4-FFF2-40B4-BE49-F238E27FC236}">
              <a16:creationId xmlns:a16="http://schemas.microsoft.com/office/drawing/2014/main" id="{BA83AA2B-0EB8-4639-993E-E49AD0C3D133}"/>
            </a:ext>
          </a:extLst>
        </xdr:cNvPr>
        <xdr:cNvSpPr txBox="1"/>
      </xdr:nvSpPr>
      <xdr:spPr>
        <a:xfrm>
          <a:off x="6864427" y="535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32</xdr:row>
      <xdr:rowOff>70947</xdr:rowOff>
    </xdr:from>
    <xdr:ext cx="469744" cy="259045"/>
    <xdr:sp macro="" textlink="">
      <xdr:nvSpPr>
        <xdr:cNvPr id="148" name="n_4mainValue【道路】&#10;一人当たり延長">
          <a:extLst>
            <a:ext uri="{FF2B5EF4-FFF2-40B4-BE49-F238E27FC236}">
              <a16:creationId xmlns:a16="http://schemas.microsoft.com/office/drawing/2014/main" id="{FBF7FC68-EA87-4C20-B0BF-EFC8A2D9F5CF}"/>
            </a:ext>
          </a:extLst>
        </xdr:cNvPr>
        <xdr:cNvSpPr txBox="1"/>
      </xdr:nvSpPr>
      <xdr:spPr>
        <a:xfrm>
          <a:off x="6070677" y="536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0D37F5B-DFE4-4F59-86AD-3EDF195AF061}"/>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C8C9DFD-A97A-46D3-B863-00D23D4E8DF5}"/>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E63DA9A-AAFC-47FB-80BA-F0D33932B57C}"/>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113D340-3E3E-44EC-8DD7-54E019C2BDC8}"/>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415BB56E-6CFF-4A2D-ADF3-6B2D32BF42A0}"/>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A424E8C8-CC87-469F-A73B-0B9484A798D7}"/>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E96CE004-CDEB-4A7B-B753-ECA825CF45F4}"/>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86F2CE8-0034-4AAD-B05A-CBF30BC3AED0}"/>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DC5498B-F6DB-4BDF-A617-50EB1E5FA238}"/>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67F45D4-05F6-4990-8E68-D4F1FDA524AE}"/>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AF9226D6-CBB9-440F-A96D-EC75D7062AF7}"/>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D158FF13-919C-4852-A151-500D1F5FA92C}"/>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06FDD5BE-B890-403B-BAD5-157D3829D78A}"/>
            </a:ext>
          </a:extLst>
        </xdr:cNvPr>
        <xdr:cNvSpPr txBox="1"/>
      </xdr:nvSpPr>
      <xdr:spPr>
        <a:xfrm>
          <a:off x="3398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E50490DF-24BD-46FA-8A4A-1625B2D6AAA3}"/>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3055EE33-1CB2-4542-B9CB-C77A7AD3EC4D}"/>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7006AEBF-A633-4816-9E84-874A4E68193A}"/>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94C4C43C-3581-4339-ABE7-0902A2E77238}"/>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B729C720-19E5-42EF-9459-B34DF9196A77}"/>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AD492AB-89ED-4EBB-84E8-1F43C891A611}"/>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C8CC480D-F142-438C-97F1-9C229D7F9A47}"/>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06CB2B11-4069-40A3-863F-1B950651AE25}"/>
            </a:ext>
          </a:extLst>
        </xdr:cNvPr>
        <xdr:cNvSpPr txBox="1"/>
      </xdr:nvSpPr>
      <xdr:spPr>
        <a:xfrm>
          <a:off x="38496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F0018C0-5E59-49ED-BCD4-364FDFDE34FA}"/>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5D623EE0-5D85-47F8-B48C-C5AC342AF688}"/>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CC7DD75D-E690-462A-B99B-310F34FA3D1A}"/>
            </a:ext>
          </a:extLst>
        </xdr:cNvPr>
        <xdr:cNvCxnSpPr/>
      </xdr:nvCxnSpPr>
      <xdr:spPr>
        <a:xfrm flipV="1">
          <a:off x="4177665" y="9320530"/>
          <a:ext cx="0" cy="13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5B842EFC-AD77-46A1-A9D0-B7D4719AB50B}"/>
            </a:ext>
          </a:extLst>
        </xdr:cNvPr>
        <xdr:cNvSpPr txBox="1"/>
      </xdr:nvSpPr>
      <xdr:spPr>
        <a:xfrm>
          <a:off x="4216400"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166C863D-60A1-4629-8BDE-EFCEA714EE36}"/>
            </a:ext>
          </a:extLst>
        </xdr:cNvPr>
        <xdr:cNvCxnSpPr/>
      </xdr:nvCxnSpPr>
      <xdr:spPr>
        <a:xfrm>
          <a:off x="4108450" y="1063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1A6F44DF-F1B8-441B-96F3-C4B698C3BEA1}"/>
            </a:ext>
          </a:extLst>
        </xdr:cNvPr>
        <xdr:cNvSpPr txBox="1"/>
      </xdr:nvSpPr>
      <xdr:spPr>
        <a:xfrm>
          <a:off x="4216400" y="91021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B278F370-F4CE-4E85-985A-6154457E3AC4}"/>
            </a:ext>
          </a:extLst>
        </xdr:cNvPr>
        <xdr:cNvCxnSpPr/>
      </xdr:nvCxnSpPr>
      <xdr:spPr>
        <a:xfrm>
          <a:off x="4108450" y="93205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92092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E21E7F92-6994-4F66-B7DD-C2FF94FDA152}"/>
            </a:ext>
          </a:extLst>
        </xdr:cNvPr>
        <xdr:cNvSpPr txBox="1"/>
      </xdr:nvSpPr>
      <xdr:spPr>
        <a:xfrm>
          <a:off x="4216400" y="10004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0C83BE6B-2FB4-481E-99B1-9594FD4DDA0A}"/>
            </a:ext>
          </a:extLst>
        </xdr:cNvPr>
        <xdr:cNvSpPr/>
      </xdr:nvSpPr>
      <xdr:spPr>
        <a:xfrm>
          <a:off x="4127500" y="101466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CA9A4D12-795F-42F8-86A4-22794A50B125}"/>
            </a:ext>
          </a:extLst>
        </xdr:cNvPr>
        <xdr:cNvSpPr/>
      </xdr:nvSpPr>
      <xdr:spPr>
        <a:xfrm>
          <a:off x="3384550" y="101733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E62C428A-A4EF-45EC-BBD4-B1601BBCAB65}"/>
            </a:ext>
          </a:extLst>
        </xdr:cNvPr>
        <xdr:cNvSpPr/>
      </xdr:nvSpPr>
      <xdr:spPr>
        <a:xfrm>
          <a:off x="2571750" y="1014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35753A55-97E9-475E-AE97-493EFC01865D}"/>
            </a:ext>
          </a:extLst>
        </xdr:cNvPr>
        <xdr:cNvSpPr/>
      </xdr:nvSpPr>
      <xdr:spPr>
        <a:xfrm>
          <a:off x="17780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2C5198D5-E468-4E67-818A-6808123FC593}"/>
            </a:ext>
          </a:extLst>
        </xdr:cNvPr>
        <xdr:cNvSpPr/>
      </xdr:nvSpPr>
      <xdr:spPr>
        <a:xfrm>
          <a:off x="984250" y="101066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DFA29FF-3AAF-419B-B41F-063BF1C54180}"/>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50E8833-B34F-4578-B95E-301AA5982E8B}"/>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4473A4E-66D9-4DCE-A15A-570D0DEAB3BE}"/>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BB9F34A-BD39-4CD7-8B67-8B11C835560E}"/>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AD2163F-BA3E-4221-BB2E-C69ABDA499C9}"/>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21590</xdr:rowOff>
    </xdr:from>
    <xdr:to>
      <xdr:col>24</xdr:col>
      <xdr:colOff>114300</xdr:colOff>
      <xdr:row>62</xdr:row>
      <xdr:rowOff>123190</xdr:rowOff>
    </xdr:to>
    <xdr:sp macro="" textlink="">
      <xdr:nvSpPr>
        <xdr:cNvPr id="188" name="楕円 187">
          <a:extLst>
            <a:ext uri="{FF2B5EF4-FFF2-40B4-BE49-F238E27FC236}">
              <a16:creationId xmlns:a16="http://schemas.microsoft.com/office/drawing/2014/main" id="{E3EF9BD4-C463-4ACA-9FB8-295D295A9C85}"/>
            </a:ext>
          </a:extLst>
        </xdr:cNvPr>
        <xdr:cNvSpPr/>
      </xdr:nvSpPr>
      <xdr:spPr>
        <a:xfrm>
          <a:off x="4127500" y="1026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38C0B6EC-BDD2-42C9-8EC3-CC353D9C8ECB}"/>
            </a:ext>
          </a:extLst>
        </xdr:cNvPr>
        <xdr:cNvSpPr txBox="1"/>
      </xdr:nvSpPr>
      <xdr:spPr>
        <a:xfrm>
          <a:off x="4216400" y="1024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158750</xdr:rowOff>
    </xdr:from>
    <xdr:to>
      <xdr:col>20</xdr:col>
      <xdr:colOff>38100</xdr:colOff>
      <xdr:row>62</xdr:row>
      <xdr:rowOff>88900</xdr:rowOff>
    </xdr:to>
    <xdr:sp macro="" textlink="">
      <xdr:nvSpPr>
        <xdr:cNvPr id="190" name="楕円 189">
          <a:extLst>
            <a:ext uri="{FF2B5EF4-FFF2-40B4-BE49-F238E27FC236}">
              <a16:creationId xmlns:a16="http://schemas.microsoft.com/office/drawing/2014/main" id="{A8208FF3-E53F-4AC8-9CF0-EEE36172C7A6}"/>
            </a:ext>
          </a:extLst>
        </xdr:cNvPr>
        <xdr:cNvSpPr/>
      </xdr:nvSpPr>
      <xdr:spPr>
        <a:xfrm>
          <a:off x="3384550" y="10236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38100</xdr:rowOff>
    </xdr:from>
    <xdr:to>
      <xdr:col>24</xdr:col>
      <xdr:colOff>63500</xdr:colOff>
      <xdr:row>62</xdr:row>
      <xdr:rowOff>72390</xdr:rowOff>
    </xdr:to>
    <xdr:cxnSp macro="">
      <xdr:nvCxnSpPr>
        <xdr:cNvPr id="191" name="直線コネクタ 190">
          <a:extLst>
            <a:ext uri="{FF2B5EF4-FFF2-40B4-BE49-F238E27FC236}">
              <a16:creationId xmlns:a16="http://schemas.microsoft.com/office/drawing/2014/main" id="{C810FBA9-987F-4184-A8CD-32038F763ACB}"/>
            </a:ext>
          </a:extLst>
        </xdr:cNvPr>
        <xdr:cNvCxnSpPr/>
      </xdr:nvCxnSpPr>
      <xdr:spPr>
        <a:xfrm>
          <a:off x="3429000" y="10280650"/>
          <a:ext cx="7493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128270</xdr:rowOff>
    </xdr:from>
    <xdr:to>
      <xdr:col>15</xdr:col>
      <xdr:colOff>101600</xdr:colOff>
      <xdr:row>62</xdr:row>
      <xdr:rowOff>58420</xdr:rowOff>
    </xdr:to>
    <xdr:sp macro="" textlink="">
      <xdr:nvSpPr>
        <xdr:cNvPr id="192" name="楕円 191">
          <a:extLst>
            <a:ext uri="{FF2B5EF4-FFF2-40B4-BE49-F238E27FC236}">
              <a16:creationId xmlns:a16="http://schemas.microsoft.com/office/drawing/2014/main" id="{744EC1F9-4429-4481-BCB9-F852A53F919C}"/>
            </a:ext>
          </a:extLst>
        </xdr:cNvPr>
        <xdr:cNvSpPr/>
      </xdr:nvSpPr>
      <xdr:spPr>
        <a:xfrm>
          <a:off x="2571750" y="10205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7620</xdr:rowOff>
    </xdr:from>
    <xdr:to>
      <xdr:col>19</xdr:col>
      <xdr:colOff>177800</xdr:colOff>
      <xdr:row>62</xdr:row>
      <xdr:rowOff>38100</xdr:rowOff>
    </xdr:to>
    <xdr:cxnSp macro="">
      <xdr:nvCxnSpPr>
        <xdr:cNvPr id="193" name="直線コネクタ 192">
          <a:extLst>
            <a:ext uri="{FF2B5EF4-FFF2-40B4-BE49-F238E27FC236}">
              <a16:creationId xmlns:a16="http://schemas.microsoft.com/office/drawing/2014/main" id="{5303EA2C-1F81-4C9E-A91A-86657DD16DF7}"/>
            </a:ext>
          </a:extLst>
        </xdr:cNvPr>
        <xdr:cNvCxnSpPr/>
      </xdr:nvCxnSpPr>
      <xdr:spPr>
        <a:xfrm>
          <a:off x="2622550" y="10250170"/>
          <a:ext cx="8064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93980</xdr:rowOff>
    </xdr:from>
    <xdr:to>
      <xdr:col>10</xdr:col>
      <xdr:colOff>165100</xdr:colOff>
      <xdr:row>62</xdr:row>
      <xdr:rowOff>24130</xdr:rowOff>
    </xdr:to>
    <xdr:sp macro="" textlink="">
      <xdr:nvSpPr>
        <xdr:cNvPr id="194" name="楕円 193">
          <a:extLst>
            <a:ext uri="{FF2B5EF4-FFF2-40B4-BE49-F238E27FC236}">
              <a16:creationId xmlns:a16="http://schemas.microsoft.com/office/drawing/2014/main" id="{7A388589-95A3-4F5E-ADAE-8A5C0AC24D63}"/>
            </a:ext>
          </a:extLst>
        </xdr:cNvPr>
        <xdr:cNvSpPr/>
      </xdr:nvSpPr>
      <xdr:spPr>
        <a:xfrm>
          <a:off x="1778000" y="101714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144780</xdr:rowOff>
    </xdr:from>
    <xdr:to>
      <xdr:col>15</xdr:col>
      <xdr:colOff>50800</xdr:colOff>
      <xdr:row>62</xdr:row>
      <xdr:rowOff>7620</xdr:rowOff>
    </xdr:to>
    <xdr:cxnSp macro="">
      <xdr:nvCxnSpPr>
        <xdr:cNvPr id="195" name="直線コネクタ 194">
          <a:extLst>
            <a:ext uri="{FF2B5EF4-FFF2-40B4-BE49-F238E27FC236}">
              <a16:creationId xmlns:a16="http://schemas.microsoft.com/office/drawing/2014/main" id="{548E1446-C7B9-4752-B5A6-3F76FED1A241}"/>
            </a:ext>
          </a:extLst>
        </xdr:cNvPr>
        <xdr:cNvCxnSpPr/>
      </xdr:nvCxnSpPr>
      <xdr:spPr>
        <a:xfrm>
          <a:off x="1828800" y="10222230"/>
          <a:ext cx="79375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82550</xdr:rowOff>
    </xdr:from>
    <xdr:to>
      <xdr:col>6</xdr:col>
      <xdr:colOff>38100</xdr:colOff>
      <xdr:row>62</xdr:row>
      <xdr:rowOff>12700</xdr:rowOff>
    </xdr:to>
    <xdr:sp macro="" textlink="">
      <xdr:nvSpPr>
        <xdr:cNvPr id="196" name="楕円 195">
          <a:extLst>
            <a:ext uri="{FF2B5EF4-FFF2-40B4-BE49-F238E27FC236}">
              <a16:creationId xmlns:a16="http://schemas.microsoft.com/office/drawing/2014/main" id="{13A78523-C3F3-46B0-B50B-24539D4407AC}"/>
            </a:ext>
          </a:extLst>
        </xdr:cNvPr>
        <xdr:cNvSpPr/>
      </xdr:nvSpPr>
      <xdr:spPr>
        <a:xfrm>
          <a:off x="984250" y="101600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133350</xdr:rowOff>
    </xdr:from>
    <xdr:to>
      <xdr:col>10</xdr:col>
      <xdr:colOff>114300</xdr:colOff>
      <xdr:row>61</xdr:row>
      <xdr:rowOff>144780</xdr:rowOff>
    </xdr:to>
    <xdr:cxnSp macro="">
      <xdr:nvCxnSpPr>
        <xdr:cNvPr id="197" name="直線コネクタ 196">
          <a:extLst>
            <a:ext uri="{FF2B5EF4-FFF2-40B4-BE49-F238E27FC236}">
              <a16:creationId xmlns:a16="http://schemas.microsoft.com/office/drawing/2014/main" id="{D5A0FB97-936E-4294-9957-0D902105B90C}"/>
            </a:ext>
          </a:extLst>
        </xdr:cNvPr>
        <xdr:cNvCxnSpPr/>
      </xdr:nvCxnSpPr>
      <xdr:spPr>
        <a:xfrm>
          <a:off x="1028700" y="10210800"/>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42562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D1D160E0-AC47-4F7F-BDFF-A7D4D24080E4}"/>
            </a:ext>
          </a:extLst>
        </xdr:cNvPr>
        <xdr:cNvSpPr txBox="1"/>
      </xdr:nvSpPr>
      <xdr:spPr>
        <a:xfrm>
          <a:off x="3239144" y="9954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10177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4942C12B-7C6B-457B-9425-26A8CDFBF50F}"/>
            </a:ext>
          </a:extLst>
        </xdr:cNvPr>
        <xdr:cNvSpPr txBox="1"/>
      </xdr:nvSpPr>
      <xdr:spPr>
        <a:xfrm>
          <a:off x="2439044" y="992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166387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81E97101-F12A-47AA-B8BB-71235243C44C}"/>
            </a:ext>
          </a:extLst>
        </xdr:cNvPr>
        <xdr:cNvSpPr txBox="1"/>
      </xdr:nvSpPr>
      <xdr:spPr>
        <a:xfrm>
          <a:off x="1645294" y="9913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147337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5D155892-EDBF-469D-9050-8F7774BEFE46}"/>
            </a:ext>
          </a:extLst>
        </xdr:cNvPr>
        <xdr:cNvSpPr txBox="1"/>
      </xdr:nvSpPr>
      <xdr:spPr>
        <a:xfrm>
          <a:off x="851544" y="989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80027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C35A3225-1CD2-4026-A6EA-9ACAF380B128}"/>
            </a:ext>
          </a:extLst>
        </xdr:cNvPr>
        <xdr:cNvSpPr txBox="1"/>
      </xdr:nvSpPr>
      <xdr:spPr>
        <a:xfrm>
          <a:off x="3239144" y="1032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49547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D21C140F-7C91-443A-9075-71AFFA9B276B}"/>
            </a:ext>
          </a:extLst>
        </xdr:cNvPr>
        <xdr:cNvSpPr txBox="1"/>
      </xdr:nvSpPr>
      <xdr:spPr>
        <a:xfrm>
          <a:off x="2439044" y="1029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15257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804FBED3-03BA-4948-9122-CC0FA9C87DEB}"/>
            </a:ext>
          </a:extLst>
        </xdr:cNvPr>
        <xdr:cNvSpPr txBox="1"/>
      </xdr:nvSpPr>
      <xdr:spPr>
        <a:xfrm>
          <a:off x="1645294" y="1025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3827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9C7E4237-0C5F-40E6-A6B2-11B8B4726C35}"/>
            </a:ext>
          </a:extLst>
        </xdr:cNvPr>
        <xdr:cNvSpPr txBox="1"/>
      </xdr:nvSpPr>
      <xdr:spPr>
        <a:xfrm>
          <a:off x="851544" y="10246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E0C145D-5295-44A8-9628-3B06841FC0DB}"/>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D976DAAD-520D-4053-A233-01607F3F4CCE}"/>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A50F1F0E-6802-4B9F-BA72-330CC88104CE}"/>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6F986458-0B1F-46BA-A10C-34804E3372A1}"/>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E533CE78-7CE2-4063-A6AD-2D003D3E0C44}"/>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211038C3-8DDA-4B75-83D4-0CFA15EE8A08}"/>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A2DAA64-7794-4DD2-B20C-05C0BFBD9785}"/>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759206A-B236-4A44-8359-527E8251857F}"/>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39664F4-D015-4C90-86E1-EE45A8E010F2}"/>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676EFA0-5B42-4FD6-A197-5347B0989F67}"/>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7A743C61-5D4E-4BC8-851A-E5EA38247BEE}"/>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FBEF4988-3BFB-49E1-B594-E6CEB0511104}"/>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E26533EE-5C70-44F7-BC7E-4DA121EEAF8E}"/>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D44EE966-222A-42E5-A529-C14F23169187}"/>
            </a:ext>
          </a:extLst>
        </xdr:cNvPr>
        <xdr:cNvSpPr txBox="1"/>
      </xdr:nvSpPr>
      <xdr:spPr>
        <a:xfrm>
          <a:off x="548215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96311E4-E7B0-4CD6-83C4-ECFC12271A64}"/>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57330D57-97DB-41B3-A49B-C6E38FCA8DEF}"/>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98D92F5E-65B5-4658-9C0B-27607BE43BAD}"/>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94E98667-51C9-462B-8EFD-F2CA928693E9}"/>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91293EF-62EC-4D91-9A92-5191A7B40EDF}"/>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1C7D25F9-FA5F-426A-AAED-F3E1AF5EC75C}"/>
            </a:ext>
          </a:extLst>
        </xdr:cNvPr>
        <xdr:cNvSpPr txBox="1"/>
      </xdr:nvSpPr>
      <xdr:spPr>
        <a:xfrm>
          <a:off x="5418031" y="9046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8867DB8D-9D0B-4238-8DCB-9D88C6F04556}"/>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AC88A3AB-2A98-4491-AD21-ADDBE629ED48}"/>
            </a:ext>
          </a:extLst>
        </xdr:cNvPr>
        <xdr:cNvSpPr txBox="1"/>
      </xdr:nvSpPr>
      <xdr:spPr>
        <a:xfrm>
          <a:off x="541803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6A1DC7EF-EB7A-403E-AFDB-2C63E0B83515}"/>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AF78D276-83B3-48DC-BFBB-E8F10640341D}"/>
            </a:ext>
          </a:extLst>
        </xdr:cNvPr>
        <xdr:cNvCxnSpPr/>
      </xdr:nvCxnSpPr>
      <xdr:spPr>
        <a:xfrm flipV="1">
          <a:off x="9429115" y="9305785"/>
          <a:ext cx="0" cy="1323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3F6DDFA2-AFCF-4A5D-A61C-1B5067C38F69}"/>
            </a:ext>
          </a:extLst>
        </xdr:cNvPr>
        <xdr:cNvSpPr txBox="1"/>
      </xdr:nvSpPr>
      <xdr:spPr>
        <a:xfrm>
          <a:off x="9467850" y="10633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8BE21FD3-1F75-414E-9D67-CCF441FC8E46}"/>
            </a:ext>
          </a:extLst>
        </xdr:cNvPr>
        <xdr:cNvCxnSpPr/>
      </xdr:nvCxnSpPr>
      <xdr:spPr>
        <a:xfrm>
          <a:off x="9359900" y="106296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FDEB2C20-6BD6-4859-A248-3FC2FF7874F4}"/>
            </a:ext>
          </a:extLst>
        </xdr:cNvPr>
        <xdr:cNvSpPr txBox="1"/>
      </xdr:nvSpPr>
      <xdr:spPr>
        <a:xfrm>
          <a:off x="9467850" y="9087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253BCAFD-3371-4C11-8210-8A715376305E}"/>
            </a:ext>
          </a:extLst>
        </xdr:cNvPr>
        <xdr:cNvCxnSpPr/>
      </xdr:nvCxnSpPr>
      <xdr:spPr>
        <a:xfrm>
          <a:off x="9359900" y="93057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85897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B56C4564-6DC6-44E2-BB5E-0CBDCF0197D1}"/>
            </a:ext>
          </a:extLst>
        </xdr:cNvPr>
        <xdr:cNvSpPr txBox="1"/>
      </xdr:nvSpPr>
      <xdr:spPr>
        <a:xfrm>
          <a:off x="9467850" y="10163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63E8A933-BA5C-4EAA-84B1-EEB0A2E6C437}"/>
            </a:ext>
          </a:extLst>
        </xdr:cNvPr>
        <xdr:cNvSpPr/>
      </xdr:nvSpPr>
      <xdr:spPr>
        <a:xfrm>
          <a:off x="9398000" y="103055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3137B8B5-15C4-4572-9471-DE0D6B4A7BA9}"/>
            </a:ext>
          </a:extLst>
        </xdr:cNvPr>
        <xdr:cNvSpPr/>
      </xdr:nvSpPr>
      <xdr:spPr>
        <a:xfrm>
          <a:off x="8636000" y="103145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BA175ED2-5E33-4C22-9446-0A83A7192184}"/>
            </a:ext>
          </a:extLst>
        </xdr:cNvPr>
        <xdr:cNvSpPr/>
      </xdr:nvSpPr>
      <xdr:spPr>
        <a:xfrm>
          <a:off x="7842250" y="103039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6C657BF6-E49B-4B23-A8BC-9A06A31C568C}"/>
            </a:ext>
          </a:extLst>
        </xdr:cNvPr>
        <xdr:cNvSpPr/>
      </xdr:nvSpPr>
      <xdr:spPr>
        <a:xfrm>
          <a:off x="7029450" y="1030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11BECEFA-6B1D-4FED-ABED-79F3CAEBDEAB}"/>
            </a:ext>
          </a:extLst>
        </xdr:cNvPr>
        <xdr:cNvSpPr/>
      </xdr:nvSpPr>
      <xdr:spPr>
        <a:xfrm>
          <a:off x="6235700" y="1030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87BB7E7-1A40-4D71-AF75-5C2460F3AC89}"/>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195361C-FFDC-4662-8647-A8511A2AB6EA}"/>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8BF1E92-3EFA-415E-A65C-9F35A11524D0}"/>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2D79DF7-51B1-41FD-9B5F-00DAC6D28C08}"/>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194E3BD-0803-4082-BEC7-ACB2484F4D66}"/>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8735</xdr:rowOff>
    </xdr:from>
    <xdr:to>
      <xdr:col>55</xdr:col>
      <xdr:colOff>50800</xdr:colOff>
      <xdr:row>63</xdr:row>
      <xdr:rowOff>110335</xdr:rowOff>
    </xdr:to>
    <xdr:sp macro="" textlink="">
      <xdr:nvSpPr>
        <xdr:cNvPr id="245" name="楕円 244">
          <a:extLst>
            <a:ext uri="{FF2B5EF4-FFF2-40B4-BE49-F238E27FC236}">
              <a16:creationId xmlns:a16="http://schemas.microsoft.com/office/drawing/2014/main" id="{FC6394D7-A953-400C-B802-3684E25AE370}"/>
            </a:ext>
          </a:extLst>
        </xdr:cNvPr>
        <xdr:cNvSpPr/>
      </xdr:nvSpPr>
      <xdr:spPr>
        <a:xfrm>
          <a:off x="9398000" y="104163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158612</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7CE63B65-B0B9-4064-8F25-FFB6E62AAF0A}"/>
            </a:ext>
          </a:extLst>
        </xdr:cNvPr>
        <xdr:cNvSpPr txBox="1"/>
      </xdr:nvSpPr>
      <xdr:spPr>
        <a:xfrm>
          <a:off x="9467850" y="1040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9627</xdr:rowOff>
    </xdr:from>
    <xdr:to>
      <xdr:col>50</xdr:col>
      <xdr:colOff>165100</xdr:colOff>
      <xdr:row>63</xdr:row>
      <xdr:rowOff>111227</xdr:rowOff>
    </xdr:to>
    <xdr:sp macro="" textlink="">
      <xdr:nvSpPr>
        <xdr:cNvPr id="247" name="楕円 246">
          <a:extLst>
            <a:ext uri="{FF2B5EF4-FFF2-40B4-BE49-F238E27FC236}">
              <a16:creationId xmlns:a16="http://schemas.microsoft.com/office/drawing/2014/main" id="{1211425D-B8AD-49AC-B55A-E0A2196DF3A0}"/>
            </a:ext>
          </a:extLst>
        </xdr:cNvPr>
        <xdr:cNvSpPr/>
      </xdr:nvSpPr>
      <xdr:spPr>
        <a:xfrm>
          <a:off x="8636000" y="1041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59535</xdr:rowOff>
    </xdr:from>
    <xdr:to>
      <xdr:col>55</xdr:col>
      <xdr:colOff>0</xdr:colOff>
      <xdr:row>63</xdr:row>
      <xdr:rowOff>60427</xdr:rowOff>
    </xdr:to>
    <xdr:cxnSp macro="">
      <xdr:nvCxnSpPr>
        <xdr:cNvPr id="248" name="直線コネクタ 247">
          <a:extLst>
            <a:ext uri="{FF2B5EF4-FFF2-40B4-BE49-F238E27FC236}">
              <a16:creationId xmlns:a16="http://schemas.microsoft.com/office/drawing/2014/main" id="{D9629262-3EC5-4517-8C62-5717F9B585E3}"/>
            </a:ext>
          </a:extLst>
        </xdr:cNvPr>
        <xdr:cNvCxnSpPr/>
      </xdr:nvCxnSpPr>
      <xdr:spPr>
        <a:xfrm flipV="1">
          <a:off x="8686800" y="10467185"/>
          <a:ext cx="742950" cy="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11219</xdr:rowOff>
    </xdr:from>
    <xdr:to>
      <xdr:col>46</xdr:col>
      <xdr:colOff>38100</xdr:colOff>
      <xdr:row>63</xdr:row>
      <xdr:rowOff>112819</xdr:rowOff>
    </xdr:to>
    <xdr:sp macro="" textlink="">
      <xdr:nvSpPr>
        <xdr:cNvPr id="249" name="楕円 248">
          <a:extLst>
            <a:ext uri="{FF2B5EF4-FFF2-40B4-BE49-F238E27FC236}">
              <a16:creationId xmlns:a16="http://schemas.microsoft.com/office/drawing/2014/main" id="{EDECC413-8673-4C90-A3BE-5FEA9E116148}"/>
            </a:ext>
          </a:extLst>
        </xdr:cNvPr>
        <xdr:cNvSpPr/>
      </xdr:nvSpPr>
      <xdr:spPr>
        <a:xfrm>
          <a:off x="7842250" y="104188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60427</xdr:rowOff>
    </xdr:from>
    <xdr:to>
      <xdr:col>50</xdr:col>
      <xdr:colOff>114300</xdr:colOff>
      <xdr:row>63</xdr:row>
      <xdr:rowOff>62019</xdr:rowOff>
    </xdr:to>
    <xdr:cxnSp macro="">
      <xdr:nvCxnSpPr>
        <xdr:cNvPr id="250" name="直線コネクタ 249">
          <a:extLst>
            <a:ext uri="{FF2B5EF4-FFF2-40B4-BE49-F238E27FC236}">
              <a16:creationId xmlns:a16="http://schemas.microsoft.com/office/drawing/2014/main" id="{7D36091B-B0F1-4329-A01E-9F418BF7820C}"/>
            </a:ext>
          </a:extLst>
        </xdr:cNvPr>
        <xdr:cNvCxnSpPr/>
      </xdr:nvCxnSpPr>
      <xdr:spPr>
        <a:xfrm flipV="1">
          <a:off x="7886700" y="10468077"/>
          <a:ext cx="800100" cy="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13635</xdr:rowOff>
    </xdr:from>
    <xdr:to>
      <xdr:col>41</xdr:col>
      <xdr:colOff>101600</xdr:colOff>
      <xdr:row>63</xdr:row>
      <xdr:rowOff>115235</xdr:rowOff>
    </xdr:to>
    <xdr:sp macro="" textlink="">
      <xdr:nvSpPr>
        <xdr:cNvPr id="251" name="楕円 250">
          <a:extLst>
            <a:ext uri="{FF2B5EF4-FFF2-40B4-BE49-F238E27FC236}">
              <a16:creationId xmlns:a16="http://schemas.microsoft.com/office/drawing/2014/main" id="{B88B5767-12D9-493A-8059-C9A9F686D73E}"/>
            </a:ext>
          </a:extLst>
        </xdr:cNvPr>
        <xdr:cNvSpPr/>
      </xdr:nvSpPr>
      <xdr:spPr>
        <a:xfrm>
          <a:off x="7029450" y="104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62019</xdr:rowOff>
    </xdr:from>
    <xdr:to>
      <xdr:col>45</xdr:col>
      <xdr:colOff>177800</xdr:colOff>
      <xdr:row>63</xdr:row>
      <xdr:rowOff>64435</xdr:rowOff>
    </xdr:to>
    <xdr:cxnSp macro="">
      <xdr:nvCxnSpPr>
        <xdr:cNvPr id="252" name="直線コネクタ 251">
          <a:extLst>
            <a:ext uri="{FF2B5EF4-FFF2-40B4-BE49-F238E27FC236}">
              <a16:creationId xmlns:a16="http://schemas.microsoft.com/office/drawing/2014/main" id="{E8E03BF7-85F2-4B9C-AD21-570DDB9F6464}"/>
            </a:ext>
          </a:extLst>
        </xdr:cNvPr>
        <xdr:cNvCxnSpPr/>
      </xdr:nvCxnSpPr>
      <xdr:spPr>
        <a:xfrm flipV="1">
          <a:off x="7080250" y="10469669"/>
          <a:ext cx="806450" cy="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18428</xdr:rowOff>
    </xdr:from>
    <xdr:to>
      <xdr:col>36</xdr:col>
      <xdr:colOff>165100</xdr:colOff>
      <xdr:row>63</xdr:row>
      <xdr:rowOff>120028</xdr:rowOff>
    </xdr:to>
    <xdr:sp macro="" textlink="">
      <xdr:nvSpPr>
        <xdr:cNvPr id="253" name="楕円 252">
          <a:extLst>
            <a:ext uri="{FF2B5EF4-FFF2-40B4-BE49-F238E27FC236}">
              <a16:creationId xmlns:a16="http://schemas.microsoft.com/office/drawing/2014/main" id="{6326A8AF-2C7C-4C8A-9118-FDDB2A09189C}"/>
            </a:ext>
          </a:extLst>
        </xdr:cNvPr>
        <xdr:cNvSpPr/>
      </xdr:nvSpPr>
      <xdr:spPr>
        <a:xfrm>
          <a:off x="6235700" y="1042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64435</xdr:rowOff>
    </xdr:from>
    <xdr:to>
      <xdr:col>41</xdr:col>
      <xdr:colOff>50800</xdr:colOff>
      <xdr:row>63</xdr:row>
      <xdr:rowOff>69228</xdr:rowOff>
    </xdr:to>
    <xdr:cxnSp macro="">
      <xdr:nvCxnSpPr>
        <xdr:cNvPr id="254" name="直線コネクタ 253">
          <a:extLst>
            <a:ext uri="{FF2B5EF4-FFF2-40B4-BE49-F238E27FC236}">
              <a16:creationId xmlns:a16="http://schemas.microsoft.com/office/drawing/2014/main" id="{FAEE0430-66DE-40B0-A4B9-505D2DD6964F}"/>
            </a:ext>
          </a:extLst>
        </xdr:cNvPr>
        <xdr:cNvCxnSpPr/>
      </xdr:nvCxnSpPr>
      <xdr:spPr>
        <a:xfrm flipV="1">
          <a:off x="6286500" y="10472085"/>
          <a:ext cx="793750" cy="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19DC14C4-1FDF-42DB-BF0D-BB5A06A7FB38}"/>
            </a:ext>
          </a:extLst>
        </xdr:cNvPr>
        <xdr:cNvSpPr txBox="1"/>
      </xdr:nvSpPr>
      <xdr:spPr>
        <a:xfrm>
          <a:off x="8425961" y="1009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8120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AABCAB67-DA57-412E-A8D1-10321CA57953}"/>
            </a:ext>
          </a:extLst>
        </xdr:cNvPr>
        <xdr:cNvSpPr txBox="1"/>
      </xdr:nvSpPr>
      <xdr:spPr>
        <a:xfrm>
          <a:off x="7644911" y="1008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8562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8C1B80FC-78EC-434E-AA81-D351BD374CD4}"/>
            </a:ext>
          </a:extLst>
        </xdr:cNvPr>
        <xdr:cNvSpPr txBox="1"/>
      </xdr:nvSpPr>
      <xdr:spPr>
        <a:xfrm>
          <a:off x="6851161" y="10086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12181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72275EF0-1F23-44FB-B22C-44AA057CE1AF}"/>
            </a:ext>
          </a:extLst>
        </xdr:cNvPr>
        <xdr:cNvSpPr txBox="1"/>
      </xdr:nvSpPr>
      <xdr:spPr>
        <a:xfrm>
          <a:off x="6038361" y="1008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102354</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66930134-1F5E-4BCF-B3EB-8F3357B8D6BC}"/>
            </a:ext>
          </a:extLst>
        </xdr:cNvPr>
        <xdr:cNvSpPr txBox="1"/>
      </xdr:nvSpPr>
      <xdr:spPr>
        <a:xfrm>
          <a:off x="8425961" y="1051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103946</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0532420B-0F88-4681-96F5-BA56AF61FDCC}"/>
            </a:ext>
          </a:extLst>
        </xdr:cNvPr>
        <xdr:cNvSpPr txBox="1"/>
      </xdr:nvSpPr>
      <xdr:spPr>
        <a:xfrm>
          <a:off x="7644911" y="1051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106362</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E985D3A1-B107-42C8-8B4D-905D3EFBD27D}"/>
            </a:ext>
          </a:extLst>
        </xdr:cNvPr>
        <xdr:cNvSpPr txBox="1"/>
      </xdr:nvSpPr>
      <xdr:spPr>
        <a:xfrm>
          <a:off x="6851161" y="1051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111155</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77883B00-0A6D-4CB1-99A1-31071672FEF3}"/>
            </a:ext>
          </a:extLst>
        </xdr:cNvPr>
        <xdr:cNvSpPr txBox="1"/>
      </xdr:nvSpPr>
      <xdr:spPr>
        <a:xfrm>
          <a:off x="6038361" y="1051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281E7115-A99B-43A0-A63E-4D784892EBCF}"/>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4441F3F1-A814-4256-AD83-FEFBFBF61EFD}"/>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A515321A-82F5-42BF-B9B3-5A02D5B9904D}"/>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A7E22459-8107-4D82-92F0-EA27911E1BFA}"/>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8804E56B-5BC7-4184-B743-E4DAC58E6042}"/>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4BDEECAF-AA74-4899-971E-A9DD529C49C6}"/>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A855967A-0BB3-4930-8145-3CB9AF85CA4E}"/>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6222A548-7FC3-4F2E-8E7F-1689153E51A6}"/>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4CD42187-6B3D-4B55-B94F-5323BA73C425}"/>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9DA86A71-F5CB-4D8B-8766-07EB5C7568B5}"/>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6838C8C9-C453-4093-AF42-FA82C6236D46}"/>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56EFCA91-076C-45EA-AAE0-FC9A49E609BE}"/>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26BDEA9D-F8F2-41F6-BC3F-83E16C0BAB71}"/>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6946F07A-DE93-4167-ADFD-896341D2AC30}"/>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FC9BE786-57CC-4840-8C6D-E2FE4337E89C}"/>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69664C80-3090-43F6-8694-C452D4710D8D}"/>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E4FAB76E-AC59-4ED1-865A-A05B4EC4722C}"/>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49E0D3EC-7058-4603-BDEB-5DFF6402854D}"/>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4FFE92FA-8891-4FDA-8C91-EA220F1F47FE}"/>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11724D7C-8C84-4E50-A722-62CB4CAB2BC3}"/>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25441FC6-2285-4C1E-9BC9-1DAFC14BE21B}"/>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C0CFAD6-89D7-457F-A2E6-BC447CB28D45}"/>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6D66BB9B-9DDB-429F-9C21-C8967159F13D}"/>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BA261205-41F7-4F18-8855-D44B6E1C829F}"/>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A97FDDAB-E803-4080-8DF0-E5E7946624F6}"/>
            </a:ext>
          </a:extLst>
        </xdr:cNvPr>
        <xdr:cNvCxnSpPr/>
      </xdr:nvCxnSpPr>
      <xdr:spPr>
        <a:xfrm flipV="1">
          <a:off x="4177665" y="12960350"/>
          <a:ext cx="0" cy="1134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2E2D0AE0-0CBC-44D5-91FE-CA92D053D24E}"/>
            </a:ext>
          </a:extLst>
        </xdr:cNvPr>
        <xdr:cNvSpPr txBox="1"/>
      </xdr:nvSpPr>
      <xdr:spPr>
        <a:xfrm>
          <a:off x="4216400"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DD56A6D2-5DF6-449C-B5CD-C1E8C25C6F0E}"/>
            </a:ext>
          </a:extLst>
        </xdr:cNvPr>
        <xdr:cNvCxnSpPr/>
      </xdr:nvCxnSpPr>
      <xdr:spPr>
        <a:xfrm>
          <a:off x="4108450" y="140950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A65CBCBD-5482-43BF-A502-580D38FA2812}"/>
            </a:ext>
          </a:extLst>
        </xdr:cNvPr>
        <xdr:cNvSpPr txBox="1"/>
      </xdr:nvSpPr>
      <xdr:spPr>
        <a:xfrm>
          <a:off x="4216400" y="1274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CA18A7C4-3B0B-4145-9D4C-DF547E0FB141}"/>
            </a:ext>
          </a:extLst>
        </xdr:cNvPr>
        <xdr:cNvCxnSpPr/>
      </xdr:nvCxnSpPr>
      <xdr:spPr>
        <a:xfrm>
          <a:off x="4108450" y="12960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55263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143B68A-4019-4148-B4DE-4855F61D387C}"/>
            </a:ext>
          </a:extLst>
        </xdr:cNvPr>
        <xdr:cNvSpPr txBox="1"/>
      </xdr:nvSpPr>
      <xdr:spPr>
        <a:xfrm>
          <a:off x="4216400" y="13434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2F8970B2-AB29-4170-B57E-78865471D7FB}"/>
            </a:ext>
          </a:extLst>
        </xdr:cNvPr>
        <xdr:cNvSpPr/>
      </xdr:nvSpPr>
      <xdr:spPr>
        <a:xfrm>
          <a:off x="4127500" y="134562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3FD9087E-6925-4B77-B17E-4BD5BFE7E7F2}"/>
            </a:ext>
          </a:extLst>
        </xdr:cNvPr>
        <xdr:cNvSpPr/>
      </xdr:nvSpPr>
      <xdr:spPr>
        <a:xfrm>
          <a:off x="3384550" y="134600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801F75A6-480B-45CC-828F-1F05D2B09375}"/>
            </a:ext>
          </a:extLst>
        </xdr:cNvPr>
        <xdr:cNvSpPr/>
      </xdr:nvSpPr>
      <xdr:spPr>
        <a:xfrm>
          <a:off x="2571750" y="1343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EB935EBB-D34B-41C2-95A4-153966CCAB34}"/>
            </a:ext>
          </a:extLst>
        </xdr:cNvPr>
        <xdr:cNvSpPr/>
      </xdr:nvSpPr>
      <xdr:spPr>
        <a:xfrm>
          <a:off x="1778000" y="134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EDFA8508-C066-4055-8239-AD22A8E0AE7D}"/>
            </a:ext>
          </a:extLst>
        </xdr:cNvPr>
        <xdr:cNvSpPr/>
      </xdr:nvSpPr>
      <xdr:spPr>
        <a:xfrm>
          <a:off x="984250" y="133800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0996A0D-8B5F-4D71-91BA-4CC2CA387A5C}"/>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03E8DD9-BA80-4BE3-B427-5C60DF41ADDD}"/>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6FA3137-11A6-441B-AC27-34D5722199C9}"/>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5B7FADD-39E7-46F8-8464-464B6AC01E71}"/>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D0470D4-BA74-41E0-B720-A879C4FBE1DC}"/>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74930</xdr:rowOff>
    </xdr:from>
    <xdr:to>
      <xdr:col>24</xdr:col>
      <xdr:colOff>114300</xdr:colOff>
      <xdr:row>80</xdr:row>
      <xdr:rowOff>5080</xdr:rowOff>
    </xdr:to>
    <xdr:sp macro="" textlink="">
      <xdr:nvSpPr>
        <xdr:cNvPr id="303" name="楕円 302">
          <a:extLst>
            <a:ext uri="{FF2B5EF4-FFF2-40B4-BE49-F238E27FC236}">
              <a16:creationId xmlns:a16="http://schemas.microsoft.com/office/drawing/2014/main" id="{34C4ACE1-3179-48D5-AF82-1710A365B4A5}"/>
            </a:ext>
          </a:extLst>
        </xdr:cNvPr>
        <xdr:cNvSpPr/>
      </xdr:nvSpPr>
      <xdr:spPr>
        <a:xfrm>
          <a:off x="4127500" y="13124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97807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2F8B0AA3-966C-40E5-A646-764E14EF5829}"/>
            </a:ext>
          </a:extLst>
        </xdr:cNvPr>
        <xdr:cNvSpPr txBox="1"/>
      </xdr:nvSpPr>
      <xdr:spPr>
        <a:xfrm>
          <a:off x="4216400" y="1298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25400</xdr:rowOff>
    </xdr:from>
    <xdr:to>
      <xdr:col>20</xdr:col>
      <xdr:colOff>38100</xdr:colOff>
      <xdr:row>81</xdr:row>
      <xdr:rowOff>127000</xdr:rowOff>
    </xdr:to>
    <xdr:sp macro="" textlink="">
      <xdr:nvSpPr>
        <xdr:cNvPr id="305" name="楕円 304">
          <a:extLst>
            <a:ext uri="{FF2B5EF4-FFF2-40B4-BE49-F238E27FC236}">
              <a16:creationId xmlns:a16="http://schemas.microsoft.com/office/drawing/2014/main" id="{3B20290A-2775-4521-94F0-319841BCD8B5}"/>
            </a:ext>
          </a:extLst>
        </xdr:cNvPr>
        <xdr:cNvSpPr/>
      </xdr:nvSpPr>
      <xdr:spPr>
        <a:xfrm>
          <a:off x="3384550" y="134048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125730</xdr:rowOff>
    </xdr:from>
    <xdr:to>
      <xdr:col>24</xdr:col>
      <xdr:colOff>63500</xdr:colOff>
      <xdr:row>81</xdr:row>
      <xdr:rowOff>76200</xdr:rowOff>
    </xdr:to>
    <xdr:cxnSp macro="">
      <xdr:nvCxnSpPr>
        <xdr:cNvPr id="306" name="直線コネクタ 305">
          <a:extLst>
            <a:ext uri="{FF2B5EF4-FFF2-40B4-BE49-F238E27FC236}">
              <a16:creationId xmlns:a16="http://schemas.microsoft.com/office/drawing/2014/main" id="{C0238DC4-272B-4C50-B1F5-83A4A5AFBAE9}"/>
            </a:ext>
          </a:extLst>
        </xdr:cNvPr>
        <xdr:cNvCxnSpPr/>
      </xdr:nvCxnSpPr>
      <xdr:spPr>
        <a:xfrm flipV="1">
          <a:off x="3429000" y="13174980"/>
          <a:ext cx="749300" cy="28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2539</xdr:rowOff>
    </xdr:from>
    <xdr:to>
      <xdr:col>15</xdr:col>
      <xdr:colOff>101600</xdr:colOff>
      <xdr:row>81</xdr:row>
      <xdr:rowOff>104139</xdr:rowOff>
    </xdr:to>
    <xdr:sp macro="" textlink="">
      <xdr:nvSpPr>
        <xdr:cNvPr id="307" name="楕円 306">
          <a:extLst>
            <a:ext uri="{FF2B5EF4-FFF2-40B4-BE49-F238E27FC236}">
              <a16:creationId xmlns:a16="http://schemas.microsoft.com/office/drawing/2014/main" id="{F7579235-0F40-40E3-9177-BBB2EF2A41CD}"/>
            </a:ext>
          </a:extLst>
        </xdr:cNvPr>
        <xdr:cNvSpPr/>
      </xdr:nvSpPr>
      <xdr:spPr>
        <a:xfrm>
          <a:off x="2571750" y="1338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53339</xdr:rowOff>
    </xdr:from>
    <xdr:to>
      <xdr:col>19</xdr:col>
      <xdr:colOff>177800</xdr:colOff>
      <xdr:row>81</xdr:row>
      <xdr:rowOff>76200</xdr:rowOff>
    </xdr:to>
    <xdr:cxnSp macro="">
      <xdr:nvCxnSpPr>
        <xdr:cNvPr id="308" name="直線コネクタ 307">
          <a:extLst>
            <a:ext uri="{FF2B5EF4-FFF2-40B4-BE49-F238E27FC236}">
              <a16:creationId xmlns:a16="http://schemas.microsoft.com/office/drawing/2014/main" id="{FC655080-1C12-4BAB-A470-DAA54E279196}"/>
            </a:ext>
          </a:extLst>
        </xdr:cNvPr>
        <xdr:cNvCxnSpPr/>
      </xdr:nvCxnSpPr>
      <xdr:spPr>
        <a:xfrm>
          <a:off x="2622550" y="13432789"/>
          <a:ext cx="8064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82550</xdr:rowOff>
    </xdr:from>
    <xdr:to>
      <xdr:col>10</xdr:col>
      <xdr:colOff>165100</xdr:colOff>
      <xdr:row>83</xdr:row>
      <xdr:rowOff>12700</xdr:rowOff>
    </xdr:to>
    <xdr:sp macro="" textlink="">
      <xdr:nvSpPr>
        <xdr:cNvPr id="309" name="楕円 308">
          <a:extLst>
            <a:ext uri="{FF2B5EF4-FFF2-40B4-BE49-F238E27FC236}">
              <a16:creationId xmlns:a16="http://schemas.microsoft.com/office/drawing/2014/main" id="{8C8A7FC6-D7A5-4F84-BBA1-EF563068496C}"/>
            </a:ext>
          </a:extLst>
        </xdr:cNvPr>
        <xdr:cNvSpPr/>
      </xdr:nvSpPr>
      <xdr:spPr>
        <a:xfrm>
          <a:off x="1778000" y="13627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53339</xdr:rowOff>
    </xdr:from>
    <xdr:to>
      <xdr:col>15</xdr:col>
      <xdr:colOff>50800</xdr:colOff>
      <xdr:row>82</xdr:row>
      <xdr:rowOff>133350</xdr:rowOff>
    </xdr:to>
    <xdr:cxnSp macro="">
      <xdr:nvCxnSpPr>
        <xdr:cNvPr id="310" name="直線コネクタ 309">
          <a:extLst>
            <a:ext uri="{FF2B5EF4-FFF2-40B4-BE49-F238E27FC236}">
              <a16:creationId xmlns:a16="http://schemas.microsoft.com/office/drawing/2014/main" id="{83C6267E-4CBE-43E5-B47F-8835960BA455}"/>
            </a:ext>
          </a:extLst>
        </xdr:cNvPr>
        <xdr:cNvCxnSpPr/>
      </xdr:nvCxnSpPr>
      <xdr:spPr>
        <a:xfrm flipV="1">
          <a:off x="1828800" y="13432789"/>
          <a:ext cx="793750" cy="24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74930</xdr:rowOff>
    </xdr:from>
    <xdr:to>
      <xdr:col>6</xdr:col>
      <xdr:colOff>38100</xdr:colOff>
      <xdr:row>83</xdr:row>
      <xdr:rowOff>5080</xdr:rowOff>
    </xdr:to>
    <xdr:sp macro="" textlink="">
      <xdr:nvSpPr>
        <xdr:cNvPr id="311" name="楕円 310">
          <a:extLst>
            <a:ext uri="{FF2B5EF4-FFF2-40B4-BE49-F238E27FC236}">
              <a16:creationId xmlns:a16="http://schemas.microsoft.com/office/drawing/2014/main" id="{4CBD2E3F-AF8A-4B99-AD46-A276C3927E81}"/>
            </a:ext>
          </a:extLst>
        </xdr:cNvPr>
        <xdr:cNvSpPr/>
      </xdr:nvSpPr>
      <xdr:spPr>
        <a:xfrm>
          <a:off x="984250" y="136194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125730</xdr:rowOff>
    </xdr:from>
    <xdr:to>
      <xdr:col>10</xdr:col>
      <xdr:colOff>114300</xdr:colOff>
      <xdr:row>82</xdr:row>
      <xdr:rowOff>133350</xdr:rowOff>
    </xdr:to>
    <xdr:cxnSp macro="">
      <xdr:nvCxnSpPr>
        <xdr:cNvPr id="312" name="直線コネクタ 311">
          <a:extLst>
            <a:ext uri="{FF2B5EF4-FFF2-40B4-BE49-F238E27FC236}">
              <a16:creationId xmlns:a16="http://schemas.microsoft.com/office/drawing/2014/main" id="{E5750419-41D6-413E-87D9-8B28E607A8B1}"/>
            </a:ext>
          </a:extLst>
        </xdr:cNvPr>
        <xdr:cNvCxnSpPr/>
      </xdr:nvCxnSpPr>
      <xdr:spPr>
        <a:xfrm>
          <a:off x="1028700" y="1367028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1922</xdr:rowOff>
    </xdr:from>
    <xdr:ext cx="405111" cy="259045"/>
    <xdr:sp macro="" textlink="">
      <xdr:nvSpPr>
        <xdr:cNvPr id="313" name="n_1aveValue【公営住宅】&#10;有形固定資産減価償却率">
          <a:extLst>
            <a:ext uri="{FF2B5EF4-FFF2-40B4-BE49-F238E27FC236}">
              <a16:creationId xmlns:a16="http://schemas.microsoft.com/office/drawing/2014/main" id="{7738A8F5-A929-43A2-9D69-0B552578DDFD}"/>
            </a:ext>
          </a:extLst>
        </xdr:cNvPr>
        <xdr:cNvSpPr txBox="1"/>
      </xdr:nvSpPr>
      <xdr:spPr>
        <a:xfrm>
          <a:off x="3239144" y="1354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144797</xdr:rowOff>
    </xdr:from>
    <xdr:ext cx="405111" cy="259045"/>
    <xdr:sp macro="" textlink="">
      <xdr:nvSpPr>
        <xdr:cNvPr id="314" name="n_2aveValue【公営住宅】&#10;有形固定資産減価償却率">
          <a:extLst>
            <a:ext uri="{FF2B5EF4-FFF2-40B4-BE49-F238E27FC236}">
              <a16:creationId xmlns:a16="http://schemas.microsoft.com/office/drawing/2014/main" id="{D306AF81-AC8F-4FE8-B8D5-0991B3286106}"/>
            </a:ext>
          </a:extLst>
        </xdr:cNvPr>
        <xdr:cNvSpPr txBox="1"/>
      </xdr:nvSpPr>
      <xdr:spPr>
        <a:xfrm>
          <a:off x="243904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15" name="n_3aveValue【公営住宅】&#10;有形固定資産減価償却率">
          <a:extLst>
            <a:ext uri="{FF2B5EF4-FFF2-40B4-BE49-F238E27FC236}">
              <a16:creationId xmlns:a16="http://schemas.microsoft.com/office/drawing/2014/main" id="{5D4B921A-AA5A-4703-A032-0E3AA70DEB75}"/>
            </a:ext>
          </a:extLst>
        </xdr:cNvPr>
        <xdr:cNvSpPr txBox="1"/>
      </xdr:nvSpPr>
      <xdr:spPr>
        <a:xfrm>
          <a:off x="1645294" y="1321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316" name="n_4aveValue【公営住宅】&#10;有形固定資産減価償却率">
          <a:extLst>
            <a:ext uri="{FF2B5EF4-FFF2-40B4-BE49-F238E27FC236}">
              <a16:creationId xmlns:a16="http://schemas.microsoft.com/office/drawing/2014/main" id="{C43ECEFD-ED53-4966-B00C-90015F0DF0E2}"/>
            </a:ext>
          </a:extLst>
        </xdr:cNvPr>
        <xdr:cNvSpPr txBox="1"/>
      </xdr:nvSpPr>
      <xdr:spPr>
        <a:xfrm>
          <a:off x="851544" y="1316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143527</xdr:rowOff>
    </xdr:from>
    <xdr:ext cx="405111" cy="259045"/>
    <xdr:sp macro="" textlink="">
      <xdr:nvSpPr>
        <xdr:cNvPr id="317" name="n_1mainValue【公営住宅】&#10;有形固定資産減価償却率">
          <a:extLst>
            <a:ext uri="{FF2B5EF4-FFF2-40B4-BE49-F238E27FC236}">
              <a16:creationId xmlns:a16="http://schemas.microsoft.com/office/drawing/2014/main" id="{6C452319-F056-4487-807C-16A761E996B8}"/>
            </a:ext>
          </a:extLst>
        </xdr:cNvPr>
        <xdr:cNvSpPr txBox="1"/>
      </xdr:nvSpPr>
      <xdr:spPr>
        <a:xfrm>
          <a:off x="3239144" y="1319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120666</xdr:rowOff>
    </xdr:from>
    <xdr:ext cx="405111" cy="259045"/>
    <xdr:sp macro="" textlink="">
      <xdr:nvSpPr>
        <xdr:cNvPr id="318" name="n_2mainValue【公営住宅】&#10;有形固定資産減価償却率">
          <a:extLst>
            <a:ext uri="{FF2B5EF4-FFF2-40B4-BE49-F238E27FC236}">
              <a16:creationId xmlns:a16="http://schemas.microsoft.com/office/drawing/2014/main" id="{092E5A4E-4BC1-4D8A-8850-4DD51900753B}"/>
            </a:ext>
          </a:extLst>
        </xdr:cNvPr>
        <xdr:cNvSpPr txBox="1"/>
      </xdr:nvSpPr>
      <xdr:spPr>
        <a:xfrm>
          <a:off x="2439044" y="1316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3827</xdr:rowOff>
    </xdr:from>
    <xdr:ext cx="405111" cy="259045"/>
    <xdr:sp macro="" textlink="">
      <xdr:nvSpPr>
        <xdr:cNvPr id="319" name="n_3mainValue【公営住宅】&#10;有形固定資産減価償却率">
          <a:extLst>
            <a:ext uri="{FF2B5EF4-FFF2-40B4-BE49-F238E27FC236}">
              <a16:creationId xmlns:a16="http://schemas.microsoft.com/office/drawing/2014/main" id="{8D01AAA1-C754-49A4-91A0-0E6F92DF1E16}"/>
            </a:ext>
          </a:extLst>
        </xdr:cNvPr>
        <xdr:cNvSpPr txBox="1"/>
      </xdr:nvSpPr>
      <xdr:spPr>
        <a:xfrm>
          <a:off x="1645294" y="13713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167657</xdr:rowOff>
    </xdr:from>
    <xdr:ext cx="405111" cy="259045"/>
    <xdr:sp macro="" textlink="">
      <xdr:nvSpPr>
        <xdr:cNvPr id="320" name="n_4mainValue【公営住宅】&#10;有形固定資産減価償却率">
          <a:extLst>
            <a:ext uri="{FF2B5EF4-FFF2-40B4-BE49-F238E27FC236}">
              <a16:creationId xmlns:a16="http://schemas.microsoft.com/office/drawing/2014/main" id="{3E5105CF-4598-47DF-BB1C-873CBB6223FB}"/>
            </a:ext>
          </a:extLst>
        </xdr:cNvPr>
        <xdr:cNvSpPr txBox="1"/>
      </xdr:nvSpPr>
      <xdr:spPr>
        <a:xfrm>
          <a:off x="851544" y="1371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EC91829E-45F7-46E9-B781-30B44E75A4EB}"/>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6D3AB21C-B343-4D43-9BDB-126FE4A4D1BC}"/>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B0DC345-D292-43CE-BF99-7BC280E169C6}"/>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6384292-A125-47CD-8F42-7BE5448C59F9}"/>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FA1692A-8BFE-45C6-A6C1-B55A08409498}"/>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C9B50935-739F-4A9A-A620-F7DE75354C2C}"/>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DFC73DE6-74D9-47B8-986A-FA8457F56A5D}"/>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55AA149E-7D56-47F2-9225-2C9C959D76DF}"/>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E56F377-DD36-4A9E-B8C8-309882F92BCA}"/>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B801DBFB-F6C3-44DC-9C23-68B5C34D6285}"/>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AB3414D5-14F7-401A-8E56-C5AABA899060}"/>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8B99E285-4779-469D-86C1-392B7121592E}"/>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08392105-EAD2-4D10-9FE1-EA17FF0D2786}"/>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A9782F21-37D8-40F5-A1E2-5C04194ACA32}"/>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D48BD611-9466-426B-A48E-9786D5DFC3A8}"/>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D0C333B5-E5B2-4CD3-B389-5C9117537589}"/>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7D028456-2175-4F9D-8B0D-53F0AE4C9ADF}"/>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8292033F-082A-448E-9DE2-CC9A31E51168}"/>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23EE1EDA-530D-4BD9-94C3-55BA395D5429}"/>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ACFEF00B-E8D8-423D-9D4A-BAC58E8A6091}"/>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FB277F75-93E4-4A76-AF5F-4B175338BE0E}"/>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6C94B95B-E945-4E93-ABC2-480DA82983D7}"/>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EFC55240-632D-4E92-9862-DFD248AABC8B}"/>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7CAEDAD6-8174-423F-8B0B-B7253D0298C3}"/>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510329A9-A666-4CD3-B7F9-2813E3ED9407}"/>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23B5D49B-1665-4BFF-9D56-A1C5C49561A9}"/>
            </a:ext>
          </a:extLst>
        </xdr:cNvPr>
        <xdr:cNvCxnSpPr/>
      </xdr:nvCxnSpPr>
      <xdr:spPr>
        <a:xfrm flipV="1">
          <a:off x="9429115" y="13005526"/>
          <a:ext cx="0" cy="1363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939B7D86-DE22-4B0F-944B-7A5E848B0710}"/>
            </a:ext>
          </a:extLst>
        </xdr:cNvPr>
        <xdr:cNvSpPr txBox="1"/>
      </xdr:nvSpPr>
      <xdr:spPr>
        <a:xfrm>
          <a:off x="9467850" y="1437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DDDB5E16-EFF0-45C1-834C-244CD40F5212}"/>
            </a:ext>
          </a:extLst>
        </xdr:cNvPr>
        <xdr:cNvCxnSpPr/>
      </xdr:nvCxnSpPr>
      <xdr:spPr>
        <a:xfrm>
          <a:off x="9359900" y="14368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D47BF7BE-33C5-4BD9-807D-85ED88798CA3}"/>
            </a:ext>
          </a:extLst>
        </xdr:cNvPr>
        <xdr:cNvSpPr txBox="1"/>
      </xdr:nvSpPr>
      <xdr:spPr>
        <a:xfrm>
          <a:off x="9467850" y="1278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E971CAC0-F9A8-4F75-9E75-514C66AE72F3}"/>
            </a:ext>
          </a:extLst>
        </xdr:cNvPr>
        <xdr:cNvCxnSpPr/>
      </xdr:nvCxnSpPr>
      <xdr:spPr>
        <a:xfrm>
          <a:off x="9359900" y="130055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147338</xdr:rowOff>
    </xdr:from>
    <xdr:ext cx="469744" cy="259045"/>
    <xdr:sp macro="" textlink="">
      <xdr:nvSpPr>
        <xdr:cNvPr id="351" name="【公営住宅】&#10;一人当たり面積平均値テキスト">
          <a:extLst>
            <a:ext uri="{FF2B5EF4-FFF2-40B4-BE49-F238E27FC236}">
              <a16:creationId xmlns:a16="http://schemas.microsoft.com/office/drawing/2014/main" id="{C1B0EA3B-4B37-4C78-B78C-81F7AF31E1E7}"/>
            </a:ext>
          </a:extLst>
        </xdr:cNvPr>
        <xdr:cNvSpPr txBox="1"/>
      </xdr:nvSpPr>
      <xdr:spPr>
        <a:xfrm>
          <a:off x="9467850" y="14022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5BD66ED4-5C17-4D00-ABA7-A5485FC3A463}"/>
            </a:ext>
          </a:extLst>
        </xdr:cNvPr>
        <xdr:cNvSpPr/>
      </xdr:nvSpPr>
      <xdr:spPr>
        <a:xfrm>
          <a:off x="9398000" y="141643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035F05C5-538F-49E6-AE7C-A001A9240B21}"/>
            </a:ext>
          </a:extLst>
        </xdr:cNvPr>
        <xdr:cNvSpPr/>
      </xdr:nvSpPr>
      <xdr:spPr>
        <a:xfrm>
          <a:off x="8636000" y="141659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28D44AD8-BF4C-402A-AF83-9DCBA58DC4BF}"/>
            </a:ext>
          </a:extLst>
        </xdr:cNvPr>
        <xdr:cNvSpPr/>
      </xdr:nvSpPr>
      <xdr:spPr>
        <a:xfrm>
          <a:off x="7842250" y="1416267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AB910E71-C0AF-4BDD-BF24-DEFD6A8CC0C7}"/>
            </a:ext>
          </a:extLst>
        </xdr:cNvPr>
        <xdr:cNvSpPr/>
      </xdr:nvSpPr>
      <xdr:spPr>
        <a:xfrm>
          <a:off x="7029450" y="141724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C8C13D2C-FF66-4BB6-B1F2-B4A5CCD311D4}"/>
            </a:ext>
          </a:extLst>
        </xdr:cNvPr>
        <xdr:cNvSpPr/>
      </xdr:nvSpPr>
      <xdr:spPr>
        <a:xfrm>
          <a:off x="6235700" y="141724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3AA00B5-130C-4726-83C1-BC53A57CC94E}"/>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47AFEA2-D562-4E1A-93D0-F67D88631BDA}"/>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7711399-41B3-45ED-9EB2-B93C03A2E0D6}"/>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CE2DD8C-E35B-4966-BDEE-485B41F1BFFB}"/>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E527884-DE42-4B3E-9417-8163DC3BB851}"/>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140788</xdr:rowOff>
    </xdr:from>
    <xdr:to>
      <xdr:col>55</xdr:col>
      <xdr:colOff>50800</xdr:colOff>
      <xdr:row>86</xdr:row>
      <xdr:rowOff>70938</xdr:rowOff>
    </xdr:to>
    <xdr:sp macro="" textlink="">
      <xdr:nvSpPr>
        <xdr:cNvPr id="362" name="楕円 361">
          <a:extLst>
            <a:ext uri="{FF2B5EF4-FFF2-40B4-BE49-F238E27FC236}">
              <a16:creationId xmlns:a16="http://schemas.microsoft.com/office/drawing/2014/main" id="{CF0DFD44-9E9B-4117-A955-138867ED7A42}"/>
            </a:ext>
          </a:extLst>
        </xdr:cNvPr>
        <xdr:cNvSpPr/>
      </xdr:nvSpPr>
      <xdr:spPr>
        <a:xfrm>
          <a:off x="9398000" y="141806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119215</xdr:rowOff>
    </xdr:from>
    <xdr:ext cx="469744" cy="259045"/>
    <xdr:sp macro="" textlink="">
      <xdr:nvSpPr>
        <xdr:cNvPr id="363" name="【公営住宅】&#10;一人当たり面積該当値テキスト">
          <a:extLst>
            <a:ext uri="{FF2B5EF4-FFF2-40B4-BE49-F238E27FC236}">
              <a16:creationId xmlns:a16="http://schemas.microsoft.com/office/drawing/2014/main" id="{635C2081-1383-4E6B-83B5-2C21F77D3374}"/>
            </a:ext>
          </a:extLst>
        </xdr:cNvPr>
        <xdr:cNvSpPr txBox="1"/>
      </xdr:nvSpPr>
      <xdr:spPr>
        <a:xfrm>
          <a:off x="9467850" y="1415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160382</xdr:rowOff>
    </xdr:from>
    <xdr:to>
      <xdr:col>50</xdr:col>
      <xdr:colOff>165100</xdr:colOff>
      <xdr:row>86</xdr:row>
      <xdr:rowOff>90532</xdr:rowOff>
    </xdr:to>
    <xdr:sp macro="" textlink="">
      <xdr:nvSpPr>
        <xdr:cNvPr id="364" name="楕円 363">
          <a:extLst>
            <a:ext uri="{FF2B5EF4-FFF2-40B4-BE49-F238E27FC236}">
              <a16:creationId xmlns:a16="http://schemas.microsoft.com/office/drawing/2014/main" id="{55293730-C302-40DE-A007-3C3E67C80334}"/>
            </a:ext>
          </a:extLst>
        </xdr:cNvPr>
        <xdr:cNvSpPr/>
      </xdr:nvSpPr>
      <xdr:spPr>
        <a:xfrm>
          <a:off x="8636000" y="142002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20138</xdr:rowOff>
    </xdr:from>
    <xdr:to>
      <xdr:col>55</xdr:col>
      <xdr:colOff>0</xdr:colOff>
      <xdr:row>86</xdr:row>
      <xdr:rowOff>39732</xdr:rowOff>
    </xdr:to>
    <xdr:cxnSp macro="">
      <xdr:nvCxnSpPr>
        <xdr:cNvPr id="365" name="直線コネクタ 364">
          <a:extLst>
            <a:ext uri="{FF2B5EF4-FFF2-40B4-BE49-F238E27FC236}">
              <a16:creationId xmlns:a16="http://schemas.microsoft.com/office/drawing/2014/main" id="{2B1BF927-D021-4FC7-9B89-365C0067CFF3}"/>
            </a:ext>
          </a:extLst>
        </xdr:cNvPr>
        <xdr:cNvCxnSpPr/>
      </xdr:nvCxnSpPr>
      <xdr:spPr>
        <a:xfrm flipV="1">
          <a:off x="8686800" y="14225088"/>
          <a:ext cx="74295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158750</xdr:rowOff>
    </xdr:from>
    <xdr:to>
      <xdr:col>46</xdr:col>
      <xdr:colOff>38100</xdr:colOff>
      <xdr:row>86</xdr:row>
      <xdr:rowOff>88900</xdr:rowOff>
    </xdr:to>
    <xdr:sp macro="" textlink="">
      <xdr:nvSpPr>
        <xdr:cNvPr id="366" name="楕円 365">
          <a:extLst>
            <a:ext uri="{FF2B5EF4-FFF2-40B4-BE49-F238E27FC236}">
              <a16:creationId xmlns:a16="http://schemas.microsoft.com/office/drawing/2014/main" id="{429874B4-0A76-4515-9E3C-B8505C892335}"/>
            </a:ext>
          </a:extLst>
        </xdr:cNvPr>
        <xdr:cNvSpPr/>
      </xdr:nvSpPr>
      <xdr:spPr>
        <a:xfrm>
          <a:off x="7842250" y="14198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38100</xdr:rowOff>
    </xdr:from>
    <xdr:to>
      <xdr:col>50</xdr:col>
      <xdr:colOff>114300</xdr:colOff>
      <xdr:row>86</xdr:row>
      <xdr:rowOff>39732</xdr:rowOff>
    </xdr:to>
    <xdr:cxnSp macro="">
      <xdr:nvCxnSpPr>
        <xdr:cNvPr id="367" name="直線コネクタ 366">
          <a:extLst>
            <a:ext uri="{FF2B5EF4-FFF2-40B4-BE49-F238E27FC236}">
              <a16:creationId xmlns:a16="http://schemas.microsoft.com/office/drawing/2014/main" id="{F170A220-A1AC-4BE7-9730-3987B27A1A47}"/>
            </a:ext>
          </a:extLst>
        </xdr:cNvPr>
        <xdr:cNvCxnSpPr/>
      </xdr:nvCxnSpPr>
      <xdr:spPr>
        <a:xfrm>
          <a:off x="7886700" y="14243050"/>
          <a:ext cx="8001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165281</xdr:rowOff>
    </xdr:from>
    <xdr:to>
      <xdr:col>41</xdr:col>
      <xdr:colOff>101600</xdr:colOff>
      <xdr:row>86</xdr:row>
      <xdr:rowOff>95431</xdr:rowOff>
    </xdr:to>
    <xdr:sp macro="" textlink="">
      <xdr:nvSpPr>
        <xdr:cNvPr id="368" name="楕円 367">
          <a:extLst>
            <a:ext uri="{FF2B5EF4-FFF2-40B4-BE49-F238E27FC236}">
              <a16:creationId xmlns:a16="http://schemas.microsoft.com/office/drawing/2014/main" id="{93FC62AB-650D-43E2-AAB5-2467D21A90AF}"/>
            </a:ext>
          </a:extLst>
        </xdr:cNvPr>
        <xdr:cNvSpPr/>
      </xdr:nvSpPr>
      <xdr:spPr>
        <a:xfrm>
          <a:off x="7029450" y="142051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38100</xdr:rowOff>
    </xdr:from>
    <xdr:to>
      <xdr:col>45</xdr:col>
      <xdr:colOff>177800</xdr:colOff>
      <xdr:row>86</xdr:row>
      <xdr:rowOff>44631</xdr:rowOff>
    </xdr:to>
    <xdr:cxnSp macro="">
      <xdr:nvCxnSpPr>
        <xdr:cNvPr id="369" name="直線コネクタ 368">
          <a:extLst>
            <a:ext uri="{FF2B5EF4-FFF2-40B4-BE49-F238E27FC236}">
              <a16:creationId xmlns:a16="http://schemas.microsoft.com/office/drawing/2014/main" id="{9F8FBD45-E972-47CB-B5BD-F96ABA2CA576}"/>
            </a:ext>
          </a:extLst>
        </xdr:cNvPr>
        <xdr:cNvCxnSpPr/>
      </xdr:nvCxnSpPr>
      <xdr:spPr>
        <a:xfrm flipV="1">
          <a:off x="7080250" y="14243050"/>
          <a:ext cx="8064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168548</xdr:rowOff>
    </xdr:from>
    <xdr:to>
      <xdr:col>36</xdr:col>
      <xdr:colOff>165100</xdr:colOff>
      <xdr:row>86</xdr:row>
      <xdr:rowOff>98698</xdr:rowOff>
    </xdr:to>
    <xdr:sp macro="" textlink="">
      <xdr:nvSpPr>
        <xdr:cNvPr id="370" name="楕円 369">
          <a:extLst>
            <a:ext uri="{FF2B5EF4-FFF2-40B4-BE49-F238E27FC236}">
              <a16:creationId xmlns:a16="http://schemas.microsoft.com/office/drawing/2014/main" id="{4A918FDD-6DC2-4584-B2C5-D0719FB154D1}"/>
            </a:ext>
          </a:extLst>
        </xdr:cNvPr>
        <xdr:cNvSpPr/>
      </xdr:nvSpPr>
      <xdr:spPr>
        <a:xfrm>
          <a:off x="6235700" y="1420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44631</xdr:rowOff>
    </xdr:from>
    <xdr:to>
      <xdr:col>41</xdr:col>
      <xdr:colOff>50800</xdr:colOff>
      <xdr:row>86</xdr:row>
      <xdr:rowOff>47898</xdr:rowOff>
    </xdr:to>
    <xdr:cxnSp macro="">
      <xdr:nvCxnSpPr>
        <xdr:cNvPr id="371" name="直線コネクタ 370">
          <a:extLst>
            <a:ext uri="{FF2B5EF4-FFF2-40B4-BE49-F238E27FC236}">
              <a16:creationId xmlns:a16="http://schemas.microsoft.com/office/drawing/2014/main" id="{8F4C8EBA-4BE1-4CDD-80AC-65DBA977F840}"/>
            </a:ext>
          </a:extLst>
        </xdr:cNvPr>
        <xdr:cNvCxnSpPr/>
      </xdr:nvCxnSpPr>
      <xdr:spPr>
        <a:xfrm flipV="1">
          <a:off x="6286500" y="14249581"/>
          <a:ext cx="79375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72770</xdr:rowOff>
    </xdr:from>
    <xdr:ext cx="469744" cy="259045"/>
    <xdr:sp macro="" textlink="">
      <xdr:nvSpPr>
        <xdr:cNvPr id="372" name="n_1aveValue【公営住宅】&#10;一人当たり面積">
          <a:extLst>
            <a:ext uri="{FF2B5EF4-FFF2-40B4-BE49-F238E27FC236}">
              <a16:creationId xmlns:a16="http://schemas.microsoft.com/office/drawing/2014/main" id="{80931BBE-F5F8-42AB-A4B9-732C5EF9D9B5}"/>
            </a:ext>
          </a:extLst>
        </xdr:cNvPr>
        <xdr:cNvSpPr txBox="1"/>
      </xdr:nvSpPr>
      <xdr:spPr>
        <a:xfrm>
          <a:off x="8458277" y="1394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69504</xdr:rowOff>
    </xdr:from>
    <xdr:ext cx="469744" cy="259045"/>
    <xdr:sp macro="" textlink="">
      <xdr:nvSpPr>
        <xdr:cNvPr id="373" name="n_2aveValue【公営住宅】&#10;一人当たり面積">
          <a:extLst>
            <a:ext uri="{FF2B5EF4-FFF2-40B4-BE49-F238E27FC236}">
              <a16:creationId xmlns:a16="http://schemas.microsoft.com/office/drawing/2014/main" id="{760F0EC8-5778-4D80-8558-D47EB55E9774}"/>
            </a:ext>
          </a:extLst>
        </xdr:cNvPr>
        <xdr:cNvSpPr txBox="1"/>
      </xdr:nvSpPr>
      <xdr:spPr>
        <a:xfrm>
          <a:off x="7677227" y="13944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79301</xdr:rowOff>
    </xdr:from>
    <xdr:ext cx="469744" cy="259045"/>
    <xdr:sp macro="" textlink="">
      <xdr:nvSpPr>
        <xdr:cNvPr id="374" name="n_3aveValue【公営住宅】&#10;一人当たり面積">
          <a:extLst>
            <a:ext uri="{FF2B5EF4-FFF2-40B4-BE49-F238E27FC236}">
              <a16:creationId xmlns:a16="http://schemas.microsoft.com/office/drawing/2014/main" id="{4801010C-5901-4B69-A30B-0EB4DEA9E645}"/>
            </a:ext>
          </a:extLst>
        </xdr:cNvPr>
        <xdr:cNvSpPr txBox="1"/>
      </xdr:nvSpPr>
      <xdr:spPr>
        <a:xfrm>
          <a:off x="6864427" y="13954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79301</xdr:rowOff>
    </xdr:from>
    <xdr:ext cx="469744" cy="259045"/>
    <xdr:sp macro="" textlink="">
      <xdr:nvSpPr>
        <xdr:cNvPr id="375" name="n_4aveValue【公営住宅】&#10;一人当たり面積">
          <a:extLst>
            <a:ext uri="{FF2B5EF4-FFF2-40B4-BE49-F238E27FC236}">
              <a16:creationId xmlns:a16="http://schemas.microsoft.com/office/drawing/2014/main" id="{9F83F63A-3135-47A5-AD41-E9BAF61EF726}"/>
            </a:ext>
          </a:extLst>
        </xdr:cNvPr>
        <xdr:cNvSpPr txBox="1"/>
      </xdr:nvSpPr>
      <xdr:spPr>
        <a:xfrm>
          <a:off x="6070677" y="13954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81659</xdr:rowOff>
    </xdr:from>
    <xdr:ext cx="469744" cy="259045"/>
    <xdr:sp macro="" textlink="">
      <xdr:nvSpPr>
        <xdr:cNvPr id="376" name="n_1mainValue【公営住宅】&#10;一人当たり面積">
          <a:extLst>
            <a:ext uri="{FF2B5EF4-FFF2-40B4-BE49-F238E27FC236}">
              <a16:creationId xmlns:a16="http://schemas.microsoft.com/office/drawing/2014/main" id="{92A64979-47C7-47CF-9BC5-B01846D48E6D}"/>
            </a:ext>
          </a:extLst>
        </xdr:cNvPr>
        <xdr:cNvSpPr txBox="1"/>
      </xdr:nvSpPr>
      <xdr:spPr>
        <a:xfrm>
          <a:off x="8458277" y="14286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80027</xdr:rowOff>
    </xdr:from>
    <xdr:ext cx="469744" cy="259045"/>
    <xdr:sp macro="" textlink="">
      <xdr:nvSpPr>
        <xdr:cNvPr id="377" name="n_2mainValue【公営住宅】&#10;一人当たり面積">
          <a:extLst>
            <a:ext uri="{FF2B5EF4-FFF2-40B4-BE49-F238E27FC236}">
              <a16:creationId xmlns:a16="http://schemas.microsoft.com/office/drawing/2014/main" id="{2E6EC5A6-22DA-4D8D-A719-D9893B07A39D}"/>
            </a:ext>
          </a:extLst>
        </xdr:cNvPr>
        <xdr:cNvSpPr txBox="1"/>
      </xdr:nvSpPr>
      <xdr:spPr>
        <a:xfrm>
          <a:off x="7677227"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86558</xdr:rowOff>
    </xdr:from>
    <xdr:ext cx="469744" cy="259045"/>
    <xdr:sp macro="" textlink="">
      <xdr:nvSpPr>
        <xdr:cNvPr id="378" name="n_3mainValue【公営住宅】&#10;一人当たり面積">
          <a:extLst>
            <a:ext uri="{FF2B5EF4-FFF2-40B4-BE49-F238E27FC236}">
              <a16:creationId xmlns:a16="http://schemas.microsoft.com/office/drawing/2014/main" id="{86CAA2C3-1AF0-4D41-9E30-A218829ABC44}"/>
            </a:ext>
          </a:extLst>
        </xdr:cNvPr>
        <xdr:cNvSpPr txBox="1"/>
      </xdr:nvSpPr>
      <xdr:spPr>
        <a:xfrm>
          <a:off x="6864427" y="14291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89825</xdr:rowOff>
    </xdr:from>
    <xdr:ext cx="469744" cy="259045"/>
    <xdr:sp macro="" textlink="">
      <xdr:nvSpPr>
        <xdr:cNvPr id="379" name="n_4mainValue【公営住宅】&#10;一人当たり面積">
          <a:extLst>
            <a:ext uri="{FF2B5EF4-FFF2-40B4-BE49-F238E27FC236}">
              <a16:creationId xmlns:a16="http://schemas.microsoft.com/office/drawing/2014/main" id="{042136D9-3B62-4C90-B6A7-29606FA37A3A}"/>
            </a:ext>
          </a:extLst>
        </xdr:cNvPr>
        <xdr:cNvSpPr txBox="1"/>
      </xdr:nvSpPr>
      <xdr:spPr>
        <a:xfrm>
          <a:off x="6070677" y="1429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0BF93A59-401B-42EF-A2B9-2F9258471BEF}"/>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C5182A7D-0EB9-491D-84BF-7B723A6ADA61}"/>
            </a:ext>
          </a:extLst>
        </xdr:cNvPr>
        <xdr:cNvSpPr/>
      </xdr:nvSpPr>
      <xdr:spPr>
        <a:xfrm>
          <a:off x="685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4AE39B81-68EB-4131-8DDE-F9B210EBE164}"/>
            </a:ext>
          </a:extLst>
        </xdr:cNvPr>
        <xdr:cNvSpPr/>
      </xdr:nvSpPr>
      <xdr:spPr>
        <a:xfrm>
          <a:off x="685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99D9B862-1530-4647-B54A-D6B409D64D3F}"/>
            </a:ext>
          </a:extLst>
        </xdr:cNvPr>
        <xdr:cNvSpPr/>
      </xdr:nvSpPr>
      <xdr:spPr>
        <a:xfrm>
          <a:off x="1841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385A181B-8214-4B8F-B3B7-02FB13832B18}"/>
            </a:ext>
          </a:extLst>
        </xdr:cNvPr>
        <xdr:cNvSpPr/>
      </xdr:nvSpPr>
      <xdr:spPr>
        <a:xfrm>
          <a:off x="1841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DA1F9047-F959-4140-B3B3-1A6227F5EA12}"/>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BC896AC-7DF5-495F-8877-75C43A4AC55E}"/>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665A0FE9-3E05-462B-BA6D-D7EC84EFB411}"/>
            </a:ext>
          </a:extLst>
        </xdr:cNvPr>
        <xdr:cNvSpPr/>
      </xdr:nvSpPr>
      <xdr:spPr>
        <a:xfrm>
          <a:off x="59563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071FFC62-3CAA-4838-9775-F267F2A7B0DB}"/>
            </a:ext>
          </a:extLst>
        </xdr:cNvPr>
        <xdr:cNvSpPr/>
      </xdr:nvSpPr>
      <xdr:spPr>
        <a:xfrm>
          <a:off x="59563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1A4F2F96-1277-4E86-A4C6-DC762BAEA7BC}"/>
            </a:ext>
          </a:extLst>
        </xdr:cNvPr>
        <xdr:cNvSpPr/>
      </xdr:nvSpPr>
      <xdr:spPr>
        <a:xfrm>
          <a:off x="70929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1BE6022C-DC6A-47F4-8139-098DF9E66C2D}"/>
            </a:ext>
          </a:extLst>
        </xdr:cNvPr>
        <xdr:cNvSpPr/>
      </xdr:nvSpPr>
      <xdr:spPr>
        <a:xfrm>
          <a:off x="70929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9DA2AD6B-0A69-4BDB-9FEC-2FF2C5EA0244}"/>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5170B91F-3EEB-4D08-BBF5-C3AD34671F4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6764BCF1-D263-4D77-A3E2-CD47E9EBB3F0}"/>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A8A96897-FE4D-46E9-91C0-641995CCDED6}"/>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F6179D76-78B9-4C4C-B3D6-07BCFB8A52D2}"/>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5E46E6D-3BF0-453C-BCEF-7A9B6348EA28}"/>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CEC9FFD0-0F90-4127-A093-164159DDE4E0}"/>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3EC4AFBD-3A5D-4BE7-8A8B-91328B5540B9}"/>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312207DB-1641-40EE-8D4B-23C684D3774D}"/>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1FF6D0FF-2312-4F8C-96B1-559618AC8319}"/>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4A1D0B9A-EEF9-40EC-A659-327DC1D867F4}"/>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A3997BFC-E2BF-40A4-A0BA-42CDE1614401}"/>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88CF3B2B-BCDE-46CF-BFB8-232EC49AB9AA}"/>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9CF1509B-80D6-493D-81F6-D7D05B2C1F6A}"/>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C428CC14-9ACA-4104-B598-1BE7D7947CA1}"/>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282B28FB-6FC5-4675-A313-3DA78F4CC7F3}"/>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F064E81E-9B94-4815-8A47-4C3067F118FB}"/>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62304655-2DB8-4D57-857C-1471F2CB745A}"/>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6D4DBFA5-59CF-418B-9A69-78124275B2F2}"/>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2EFE1316-46E8-4DA9-92F9-3EE5F1CF2E3C}"/>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7F69B076-DEA9-40E3-B012-861766DA3B95}"/>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9BED3EDB-256F-4CE6-B1C6-55452FEE87D3}"/>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A746397F-7807-4225-94B5-8F97A18682EE}"/>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EB9B47CB-C7C2-44C3-8786-8FFA6F42E097}"/>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9BBAAD27-56DC-4E7F-9B6F-F999A1CEA45F}"/>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3786FA71-C73D-4C4A-B98D-C65738B78E84}"/>
            </a:ext>
          </a:extLst>
        </xdr:cNvPr>
        <xdr:cNvCxnSpPr/>
      </xdr:nvCxnSpPr>
      <xdr:spPr>
        <a:xfrm flipV="1">
          <a:off x="14699614" y="5751195"/>
          <a:ext cx="0" cy="956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1029AF98-1BA0-4067-AF85-E037A1FF4176}"/>
            </a:ext>
          </a:extLst>
        </xdr:cNvPr>
        <xdr:cNvSpPr txBox="1"/>
      </xdr:nvSpPr>
      <xdr:spPr>
        <a:xfrm>
          <a:off x="14738350"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30DA1D60-3AAD-402C-B08A-F5FE494B0102}"/>
            </a:ext>
          </a:extLst>
        </xdr:cNvPr>
        <xdr:cNvCxnSpPr/>
      </xdr:nvCxnSpPr>
      <xdr:spPr>
        <a:xfrm>
          <a:off x="14611350" y="67075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41FE385F-73E1-4085-A881-C946874F29A1}"/>
            </a:ext>
          </a:extLst>
        </xdr:cNvPr>
        <xdr:cNvSpPr txBox="1"/>
      </xdr:nvSpPr>
      <xdr:spPr>
        <a:xfrm>
          <a:off x="14738350" y="553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0C7D1DA6-7DFE-49B3-8C1A-735A4705F39B}"/>
            </a:ext>
          </a:extLst>
        </xdr:cNvPr>
        <xdr:cNvCxnSpPr/>
      </xdr:nvCxnSpPr>
      <xdr:spPr>
        <a:xfrm>
          <a:off x="14611350" y="57511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128287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1EE6C25A-4300-4615-98FF-D9B7580125DB}"/>
            </a:ext>
          </a:extLst>
        </xdr:cNvPr>
        <xdr:cNvSpPr txBox="1"/>
      </xdr:nvSpPr>
      <xdr:spPr>
        <a:xfrm>
          <a:off x="14738350" y="5913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D5DE8715-0B71-4BBF-95DC-5A388D70A855}"/>
            </a:ext>
          </a:extLst>
        </xdr:cNvPr>
        <xdr:cNvSpPr/>
      </xdr:nvSpPr>
      <xdr:spPr>
        <a:xfrm>
          <a:off x="14649450" y="60553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9064C5A1-6061-4D9E-A818-F41178E6885B}"/>
            </a:ext>
          </a:extLst>
        </xdr:cNvPr>
        <xdr:cNvSpPr/>
      </xdr:nvSpPr>
      <xdr:spPr>
        <a:xfrm>
          <a:off x="13887450" y="6036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A2482261-7A79-4BC6-9249-9B2F41F3BCE3}"/>
            </a:ext>
          </a:extLst>
        </xdr:cNvPr>
        <xdr:cNvSpPr/>
      </xdr:nvSpPr>
      <xdr:spPr>
        <a:xfrm>
          <a:off x="13093700" y="60344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8473BA19-D081-48F8-B4A6-BCBD95C5DCB3}"/>
            </a:ext>
          </a:extLst>
        </xdr:cNvPr>
        <xdr:cNvSpPr/>
      </xdr:nvSpPr>
      <xdr:spPr>
        <a:xfrm>
          <a:off x="12299950" y="60515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E6C8E0CB-F53D-4E85-913A-33DFDADA3302}"/>
            </a:ext>
          </a:extLst>
        </xdr:cNvPr>
        <xdr:cNvSpPr/>
      </xdr:nvSpPr>
      <xdr:spPr>
        <a:xfrm>
          <a:off x="11487150" y="60496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B66B7A3C-E173-4E34-9EF6-DCF67EE99E07}"/>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1B96E6D-8E4E-4CCC-8C83-4B0EBF004BCD}"/>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3DB10DE-5FEE-4365-B849-2C6002252B0A}"/>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2DA5546-DD38-430C-A80E-B6A2CEB20BA9}"/>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C49D612-8438-497E-9216-B697A4956413}"/>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88265</xdr:rowOff>
    </xdr:from>
    <xdr:to>
      <xdr:col>85</xdr:col>
      <xdr:colOff>177800</xdr:colOff>
      <xdr:row>40</xdr:row>
      <xdr:rowOff>18415</xdr:rowOff>
    </xdr:to>
    <xdr:sp macro="" textlink="">
      <xdr:nvSpPr>
        <xdr:cNvPr id="432" name="楕円 431">
          <a:extLst>
            <a:ext uri="{FF2B5EF4-FFF2-40B4-BE49-F238E27FC236}">
              <a16:creationId xmlns:a16="http://schemas.microsoft.com/office/drawing/2014/main" id="{F537B9EF-2FF7-4670-8406-9B64890BF34F}"/>
            </a:ext>
          </a:extLst>
        </xdr:cNvPr>
        <xdr:cNvSpPr/>
      </xdr:nvSpPr>
      <xdr:spPr>
        <a:xfrm>
          <a:off x="14649450" y="65335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66692</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FBB99913-869B-40DB-AE1C-25DBD139111E}"/>
            </a:ext>
          </a:extLst>
        </xdr:cNvPr>
        <xdr:cNvSpPr txBox="1"/>
      </xdr:nvSpPr>
      <xdr:spPr>
        <a:xfrm>
          <a:off x="14738350" y="651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59690</xdr:rowOff>
    </xdr:from>
    <xdr:to>
      <xdr:col>81</xdr:col>
      <xdr:colOff>101600</xdr:colOff>
      <xdr:row>39</xdr:row>
      <xdr:rowOff>161290</xdr:rowOff>
    </xdr:to>
    <xdr:sp macro="" textlink="">
      <xdr:nvSpPr>
        <xdr:cNvPr id="434" name="楕円 433">
          <a:extLst>
            <a:ext uri="{FF2B5EF4-FFF2-40B4-BE49-F238E27FC236}">
              <a16:creationId xmlns:a16="http://schemas.microsoft.com/office/drawing/2014/main" id="{00A48AEA-30F8-4D1D-BE28-1DF7228341D8}"/>
            </a:ext>
          </a:extLst>
        </xdr:cNvPr>
        <xdr:cNvSpPr/>
      </xdr:nvSpPr>
      <xdr:spPr>
        <a:xfrm>
          <a:off x="13887450" y="650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110490</xdr:rowOff>
    </xdr:from>
    <xdr:to>
      <xdr:col>85</xdr:col>
      <xdr:colOff>127000</xdr:colOff>
      <xdr:row>39</xdr:row>
      <xdr:rowOff>139065</xdr:rowOff>
    </xdr:to>
    <xdr:cxnSp macro="">
      <xdr:nvCxnSpPr>
        <xdr:cNvPr id="435" name="直線コネクタ 434">
          <a:extLst>
            <a:ext uri="{FF2B5EF4-FFF2-40B4-BE49-F238E27FC236}">
              <a16:creationId xmlns:a16="http://schemas.microsoft.com/office/drawing/2014/main" id="{996B22A2-6D7A-43AE-9C1C-090AF224304A}"/>
            </a:ext>
          </a:extLst>
        </xdr:cNvPr>
        <xdr:cNvCxnSpPr/>
      </xdr:nvCxnSpPr>
      <xdr:spPr>
        <a:xfrm>
          <a:off x="13938250" y="6555740"/>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38735</xdr:rowOff>
    </xdr:from>
    <xdr:to>
      <xdr:col>76</xdr:col>
      <xdr:colOff>165100</xdr:colOff>
      <xdr:row>39</xdr:row>
      <xdr:rowOff>140335</xdr:rowOff>
    </xdr:to>
    <xdr:sp macro="" textlink="">
      <xdr:nvSpPr>
        <xdr:cNvPr id="436" name="楕円 435">
          <a:extLst>
            <a:ext uri="{FF2B5EF4-FFF2-40B4-BE49-F238E27FC236}">
              <a16:creationId xmlns:a16="http://schemas.microsoft.com/office/drawing/2014/main" id="{21DA1B34-54E4-4533-B4B3-7520B982BB2D}"/>
            </a:ext>
          </a:extLst>
        </xdr:cNvPr>
        <xdr:cNvSpPr/>
      </xdr:nvSpPr>
      <xdr:spPr>
        <a:xfrm>
          <a:off x="13093700" y="648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89535</xdr:rowOff>
    </xdr:from>
    <xdr:to>
      <xdr:col>81</xdr:col>
      <xdr:colOff>50800</xdr:colOff>
      <xdr:row>39</xdr:row>
      <xdr:rowOff>110490</xdr:rowOff>
    </xdr:to>
    <xdr:cxnSp macro="">
      <xdr:nvCxnSpPr>
        <xdr:cNvPr id="437" name="直線コネクタ 436">
          <a:extLst>
            <a:ext uri="{FF2B5EF4-FFF2-40B4-BE49-F238E27FC236}">
              <a16:creationId xmlns:a16="http://schemas.microsoft.com/office/drawing/2014/main" id="{D34B5584-D55C-4933-9DAA-4DB686F0D0C0}"/>
            </a:ext>
          </a:extLst>
        </xdr:cNvPr>
        <xdr:cNvCxnSpPr/>
      </xdr:nvCxnSpPr>
      <xdr:spPr>
        <a:xfrm>
          <a:off x="13144500" y="6534785"/>
          <a:ext cx="7937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8255</xdr:rowOff>
    </xdr:from>
    <xdr:to>
      <xdr:col>72</xdr:col>
      <xdr:colOff>38100</xdr:colOff>
      <xdr:row>39</xdr:row>
      <xdr:rowOff>109855</xdr:rowOff>
    </xdr:to>
    <xdr:sp macro="" textlink="">
      <xdr:nvSpPr>
        <xdr:cNvPr id="438" name="楕円 437">
          <a:extLst>
            <a:ext uri="{FF2B5EF4-FFF2-40B4-BE49-F238E27FC236}">
              <a16:creationId xmlns:a16="http://schemas.microsoft.com/office/drawing/2014/main" id="{7A5FBF6E-D088-4A02-AAE4-E01994DAAE9E}"/>
            </a:ext>
          </a:extLst>
        </xdr:cNvPr>
        <xdr:cNvSpPr/>
      </xdr:nvSpPr>
      <xdr:spPr>
        <a:xfrm>
          <a:off x="12299950" y="64535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59055</xdr:rowOff>
    </xdr:from>
    <xdr:to>
      <xdr:col>76</xdr:col>
      <xdr:colOff>114300</xdr:colOff>
      <xdr:row>39</xdr:row>
      <xdr:rowOff>89535</xdr:rowOff>
    </xdr:to>
    <xdr:cxnSp macro="">
      <xdr:nvCxnSpPr>
        <xdr:cNvPr id="439" name="直線コネクタ 438">
          <a:extLst>
            <a:ext uri="{FF2B5EF4-FFF2-40B4-BE49-F238E27FC236}">
              <a16:creationId xmlns:a16="http://schemas.microsoft.com/office/drawing/2014/main" id="{0582B022-3AF5-4F16-9AF9-311C6BC09914}"/>
            </a:ext>
          </a:extLst>
        </xdr:cNvPr>
        <xdr:cNvCxnSpPr/>
      </xdr:nvCxnSpPr>
      <xdr:spPr>
        <a:xfrm>
          <a:off x="12344400" y="6504305"/>
          <a:ext cx="8001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166370</xdr:rowOff>
    </xdr:from>
    <xdr:to>
      <xdr:col>67</xdr:col>
      <xdr:colOff>101600</xdr:colOff>
      <xdr:row>39</xdr:row>
      <xdr:rowOff>96520</xdr:rowOff>
    </xdr:to>
    <xdr:sp macro="" textlink="">
      <xdr:nvSpPr>
        <xdr:cNvPr id="440" name="楕円 439">
          <a:extLst>
            <a:ext uri="{FF2B5EF4-FFF2-40B4-BE49-F238E27FC236}">
              <a16:creationId xmlns:a16="http://schemas.microsoft.com/office/drawing/2014/main" id="{7C9058EC-515C-44DA-B034-440A3E9EF843}"/>
            </a:ext>
          </a:extLst>
        </xdr:cNvPr>
        <xdr:cNvSpPr/>
      </xdr:nvSpPr>
      <xdr:spPr>
        <a:xfrm>
          <a:off x="11487150" y="6446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45720</xdr:rowOff>
    </xdr:from>
    <xdr:to>
      <xdr:col>71</xdr:col>
      <xdr:colOff>177800</xdr:colOff>
      <xdr:row>39</xdr:row>
      <xdr:rowOff>59055</xdr:rowOff>
    </xdr:to>
    <xdr:cxnSp macro="">
      <xdr:nvCxnSpPr>
        <xdr:cNvPr id="441" name="直線コネクタ 440">
          <a:extLst>
            <a:ext uri="{FF2B5EF4-FFF2-40B4-BE49-F238E27FC236}">
              <a16:creationId xmlns:a16="http://schemas.microsoft.com/office/drawing/2014/main" id="{A309D0F9-BD2E-49D4-8571-2C66F378C2A3}"/>
            </a:ext>
          </a:extLst>
        </xdr:cNvPr>
        <xdr:cNvCxnSpPr/>
      </xdr:nvCxnSpPr>
      <xdr:spPr>
        <a:xfrm>
          <a:off x="11537950" y="6490970"/>
          <a:ext cx="8064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33037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BCD6B676-D08C-44A9-88C7-D0E1A1DEAD4E}"/>
            </a:ext>
          </a:extLst>
        </xdr:cNvPr>
        <xdr:cNvSpPr txBox="1"/>
      </xdr:nvSpPr>
      <xdr:spPr>
        <a:xfrm>
          <a:off x="13742044" y="581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31132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501F92CF-A255-4A28-B78A-6D2AA0EEB18B}"/>
            </a:ext>
          </a:extLst>
        </xdr:cNvPr>
        <xdr:cNvSpPr txBox="1"/>
      </xdr:nvSpPr>
      <xdr:spPr>
        <a:xfrm>
          <a:off x="12960994" y="5815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48277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E8E190E2-8527-4E37-8648-34D5434D3BFB}"/>
            </a:ext>
          </a:extLst>
        </xdr:cNvPr>
        <xdr:cNvSpPr txBox="1"/>
      </xdr:nvSpPr>
      <xdr:spPr>
        <a:xfrm>
          <a:off x="12167244" y="583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46372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D94CF331-CB7B-4277-998A-16C6C6291AF9}"/>
            </a:ext>
          </a:extLst>
        </xdr:cNvPr>
        <xdr:cNvSpPr txBox="1"/>
      </xdr:nvSpPr>
      <xdr:spPr>
        <a:xfrm>
          <a:off x="11354444" y="5831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152417</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C2ED5146-4326-4E3D-856B-DBB83B8449EC}"/>
            </a:ext>
          </a:extLst>
        </xdr:cNvPr>
        <xdr:cNvSpPr txBox="1"/>
      </xdr:nvSpPr>
      <xdr:spPr>
        <a:xfrm>
          <a:off x="13742044" y="6597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131462</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7786E2E4-A361-4D49-B8C0-BC0D82126CD1}"/>
            </a:ext>
          </a:extLst>
        </xdr:cNvPr>
        <xdr:cNvSpPr txBox="1"/>
      </xdr:nvSpPr>
      <xdr:spPr>
        <a:xfrm>
          <a:off x="12960994" y="6576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100982</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9A1020BE-65C6-449B-934A-C07E3FD1B1FE}"/>
            </a:ext>
          </a:extLst>
        </xdr:cNvPr>
        <xdr:cNvSpPr txBox="1"/>
      </xdr:nvSpPr>
      <xdr:spPr>
        <a:xfrm>
          <a:off x="12167244" y="654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87647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19DB397E-895A-40A3-840A-A788CB336C0A}"/>
            </a:ext>
          </a:extLst>
        </xdr:cNvPr>
        <xdr:cNvSpPr txBox="1"/>
      </xdr:nvSpPr>
      <xdr:spPr>
        <a:xfrm>
          <a:off x="11354444" y="653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E2054504-329E-4D23-8284-3BEC2F3F0727}"/>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57E501CA-307F-4B95-8607-2BFF854F9051}"/>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B5D653C2-92B0-459A-BA0E-5B3EFDA0FBCE}"/>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A7E7DBFA-1D1D-40CF-A084-7E0BEB8ED3D0}"/>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B71BACFD-122F-4090-B695-8333157EA44B}"/>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FA108A8B-122F-4873-882F-9A911E8CDB77}"/>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F7A98B50-EE25-4685-B0F6-7AAC5293E650}"/>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0346EFCF-84E0-4398-99EE-A0B7C0DCE601}"/>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6FA35875-E76C-48B6-B3CD-0941A6A339B6}"/>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F8A65925-B8E6-4B5E-BF67-DF1AC52767AE}"/>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DF0C0695-5531-4002-8348-4C7E2E2E1B0D}"/>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91B79EF3-6617-42B9-869E-9D6EDCF22AE8}"/>
            </a:ext>
          </a:extLst>
        </xdr:cNvPr>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1E35DDB9-7473-4C5A-925F-E9F6F19243B2}"/>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A96DF49A-64A2-4D43-8130-1DEC81703717}"/>
            </a:ext>
          </a:extLst>
        </xdr:cNvPr>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EB2C960E-3C12-4D1A-A8DE-60C35890123A}"/>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914B2BB8-9B99-42C1-960A-E87EA6D6DEF7}"/>
            </a:ext>
          </a:extLst>
        </xdr:cNvPr>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B09CF0E8-64E1-4941-80F5-A53D68DB2C85}"/>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824F702E-3E7B-47FC-9A84-1ACDA2BD4839}"/>
            </a:ext>
          </a:extLst>
        </xdr:cNvPr>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C9DF59EE-27D3-4006-AD27-10F67BBB7252}"/>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2073C481-5F51-4C8A-A0CE-1D17AAFDF6D2}"/>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F5669DFA-359D-496E-9A1F-E6EE065EFE52}"/>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71" name="直線コネクタ 470">
          <a:extLst>
            <a:ext uri="{FF2B5EF4-FFF2-40B4-BE49-F238E27FC236}">
              <a16:creationId xmlns:a16="http://schemas.microsoft.com/office/drawing/2014/main" id="{879ABBBC-EB29-4FED-8FDA-5B870463EC04}"/>
            </a:ext>
          </a:extLst>
        </xdr:cNvPr>
        <xdr:cNvCxnSpPr/>
      </xdr:nvCxnSpPr>
      <xdr:spPr>
        <a:xfrm flipV="1">
          <a:off x="19951064" y="5654802"/>
          <a:ext cx="0" cy="113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EEF6B3FB-6F88-4745-BA44-71E6B630B16C}"/>
            </a:ext>
          </a:extLst>
        </xdr:cNvPr>
        <xdr:cNvSpPr txBox="1"/>
      </xdr:nvSpPr>
      <xdr:spPr>
        <a:xfrm>
          <a:off x="19989800" y="678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73" name="直線コネクタ 472">
          <a:extLst>
            <a:ext uri="{FF2B5EF4-FFF2-40B4-BE49-F238E27FC236}">
              <a16:creationId xmlns:a16="http://schemas.microsoft.com/office/drawing/2014/main" id="{A81253CB-CC7D-418B-B129-89591A3360D5}"/>
            </a:ext>
          </a:extLst>
        </xdr:cNvPr>
        <xdr:cNvCxnSpPr/>
      </xdr:nvCxnSpPr>
      <xdr:spPr>
        <a:xfrm>
          <a:off x="19881850" y="67853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0AD4376C-94CB-4501-B338-DE363B85B96C}"/>
            </a:ext>
          </a:extLst>
        </xdr:cNvPr>
        <xdr:cNvSpPr txBox="1"/>
      </xdr:nvSpPr>
      <xdr:spPr>
        <a:xfrm>
          <a:off x="19989800" y="5442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75" name="直線コネクタ 474">
          <a:extLst>
            <a:ext uri="{FF2B5EF4-FFF2-40B4-BE49-F238E27FC236}">
              <a16:creationId xmlns:a16="http://schemas.microsoft.com/office/drawing/2014/main" id="{7F27C738-F1DB-4627-99EC-D1B3A0988585}"/>
            </a:ext>
          </a:extLst>
        </xdr:cNvPr>
        <xdr:cNvCxnSpPr/>
      </xdr:nvCxnSpPr>
      <xdr:spPr>
        <a:xfrm>
          <a:off x="19881850" y="56548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123715</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1E3C5CB2-0586-424A-855E-B6C9D4914F0A}"/>
            </a:ext>
          </a:extLst>
        </xdr:cNvPr>
        <xdr:cNvSpPr txBox="1"/>
      </xdr:nvSpPr>
      <xdr:spPr>
        <a:xfrm>
          <a:off x="19989800" y="64038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77" name="フローチャート: 判断 476">
          <a:extLst>
            <a:ext uri="{FF2B5EF4-FFF2-40B4-BE49-F238E27FC236}">
              <a16:creationId xmlns:a16="http://schemas.microsoft.com/office/drawing/2014/main" id="{53B663F5-C59E-4DD2-828E-FB6E5FD03273}"/>
            </a:ext>
          </a:extLst>
        </xdr:cNvPr>
        <xdr:cNvSpPr/>
      </xdr:nvSpPr>
      <xdr:spPr>
        <a:xfrm>
          <a:off x="19900900" y="65460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78" name="フローチャート: 判断 477">
          <a:extLst>
            <a:ext uri="{FF2B5EF4-FFF2-40B4-BE49-F238E27FC236}">
              <a16:creationId xmlns:a16="http://schemas.microsoft.com/office/drawing/2014/main" id="{E2BEA48F-28E3-4B94-8451-95B06F9F1D45}"/>
            </a:ext>
          </a:extLst>
        </xdr:cNvPr>
        <xdr:cNvSpPr/>
      </xdr:nvSpPr>
      <xdr:spPr>
        <a:xfrm>
          <a:off x="19157950" y="65460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79" name="フローチャート: 判断 478">
          <a:extLst>
            <a:ext uri="{FF2B5EF4-FFF2-40B4-BE49-F238E27FC236}">
              <a16:creationId xmlns:a16="http://schemas.microsoft.com/office/drawing/2014/main" id="{C360CB89-7C37-47FE-89D6-7B83A2C362AA}"/>
            </a:ext>
          </a:extLst>
        </xdr:cNvPr>
        <xdr:cNvSpPr/>
      </xdr:nvSpPr>
      <xdr:spPr>
        <a:xfrm>
          <a:off x="18345150" y="65460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80" name="フローチャート: 判断 479">
          <a:extLst>
            <a:ext uri="{FF2B5EF4-FFF2-40B4-BE49-F238E27FC236}">
              <a16:creationId xmlns:a16="http://schemas.microsoft.com/office/drawing/2014/main" id="{D4CC7667-091D-4BAB-A7F6-93F745F05ECC}"/>
            </a:ext>
          </a:extLst>
        </xdr:cNvPr>
        <xdr:cNvSpPr/>
      </xdr:nvSpPr>
      <xdr:spPr>
        <a:xfrm>
          <a:off x="17551400" y="65598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1" name="フローチャート: 判断 480">
          <a:extLst>
            <a:ext uri="{FF2B5EF4-FFF2-40B4-BE49-F238E27FC236}">
              <a16:creationId xmlns:a16="http://schemas.microsoft.com/office/drawing/2014/main" id="{46728E1A-995C-4B27-9AA0-AC5BB99BD905}"/>
            </a:ext>
          </a:extLst>
        </xdr:cNvPr>
        <xdr:cNvSpPr/>
      </xdr:nvSpPr>
      <xdr:spPr>
        <a:xfrm>
          <a:off x="16757650" y="656437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8E7B499-E6ED-4395-AA18-87AEC5B8AEC6}"/>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BDEED45-D57D-4234-87D0-D2D71816F6F0}"/>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96F5EC0-23F3-4196-A7C1-EC1C848BCB07}"/>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4B1053D-F25C-42FF-B960-99DBB2505CE7}"/>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7EE1B6C-8840-4AC0-B937-D079CFF7A2BD}"/>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39116</xdr:rowOff>
    </xdr:from>
    <xdr:to>
      <xdr:col>116</xdr:col>
      <xdr:colOff>114300</xdr:colOff>
      <xdr:row>40</xdr:row>
      <xdr:rowOff>140716</xdr:rowOff>
    </xdr:to>
    <xdr:sp macro="" textlink="">
      <xdr:nvSpPr>
        <xdr:cNvPr id="487" name="楕円 486">
          <a:extLst>
            <a:ext uri="{FF2B5EF4-FFF2-40B4-BE49-F238E27FC236}">
              <a16:creationId xmlns:a16="http://schemas.microsoft.com/office/drawing/2014/main" id="{9CEA67A0-FE15-4B1E-9C42-ABA3B9A17DFD}"/>
            </a:ext>
          </a:extLst>
        </xdr:cNvPr>
        <xdr:cNvSpPr/>
      </xdr:nvSpPr>
      <xdr:spPr>
        <a:xfrm>
          <a:off x="19900900" y="664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125493</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789ACEFC-7151-43C1-8A6C-CD696E42FDD2}"/>
            </a:ext>
          </a:extLst>
        </xdr:cNvPr>
        <xdr:cNvSpPr txBox="1"/>
      </xdr:nvSpPr>
      <xdr:spPr>
        <a:xfrm>
          <a:off x="19989800" y="6570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39116</xdr:rowOff>
    </xdr:from>
    <xdr:to>
      <xdr:col>112</xdr:col>
      <xdr:colOff>38100</xdr:colOff>
      <xdr:row>40</xdr:row>
      <xdr:rowOff>140716</xdr:rowOff>
    </xdr:to>
    <xdr:sp macro="" textlink="">
      <xdr:nvSpPr>
        <xdr:cNvPr id="489" name="楕円 488">
          <a:extLst>
            <a:ext uri="{FF2B5EF4-FFF2-40B4-BE49-F238E27FC236}">
              <a16:creationId xmlns:a16="http://schemas.microsoft.com/office/drawing/2014/main" id="{C0EBD7A0-B804-4026-ACCF-52DF48153E39}"/>
            </a:ext>
          </a:extLst>
        </xdr:cNvPr>
        <xdr:cNvSpPr/>
      </xdr:nvSpPr>
      <xdr:spPr>
        <a:xfrm>
          <a:off x="19157950" y="66494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89916</xdr:rowOff>
    </xdr:from>
    <xdr:to>
      <xdr:col>116</xdr:col>
      <xdr:colOff>63500</xdr:colOff>
      <xdr:row>40</xdr:row>
      <xdr:rowOff>89916</xdr:rowOff>
    </xdr:to>
    <xdr:cxnSp macro="">
      <xdr:nvCxnSpPr>
        <xdr:cNvPr id="490" name="直線コネクタ 489">
          <a:extLst>
            <a:ext uri="{FF2B5EF4-FFF2-40B4-BE49-F238E27FC236}">
              <a16:creationId xmlns:a16="http://schemas.microsoft.com/office/drawing/2014/main" id="{11CE049F-47DC-46CA-8633-D9A09E939658}"/>
            </a:ext>
          </a:extLst>
        </xdr:cNvPr>
        <xdr:cNvCxnSpPr/>
      </xdr:nvCxnSpPr>
      <xdr:spPr>
        <a:xfrm>
          <a:off x="19202400" y="6700266"/>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39116</xdr:rowOff>
    </xdr:from>
    <xdr:to>
      <xdr:col>107</xdr:col>
      <xdr:colOff>101600</xdr:colOff>
      <xdr:row>40</xdr:row>
      <xdr:rowOff>140716</xdr:rowOff>
    </xdr:to>
    <xdr:sp macro="" textlink="">
      <xdr:nvSpPr>
        <xdr:cNvPr id="491" name="楕円 490">
          <a:extLst>
            <a:ext uri="{FF2B5EF4-FFF2-40B4-BE49-F238E27FC236}">
              <a16:creationId xmlns:a16="http://schemas.microsoft.com/office/drawing/2014/main" id="{F0BDB5EC-C244-4323-BC00-AC2D59972B63}"/>
            </a:ext>
          </a:extLst>
        </xdr:cNvPr>
        <xdr:cNvSpPr/>
      </xdr:nvSpPr>
      <xdr:spPr>
        <a:xfrm>
          <a:off x="18345150" y="664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89916</xdr:rowOff>
    </xdr:from>
    <xdr:to>
      <xdr:col>111</xdr:col>
      <xdr:colOff>177800</xdr:colOff>
      <xdr:row>40</xdr:row>
      <xdr:rowOff>89916</xdr:rowOff>
    </xdr:to>
    <xdr:cxnSp macro="">
      <xdr:nvCxnSpPr>
        <xdr:cNvPr id="492" name="直線コネクタ 491">
          <a:extLst>
            <a:ext uri="{FF2B5EF4-FFF2-40B4-BE49-F238E27FC236}">
              <a16:creationId xmlns:a16="http://schemas.microsoft.com/office/drawing/2014/main" id="{AD9BC0FD-A9E0-4B77-ABFE-6F53F5E3A5DA}"/>
            </a:ext>
          </a:extLst>
        </xdr:cNvPr>
        <xdr:cNvCxnSpPr/>
      </xdr:nvCxnSpPr>
      <xdr:spPr>
        <a:xfrm>
          <a:off x="18395950" y="670026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34544</xdr:rowOff>
    </xdr:from>
    <xdr:to>
      <xdr:col>102</xdr:col>
      <xdr:colOff>165100</xdr:colOff>
      <xdr:row>40</xdr:row>
      <xdr:rowOff>136144</xdr:rowOff>
    </xdr:to>
    <xdr:sp macro="" textlink="">
      <xdr:nvSpPr>
        <xdr:cNvPr id="493" name="楕円 492">
          <a:extLst>
            <a:ext uri="{FF2B5EF4-FFF2-40B4-BE49-F238E27FC236}">
              <a16:creationId xmlns:a16="http://schemas.microsoft.com/office/drawing/2014/main" id="{524734BC-D7B1-42B7-B131-219DA8559B49}"/>
            </a:ext>
          </a:extLst>
        </xdr:cNvPr>
        <xdr:cNvSpPr/>
      </xdr:nvSpPr>
      <xdr:spPr>
        <a:xfrm>
          <a:off x="17551400" y="664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85344</xdr:rowOff>
    </xdr:from>
    <xdr:to>
      <xdr:col>107</xdr:col>
      <xdr:colOff>50800</xdr:colOff>
      <xdr:row>40</xdr:row>
      <xdr:rowOff>89916</xdr:rowOff>
    </xdr:to>
    <xdr:cxnSp macro="">
      <xdr:nvCxnSpPr>
        <xdr:cNvPr id="494" name="直線コネクタ 493">
          <a:extLst>
            <a:ext uri="{FF2B5EF4-FFF2-40B4-BE49-F238E27FC236}">
              <a16:creationId xmlns:a16="http://schemas.microsoft.com/office/drawing/2014/main" id="{4BBAAB67-88CD-47FF-9F2F-51AA1A85EEA8}"/>
            </a:ext>
          </a:extLst>
        </xdr:cNvPr>
        <xdr:cNvCxnSpPr/>
      </xdr:nvCxnSpPr>
      <xdr:spPr>
        <a:xfrm>
          <a:off x="17602200" y="6695694"/>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34544</xdr:rowOff>
    </xdr:from>
    <xdr:to>
      <xdr:col>98</xdr:col>
      <xdr:colOff>38100</xdr:colOff>
      <xdr:row>40</xdr:row>
      <xdr:rowOff>136144</xdr:rowOff>
    </xdr:to>
    <xdr:sp macro="" textlink="">
      <xdr:nvSpPr>
        <xdr:cNvPr id="495" name="楕円 494">
          <a:extLst>
            <a:ext uri="{FF2B5EF4-FFF2-40B4-BE49-F238E27FC236}">
              <a16:creationId xmlns:a16="http://schemas.microsoft.com/office/drawing/2014/main" id="{CCA86908-3B83-41FF-BA11-C95B069535FD}"/>
            </a:ext>
          </a:extLst>
        </xdr:cNvPr>
        <xdr:cNvSpPr/>
      </xdr:nvSpPr>
      <xdr:spPr>
        <a:xfrm>
          <a:off x="16757650" y="664489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85344</xdr:rowOff>
    </xdr:from>
    <xdr:to>
      <xdr:col>102</xdr:col>
      <xdr:colOff>114300</xdr:colOff>
      <xdr:row>40</xdr:row>
      <xdr:rowOff>85344</xdr:rowOff>
    </xdr:to>
    <xdr:cxnSp macro="">
      <xdr:nvCxnSpPr>
        <xdr:cNvPr id="496" name="直線コネクタ 495">
          <a:extLst>
            <a:ext uri="{FF2B5EF4-FFF2-40B4-BE49-F238E27FC236}">
              <a16:creationId xmlns:a16="http://schemas.microsoft.com/office/drawing/2014/main" id="{D1C7D7EC-E994-43FC-85EB-F61758889E15}"/>
            </a:ext>
          </a:extLst>
        </xdr:cNvPr>
        <xdr:cNvCxnSpPr/>
      </xdr:nvCxnSpPr>
      <xdr:spPr>
        <a:xfrm>
          <a:off x="16802100" y="669569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47515</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59D06104-A043-4D93-8B8E-6543FB432F85}"/>
            </a:ext>
          </a:extLst>
        </xdr:cNvPr>
        <xdr:cNvSpPr txBox="1"/>
      </xdr:nvSpPr>
      <xdr:spPr>
        <a:xfrm>
          <a:off x="18980227" y="632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47515</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403E3746-7580-491C-9008-35298EDCA3CA}"/>
            </a:ext>
          </a:extLst>
        </xdr:cNvPr>
        <xdr:cNvSpPr txBox="1"/>
      </xdr:nvSpPr>
      <xdr:spPr>
        <a:xfrm>
          <a:off x="18180127" y="632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61231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0C8588D9-7EC9-4BFE-8840-0976056A6586}"/>
            </a:ext>
          </a:extLst>
        </xdr:cNvPr>
        <xdr:cNvSpPr txBox="1"/>
      </xdr:nvSpPr>
      <xdr:spPr>
        <a:xfrm>
          <a:off x="17386377" y="634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65803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339AE5C6-DC80-46A5-8AC0-28C4C92805DD}"/>
            </a:ext>
          </a:extLst>
        </xdr:cNvPr>
        <xdr:cNvSpPr txBox="1"/>
      </xdr:nvSpPr>
      <xdr:spPr>
        <a:xfrm>
          <a:off x="16592627" y="6345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131843</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C4185E42-5519-4D66-9C33-622D6E4BB392}"/>
            </a:ext>
          </a:extLst>
        </xdr:cNvPr>
        <xdr:cNvSpPr txBox="1"/>
      </xdr:nvSpPr>
      <xdr:spPr>
        <a:xfrm>
          <a:off x="18980227" y="67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131843</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FC45ADC0-E184-4B15-9AC7-A5ED5C1E396C}"/>
            </a:ext>
          </a:extLst>
        </xdr:cNvPr>
        <xdr:cNvSpPr txBox="1"/>
      </xdr:nvSpPr>
      <xdr:spPr>
        <a:xfrm>
          <a:off x="18180127" y="67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127271</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1B69AB4A-9527-4902-9B20-FCD9D567B65D}"/>
            </a:ext>
          </a:extLst>
        </xdr:cNvPr>
        <xdr:cNvSpPr txBox="1"/>
      </xdr:nvSpPr>
      <xdr:spPr>
        <a:xfrm>
          <a:off x="17386377" y="6737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127271</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875B48E5-5D98-429D-BE37-06E7B55A4DDF}"/>
            </a:ext>
          </a:extLst>
        </xdr:cNvPr>
        <xdr:cNvSpPr txBox="1"/>
      </xdr:nvSpPr>
      <xdr:spPr>
        <a:xfrm>
          <a:off x="16592627" y="6737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0FC8060C-B8D6-4BB4-8B89-353B4297AA04}"/>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4F8CF6AF-231A-43E9-9790-40892525DEC0}"/>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2BB848BF-61D2-47BC-90BD-5F893B176CBB}"/>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658DA39D-538C-424C-B98B-DBB4539554D5}"/>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6E7F420C-A75F-48AE-BCAF-D7C2EF5EC937}"/>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7EE13B9E-5028-4D8C-9041-DBB9A7CE0B9C}"/>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12589DDC-ACC7-4AA2-BB3A-22E7BCA2A2AC}"/>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A7F3F0BD-D446-4D7E-9D9F-A4CEA347FE27}"/>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C81650C0-BD8A-46D5-9CE3-9A2BECECC3EA}"/>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B1075F72-BBC3-4E4B-B9F0-C4AD63DF29C1}"/>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8CC6B6A4-6B11-4B0F-B09E-6794FADD5863}"/>
            </a:ext>
          </a:extLst>
        </xdr:cNvPr>
        <xdr:cNvSpPr txBox="1"/>
      </xdr:nvSpPr>
      <xdr:spPr>
        <a:xfrm>
          <a:off x="10842791" y="1088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5E232990-DB61-46DA-A8B4-6C8972B5B0F8}"/>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7CAE2C4B-5881-416E-8728-DC966C2D6563}"/>
            </a:ext>
          </a:extLst>
        </xdr:cNvPr>
        <xdr:cNvSpPr txBox="1"/>
      </xdr:nvSpPr>
      <xdr:spPr>
        <a:xfrm>
          <a:off x="10842791" y="105675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04594361-76A7-4D3C-81C0-5720DDDEBC02}"/>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B8F96763-F109-4EB8-BC2C-A80F038EF737}"/>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AEAAFF1B-D9DD-4645-B87D-C39EA2DC5C29}"/>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C94AEB6A-A54F-4331-BA3E-EA219AE94E7C}"/>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81454D79-1486-4A88-B7EB-32DF6A9731FD}"/>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0FEF3882-4BC6-465F-8CE6-9B974AC400E7}"/>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6932F84B-A242-436C-90DA-740D01181A51}"/>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ABE617A8-1516-4FF6-B969-2BB6A2FE1DAF}"/>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22EA497D-0CB9-422C-9A77-2C36960E16BA}"/>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215F0C86-00BA-4839-A2A4-F55B2D5C4EE6}"/>
            </a:ext>
          </a:extLst>
        </xdr:cNvPr>
        <xdr:cNvSpPr txBox="1"/>
      </xdr:nvSpPr>
      <xdr:spPr>
        <a:xfrm>
          <a:off x="10842791" y="89917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1B35B523-C385-4154-B14C-6F84C63E1A01}"/>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5622A247-C7E4-42EF-A81C-D6802B1303D5}"/>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D62D8B4E-1886-475C-9D7E-FA4378BA8220}"/>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1" name="直線コネクタ 530">
          <a:extLst>
            <a:ext uri="{FF2B5EF4-FFF2-40B4-BE49-F238E27FC236}">
              <a16:creationId xmlns:a16="http://schemas.microsoft.com/office/drawing/2014/main" id="{E8A31561-F267-4E30-B3C4-9ADCCD727C83}"/>
            </a:ext>
          </a:extLst>
        </xdr:cNvPr>
        <xdr:cNvCxnSpPr/>
      </xdr:nvCxnSpPr>
      <xdr:spPr>
        <a:xfrm flipV="1">
          <a:off x="14699614" y="9170126"/>
          <a:ext cx="0" cy="1422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54FD73A0-BB53-4752-9CC1-DF02836FC6F2}"/>
            </a:ext>
          </a:extLst>
        </xdr:cNvPr>
        <xdr:cNvSpPr txBox="1"/>
      </xdr:nvSpPr>
      <xdr:spPr>
        <a:xfrm>
          <a:off x="14738350" y="10596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3" name="直線コネクタ 532">
          <a:extLst>
            <a:ext uri="{FF2B5EF4-FFF2-40B4-BE49-F238E27FC236}">
              <a16:creationId xmlns:a16="http://schemas.microsoft.com/office/drawing/2014/main" id="{73C4E925-26BA-4461-B392-3487C400D894}"/>
            </a:ext>
          </a:extLst>
        </xdr:cNvPr>
        <xdr:cNvCxnSpPr/>
      </xdr:nvCxnSpPr>
      <xdr:spPr>
        <a:xfrm>
          <a:off x="14611350" y="105923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6F00DC95-24A6-416E-BA9B-9676D4D50BC2}"/>
            </a:ext>
          </a:extLst>
        </xdr:cNvPr>
        <xdr:cNvSpPr txBox="1"/>
      </xdr:nvSpPr>
      <xdr:spPr>
        <a:xfrm>
          <a:off x="14738350" y="8951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5" name="直線コネクタ 534">
          <a:extLst>
            <a:ext uri="{FF2B5EF4-FFF2-40B4-BE49-F238E27FC236}">
              <a16:creationId xmlns:a16="http://schemas.microsoft.com/office/drawing/2014/main" id="{C0E3A50A-6FAB-4F28-BE2E-D8E4079C5E34}"/>
            </a:ext>
          </a:extLst>
        </xdr:cNvPr>
        <xdr:cNvCxnSpPr/>
      </xdr:nvCxnSpPr>
      <xdr:spPr>
        <a:xfrm>
          <a:off x="14611350" y="91701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39024</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C0ACF830-4078-4E5A-8D9C-527180F5FDAE}"/>
            </a:ext>
          </a:extLst>
        </xdr:cNvPr>
        <xdr:cNvSpPr txBox="1"/>
      </xdr:nvSpPr>
      <xdr:spPr>
        <a:xfrm>
          <a:off x="14738350" y="96211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7" name="フローチャート: 判断 536">
          <a:extLst>
            <a:ext uri="{FF2B5EF4-FFF2-40B4-BE49-F238E27FC236}">
              <a16:creationId xmlns:a16="http://schemas.microsoft.com/office/drawing/2014/main" id="{27B09450-1BCC-423F-9A56-C3D5AF9DCABB}"/>
            </a:ext>
          </a:extLst>
        </xdr:cNvPr>
        <xdr:cNvSpPr/>
      </xdr:nvSpPr>
      <xdr:spPr>
        <a:xfrm>
          <a:off x="14649450" y="976339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38" name="フローチャート: 判断 537">
          <a:extLst>
            <a:ext uri="{FF2B5EF4-FFF2-40B4-BE49-F238E27FC236}">
              <a16:creationId xmlns:a16="http://schemas.microsoft.com/office/drawing/2014/main" id="{3BF6D326-C44A-41B0-B91F-F23783B66477}"/>
            </a:ext>
          </a:extLst>
        </xdr:cNvPr>
        <xdr:cNvSpPr/>
      </xdr:nvSpPr>
      <xdr:spPr>
        <a:xfrm>
          <a:off x="13887450" y="9779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39" name="フローチャート: 判断 538">
          <a:extLst>
            <a:ext uri="{FF2B5EF4-FFF2-40B4-BE49-F238E27FC236}">
              <a16:creationId xmlns:a16="http://schemas.microsoft.com/office/drawing/2014/main" id="{F245B6C0-C673-447E-B4DF-40DB21C1BB31}"/>
            </a:ext>
          </a:extLst>
        </xdr:cNvPr>
        <xdr:cNvSpPr/>
      </xdr:nvSpPr>
      <xdr:spPr>
        <a:xfrm>
          <a:off x="13093700" y="9809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0" name="フローチャート: 判断 539">
          <a:extLst>
            <a:ext uri="{FF2B5EF4-FFF2-40B4-BE49-F238E27FC236}">
              <a16:creationId xmlns:a16="http://schemas.microsoft.com/office/drawing/2014/main" id="{EF5D17D6-C990-489D-9ADC-D96C6BF3BC4C}"/>
            </a:ext>
          </a:extLst>
        </xdr:cNvPr>
        <xdr:cNvSpPr/>
      </xdr:nvSpPr>
      <xdr:spPr>
        <a:xfrm>
          <a:off x="12299950" y="986136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1" name="フローチャート: 判断 540">
          <a:extLst>
            <a:ext uri="{FF2B5EF4-FFF2-40B4-BE49-F238E27FC236}">
              <a16:creationId xmlns:a16="http://schemas.microsoft.com/office/drawing/2014/main" id="{2C7B537B-579C-4506-8F6C-063CBD13DA76}"/>
            </a:ext>
          </a:extLst>
        </xdr:cNvPr>
        <xdr:cNvSpPr/>
      </xdr:nvSpPr>
      <xdr:spPr>
        <a:xfrm>
          <a:off x="11487150" y="99070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69868264-7D63-4BB6-8E88-557AFB8948E0}"/>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8C6F2118-CA08-43A0-8F51-06ED9D631D4C}"/>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592DA5B-D2C4-442F-8537-25BAEEAB6C06}"/>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DB132F4-D4A0-4B5E-B1F1-4CDF9C440184}"/>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B53BF115-42F2-4D3E-97DD-7A67D1678E26}"/>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169635</xdr:rowOff>
    </xdr:from>
    <xdr:to>
      <xdr:col>85</xdr:col>
      <xdr:colOff>177800</xdr:colOff>
      <xdr:row>60</xdr:row>
      <xdr:rowOff>99785</xdr:rowOff>
    </xdr:to>
    <xdr:sp macro="" textlink="">
      <xdr:nvSpPr>
        <xdr:cNvPr id="547" name="楕円 546">
          <a:extLst>
            <a:ext uri="{FF2B5EF4-FFF2-40B4-BE49-F238E27FC236}">
              <a16:creationId xmlns:a16="http://schemas.microsoft.com/office/drawing/2014/main" id="{F4386183-ABC5-4D95-80ED-21242EA6490A}"/>
            </a:ext>
          </a:extLst>
        </xdr:cNvPr>
        <xdr:cNvSpPr/>
      </xdr:nvSpPr>
      <xdr:spPr>
        <a:xfrm>
          <a:off x="14649450" y="991053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148062</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04ECD1F9-38EB-4539-955E-D524F66B5AAA}"/>
            </a:ext>
          </a:extLst>
        </xdr:cNvPr>
        <xdr:cNvSpPr txBox="1"/>
      </xdr:nvSpPr>
      <xdr:spPr>
        <a:xfrm>
          <a:off x="14738350" y="9895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159838</xdr:rowOff>
    </xdr:from>
    <xdr:to>
      <xdr:col>81</xdr:col>
      <xdr:colOff>101600</xdr:colOff>
      <xdr:row>60</xdr:row>
      <xdr:rowOff>89988</xdr:rowOff>
    </xdr:to>
    <xdr:sp macro="" textlink="">
      <xdr:nvSpPr>
        <xdr:cNvPr id="549" name="楕円 548">
          <a:extLst>
            <a:ext uri="{FF2B5EF4-FFF2-40B4-BE49-F238E27FC236}">
              <a16:creationId xmlns:a16="http://schemas.microsoft.com/office/drawing/2014/main" id="{5773ED06-14C0-47BD-BF35-BADD68EB89D5}"/>
            </a:ext>
          </a:extLst>
        </xdr:cNvPr>
        <xdr:cNvSpPr/>
      </xdr:nvSpPr>
      <xdr:spPr>
        <a:xfrm>
          <a:off x="13887450" y="99070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39188</xdr:rowOff>
    </xdr:from>
    <xdr:to>
      <xdr:col>85</xdr:col>
      <xdr:colOff>127000</xdr:colOff>
      <xdr:row>60</xdr:row>
      <xdr:rowOff>48985</xdr:rowOff>
    </xdr:to>
    <xdr:cxnSp macro="">
      <xdr:nvCxnSpPr>
        <xdr:cNvPr id="550" name="直線コネクタ 549">
          <a:extLst>
            <a:ext uri="{FF2B5EF4-FFF2-40B4-BE49-F238E27FC236}">
              <a16:creationId xmlns:a16="http://schemas.microsoft.com/office/drawing/2014/main" id="{F7B147C0-7883-4365-AF3A-4DDACE3B4C6C}"/>
            </a:ext>
          </a:extLst>
        </xdr:cNvPr>
        <xdr:cNvCxnSpPr/>
      </xdr:nvCxnSpPr>
      <xdr:spPr>
        <a:xfrm>
          <a:off x="13938250" y="9951538"/>
          <a:ext cx="762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51" name="楕円 550">
          <a:extLst>
            <a:ext uri="{FF2B5EF4-FFF2-40B4-BE49-F238E27FC236}">
              <a16:creationId xmlns:a16="http://schemas.microsoft.com/office/drawing/2014/main" id="{0F5A227E-5962-49EB-A79B-3FDC06549001}"/>
            </a:ext>
          </a:extLst>
        </xdr:cNvPr>
        <xdr:cNvSpPr/>
      </xdr:nvSpPr>
      <xdr:spPr>
        <a:xfrm>
          <a:off x="13093700" y="98711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3266</xdr:rowOff>
    </xdr:from>
    <xdr:to>
      <xdr:col>81</xdr:col>
      <xdr:colOff>50800</xdr:colOff>
      <xdr:row>60</xdr:row>
      <xdr:rowOff>39188</xdr:rowOff>
    </xdr:to>
    <xdr:cxnSp macro="">
      <xdr:nvCxnSpPr>
        <xdr:cNvPr id="552" name="直線コネクタ 551">
          <a:extLst>
            <a:ext uri="{FF2B5EF4-FFF2-40B4-BE49-F238E27FC236}">
              <a16:creationId xmlns:a16="http://schemas.microsoft.com/office/drawing/2014/main" id="{3BF27103-0C8B-4A38-9604-7A884291A255}"/>
            </a:ext>
          </a:extLst>
        </xdr:cNvPr>
        <xdr:cNvCxnSpPr/>
      </xdr:nvCxnSpPr>
      <xdr:spPr>
        <a:xfrm>
          <a:off x="13144500" y="9915616"/>
          <a:ext cx="7937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78196</xdr:rowOff>
    </xdr:from>
    <xdr:to>
      <xdr:col>72</xdr:col>
      <xdr:colOff>38100</xdr:colOff>
      <xdr:row>60</xdr:row>
      <xdr:rowOff>8346</xdr:rowOff>
    </xdr:to>
    <xdr:sp macro="" textlink="">
      <xdr:nvSpPr>
        <xdr:cNvPr id="553" name="楕円 552">
          <a:extLst>
            <a:ext uri="{FF2B5EF4-FFF2-40B4-BE49-F238E27FC236}">
              <a16:creationId xmlns:a16="http://schemas.microsoft.com/office/drawing/2014/main" id="{BB6D1C39-E98E-46F6-B7FA-6BE6A8C5E9DC}"/>
            </a:ext>
          </a:extLst>
        </xdr:cNvPr>
        <xdr:cNvSpPr/>
      </xdr:nvSpPr>
      <xdr:spPr>
        <a:xfrm>
          <a:off x="12299950" y="98254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128996</xdr:rowOff>
    </xdr:from>
    <xdr:to>
      <xdr:col>76</xdr:col>
      <xdr:colOff>114300</xdr:colOff>
      <xdr:row>60</xdr:row>
      <xdr:rowOff>3266</xdr:rowOff>
    </xdr:to>
    <xdr:cxnSp macro="">
      <xdr:nvCxnSpPr>
        <xdr:cNvPr id="554" name="直線コネクタ 553">
          <a:extLst>
            <a:ext uri="{FF2B5EF4-FFF2-40B4-BE49-F238E27FC236}">
              <a16:creationId xmlns:a16="http://schemas.microsoft.com/office/drawing/2014/main" id="{DC52EEB8-3360-4980-8939-D2BAE2DF0895}"/>
            </a:ext>
          </a:extLst>
        </xdr:cNvPr>
        <xdr:cNvCxnSpPr/>
      </xdr:nvCxnSpPr>
      <xdr:spPr>
        <a:xfrm>
          <a:off x="12344400" y="9876246"/>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83094</xdr:rowOff>
    </xdr:from>
    <xdr:to>
      <xdr:col>67</xdr:col>
      <xdr:colOff>101600</xdr:colOff>
      <xdr:row>61</xdr:row>
      <xdr:rowOff>13244</xdr:rowOff>
    </xdr:to>
    <xdr:sp macro="" textlink="">
      <xdr:nvSpPr>
        <xdr:cNvPr id="555" name="楕円 554">
          <a:extLst>
            <a:ext uri="{FF2B5EF4-FFF2-40B4-BE49-F238E27FC236}">
              <a16:creationId xmlns:a16="http://schemas.microsoft.com/office/drawing/2014/main" id="{3E144012-FF75-4D11-9DD7-9346CF58C306}"/>
            </a:ext>
          </a:extLst>
        </xdr:cNvPr>
        <xdr:cNvSpPr/>
      </xdr:nvSpPr>
      <xdr:spPr>
        <a:xfrm>
          <a:off x="11487150" y="99954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128996</xdr:rowOff>
    </xdr:from>
    <xdr:to>
      <xdr:col>71</xdr:col>
      <xdr:colOff>177800</xdr:colOff>
      <xdr:row>60</xdr:row>
      <xdr:rowOff>133894</xdr:rowOff>
    </xdr:to>
    <xdr:cxnSp macro="">
      <xdr:nvCxnSpPr>
        <xdr:cNvPr id="556" name="直線コネクタ 555">
          <a:extLst>
            <a:ext uri="{FF2B5EF4-FFF2-40B4-BE49-F238E27FC236}">
              <a16:creationId xmlns:a16="http://schemas.microsoft.com/office/drawing/2014/main" id="{00C31353-9D0D-4B71-B9AE-BFD8EC928DDC}"/>
            </a:ext>
          </a:extLst>
        </xdr:cNvPr>
        <xdr:cNvCxnSpPr/>
      </xdr:nvCxnSpPr>
      <xdr:spPr>
        <a:xfrm flipV="1">
          <a:off x="11537950" y="9876246"/>
          <a:ext cx="806450" cy="169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150603</xdr:rowOff>
    </xdr:from>
    <xdr:ext cx="405111" cy="259045"/>
    <xdr:sp macro="" textlink="">
      <xdr:nvSpPr>
        <xdr:cNvPr id="557" name="n_1aveValue【学校施設】&#10;有形固定資産減価償却率">
          <a:extLst>
            <a:ext uri="{FF2B5EF4-FFF2-40B4-BE49-F238E27FC236}">
              <a16:creationId xmlns:a16="http://schemas.microsoft.com/office/drawing/2014/main" id="{7508FCB4-C056-44A2-A40B-652262DC532A}"/>
            </a:ext>
          </a:extLst>
        </xdr:cNvPr>
        <xdr:cNvSpPr txBox="1"/>
      </xdr:nvSpPr>
      <xdr:spPr>
        <a:xfrm>
          <a:off x="13742044" y="9567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558" name="n_2aveValue【学校施設】&#10;有形固定資産減価償却率">
          <a:extLst>
            <a:ext uri="{FF2B5EF4-FFF2-40B4-BE49-F238E27FC236}">
              <a16:creationId xmlns:a16="http://schemas.microsoft.com/office/drawing/2014/main" id="{1B9C8FE0-9197-4AD8-A321-9A76E9470427}"/>
            </a:ext>
          </a:extLst>
        </xdr:cNvPr>
        <xdr:cNvSpPr txBox="1"/>
      </xdr:nvSpPr>
      <xdr:spPr>
        <a:xfrm>
          <a:off x="12960994" y="9590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35396</xdr:rowOff>
    </xdr:from>
    <xdr:ext cx="405111" cy="259045"/>
    <xdr:sp macro="" textlink="">
      <xdr:nvSpPr>
        <xdr:cNvPr id="559" name="n_3aveValue【学校施設】&#10;有形固定資産減価償却率">
          <a:extLst>
            <a:ext uri="{FF2B5EF4-FFF2-40B4-BE49-F238E27FC236}">
              <a16:creationId xmlns:a16="http://schemas.microsoft.com/office/drawing/2014/main" id="{D916A1CF-8ACD-434C-B290-4164759FD0A0}"/>
            </a:ext>
          </a:extLst>
        </xdr:cNvPr>
        <xdr:cNvSpPr txBox="1"/>
      </xdr:nvSpPr>
      <xdr:spPr>
        <a:xfrm>
          <a:off x="12167244" y="994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106515</xdr:rowOff>
    </xdr:from>
    <xdr:ext cx="405111" cy="259045"/>
    <xdr:sp macro="" textlink="">
      <xdr:nvSpPr>
        <xdr:cNvPr id="560" name="n_4aveValue【学校施設】&#10;有形固定資産減価償却率">
          <a:extLst>
            <a:ext uri="{FF2B5EF4-FFF2-40B4-BE49-F238E27FC236}">
              <a16:creationId xmlns:a16="http://schemas.microsoft.com/office/drawing/2014/main" id="{39ECA974-E5DA-40CD-A1F2-03D70F92AD4C}"/>
            </a:ext>
          </a:extLst>
        </xdr:cNvPr>
        <xdr:cNvSpPr txBox="1"/>
      </xdr:nvSpPr>
      <xdr:spPr>
        <a:xfrm>
          <a:off x="11354444" y="9688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81115</xdr:rowOff>
    </xdr:from>
    <xdr:ext cx="405111" cy="259045"/>
    <xdr:sp macro="" textlink="">
      <xdr:nvSpPr>
        <xdr:cNvPr id="561" name="n_1mainValue【学校施設】&#10;有形固定資産減価償却率">
          <a:extLst>
            <a:ext uri="{FF2B5EF4-FFF2-40B4-BE49-F238E27FC236}">
              <a16:creationId xmlns:a16="http://schemas.microsoft.com/office/drawing/2014/main" id="{C31A1AE6-EB92-47BD-8135-FE56FC0C6A0B}"/>
            </a:ext>
          </a:extLst>
        </xdr:cNvPr>
        <xdr:cNvSpPr txBox="1"/>
      </xdr:nvSpPr>
      <xdr:spPr>
        <a:xfrm>
          <a:off x="13742044" y="999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562" name="n_2mainValue【学校施設】&#10;有形固定資産減価償却率">
          <a:extLst>
            <a:ext uri="{FF2B5EF4-FFF2-40B4-BE49-F238E27FC236}">
              <a16:creationId xmlns:a16="http://schemas.microsoft.com/office/drawing/2014/main" id="{DD886F9A-ABAA-4AF2-80CE-94EA13F52B60}"/>
            </a:ext>
          </a:extLst>
        </xdr:cNvPr>
        <xdr:cNvSpPr txBox="1"/>
      </xdr:nvSpPr>
      <xdr:spPr>
        <a:xfrm>
          <a:off x="12960994" y="995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24873</xdr:rowOff>
    </xdr:from>
    <xdr:ext cx="405111" cy="259045"/>
    <xdr:sp macro="" textlink="">
      <xdr:nvSpPr>
        <xdr:cNvPr id="563" name="n_3mainValue【学校施設】&#10;有形固定資産減価償却率">
          <a:extLst>
            <a:ext uri="{FF2B5EF4-FFF2-40B4-BE49-F238E27FC236}">
              <a16:creationId xmlns:a16="http://schemas.microsoft.com/office/drawing/2014/main" id="{E62256EE-8752-488A-96B2-EF4E61E00649}"/>
            </a:ext>
          </a:extLst>
        </xdr:cNvPr>
        <xdr:cNvSpPr txBox="1"/>
      </xdr:nvSpPr>
      <xdr:spPr>
        <a:xfrm>
          <a:off x="12167244" y="960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4371</xdr:rowOff>
    </xdr:from>
    <xdr:ext cx="405111" cy="259045"/>
    <xdr:sp macro="" textlink="">
      <xdr:nvSpPr>
        <xdr:cNvPr id="564" name="n_4mainValue【学校施設】&#10;有形固定資産減価償却率">
          <a:extLst>
            <a:ext uri="{FF2B5EF4-FFF2-40B4-BE49-F238E27FC236}">
              <a16:creationId xmlns:a16="http://schemas.microsoft.com/office/drawing/2014/main" id="{FB56C0D1-09B3-4EE5-964D-DE94CE0D6E08}"/>
            </a:ext>
          </a:extLst>
        </xdr:cNvPr>
        <xdr:cNvSpPr txBox="1"/>
      </xdr:nvSpPr>
      <xdr:spPr>
        <a:xfrm>
          <a:off x="11354444" y="10081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9267AF69-EDE3-4EE2-9AB2-522E3667393A}"/>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5C53376E-1FF5-4107-B66E-1C07D6563EA3}"/>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AD858581-03C5-470C-ADAE-E6A6321598D9}"/>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4C5BAC9F-427F-4E20-AF2C-79AAED401BF8}"/>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B5313E3D-6100-4F7B-BBFE-F7AA10AA7681}"/>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24370641-7982-470A-AF32-72E6651C45A8}"/>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2CD4CBD2-1020-4D97-824B-DF39F1C42FDE}"/>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536E1081-91B5-4952-9A71-DB3D694E9CE5}"/>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81498B45-752C-4B36-837C-91408F9DE041}"/>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E0541627-AA14-48A3-923B-EE27AB18B045}"/>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4313CA96-8490-4568-BD2B-10C0BFC5DC84}"/>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82665380-438B-4598-A97E-A80189CA07A6}"/>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DF638DBA-345B-445A-92A8-C855E07DDA6F}"/>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D01D76C4-4910-4C54-9570-0084F8230A6D}"/>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B706EB6C-ADC8-4167-BA01-176EB0BF328B}"/>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BBEA3B6-D132-49C5-BF83-51BB90B3FE4F}"/>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FB887501-D400-4857-9878-B5472C791E72}"/>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0327F047-717F-4A47-952D-716387520DA5}"/>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C733EFB3-6C6C-4146-8337-9F2B5F55C1EB}"/>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FCBFAA24-4E65-41FD-9EF8-E3D3C3EFCE61}"/>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BB4C15C2-38D4-4455-A39B-9BF10EC689FE}"/>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602C525E-0976-4211-8C5A-B49551FC1500}"/>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3F0BA783-C300-4DED-B671-683E0D3139EC}"/>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5FEF27DF-F3E8-4C02-B2A8-3C919E0161B6}"/>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89" name="直線コネクタ 588">
          <a:extLst>
            <a:ext uri="{FF2B5EF4-FFF2-40B4-BE49-F238E27FC236}">
              <a16:creationId xmlns:a16="http://schemas.microsoft.com/office/drawing/2014/main" id="{87359E1E-2E8C-4C4F-BE87-9D3BC15CEA0F}"/>
            </a:ext>
          </a:extLst>
        </xdr:cNvPr>
        <xdr:cNvCxnSpPr/>
      </xdr:nvCxnSpPr>
      <xdr:spPr>
        <a:xfrm flipV="1">
          <a:off x="19951064" y="9169400"/>
          <a:ext cx="0" cy="1426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90" name="【学校施設】&#10;一人当たり面積最小値テキスト">
          <a:extLst>
            <a:ext uri="{FF2B5EF4-FFF2-40B4-BE49-F238E27FC236}">
              <a16:creationId xmlns:a16="http://schemas.microsoft.com/office/drawing/2014/main" id="{523A29AF-0804-456B-A1FE-E66C2875F8D3}"/>
            </a:ext>
          </a:extLst>
        </xdr:cNvPr>
        <xdr:cNvSpPr txBox="1"/>
      </xdr:nvSpPr>
      <xdr:spPr>
        <a:xfrm>
          <a:off x="19989800" y="105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91" name="直線コネクタ 590">
          <a:extLst>
            <a:ext uri="{FF2B5EF4-FFF2-40B4-BE49-F238E27FC236}">
              <a16:creationId xmlns:a16="http://schemas.microsoft.com/office/drawing/2014/main" id="{5980DDD0-3CAB-45C5-B9B4-C698FBD0A618}"/>
            </a:ext>
          </a:extLst>
        </xdr:cNvPr>
        <xdr:cNvCxnSpPr/>
      </xdr:nvCxnSpPr>
      <xdr:spPr>
        <a:xfrm>
          <a:off x="19881850" y="105956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92" name="【学校施設】&#10;一人当たり面積最大値テキスト">
          <a:extLst>
            <a:ext uri="{FF2B5EF4-FFF2-40B4-BE49-F238E27FC236}">
              <a16:creationId xmlns:a16="http://schemas.microsoft.com/office/drawing/2014/main" id="{D559A7AC-3FD9-4819-8E30-138308898290}"/>
            </a:ext>
          </a:extLst>
        </xdr:cNvPr>
        <xdr:cNvSpPr txBox="1"/>
      </xdr:nvSpPr>
      <xdr:spPr>
        <a:xfrm>
          <a:off x="19989800" y="895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93" name="直線コネクタ 592">
          <a:extLst>
            <a:ext uri="{FF2B5EF4-FFF2-40B4-BE49-F238E27FC236}">
              <a16:creationId xmlns:a16="http://schemas.microsoft.com/office/drawing/2014/main" id="{89A7EFE0-1C98-4EB0-995D-9ACBA1AAD90A}"/>
            </a:ext>
          </a:extLst>
        </xdr:cNvPr>
        <xdr:cNvCxnSpPr/>
      </xdr:nvCxnSpPr>
      <xdr:spPr>
        <a:xfrm>
          <a:off x="19881850" y="91694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17</xdr:rowOff>
    </xdr:from>
    <xdr:ext cx="469744" cy="259045"/>
    <xdr:sp macro="" textlink="">
      <xdr:nvSpPr>
        <xdr:cNvPr id="594" name="【学校施設】&#10;一人当たり面積平均値テキスト">
          <a:extLst>
            <a:ext uri="{FF2B5EF4-FFF2-40B4-BE49-F238E27FC236}">
              <a16:creationId xmlns:a16="http://schemas.microsoft.com/office/drawing/2014/main" id="{3BE1E9FD-B61F-4CD3-BEF8-29F9C6BE9DCE}"/>
            </a:ext>
          </a:extLst>
        </xdr:cNvPr>
        <xdr:cNvSpPr txBox="1"/>
      </xdr:nvSpPr>
      <xdr:spPr>
        <a:xfrm>
          <a:off x="19989800" y="10242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95" name="フローチャート: 判断 594">
          <a:extLst>
            <a:ext uri="{FF2B5EF4-FFF2-40B4-BE49-F238E27FC236}">
              <a16:creationId xmlns:a16="http://schemas.microsoft.com/office/drawing/2014/main" id="{A8A78B2B-F392-4B33-B437-CD9340A6D358}"/>
            </a:ext>
          </a:extLst>
        </xdr:cNvPr>
        <xdr:cNvSpPr/>
      </xdr:nvSpPr>
      <xdr:spPr>
        <a:xfrm>
          <a:off x="19900900" y="1026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96" name="フローチャート: 判断 595">
          <a:extLst>
            <a:ext uri="{FF2B5EF4-FFF2-40B4-BE49-F238E27FC236}">
              <a16:creationId xmlns:a16="http://schemas.microsoft.com/office/drawing/2014/main" id="{B3899B73-EF23-4BFC-A353-C50F660A329A}"/>
            </a:ext>
          </a:extLst>
        </xdr:cNvPr>
        <xdr:cNvSpPr/>
      </xdr:nvSpPr>
      <xdr:spPr>
        <a:xfrm>
          <a:off x="19157950" y="102539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97" name="フローチャート: 判断 596">
          <a:extLst>
            <a:ext uri="{FF2B5EF4-FFF2-40B4-BE49-F238E27FC236}">
              <a16:creationId xmlns:a16="http://schemas.microsoft.com/office/drawing/2014/main" id="{E899D984-78C1-48A5-8C79-4993C15B3237}"/>
            </a:ext>
          </a:extLst>
        </xdr:cNvPr>
        <xdr:cNvSpPr/>
      </xdr:nvSpPr>
      <xdr:spPr>
        <a:xfrm>
          <a:off x="18345150" y="1025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8" name="フローチャート: 判断 597">
          <a:extLst>
            <a:ext uri="{FF2B5EF4-FFF2-40B4-BE49-F238E27FC236}">
              <a16:creationId xmlns:a16="http://schemas.microsoft.com/office/drawing/2014/main" id="{FFF768A4-96A0-4147-902F-CB7473D3CFBA}"/>
            </a:ext>
          </a:extLst>
        </xdr:cNvPr>
        <xdr:cNvSpPr/>
      </xdr:nvSpPr>
      <xdr:spPr>
        <a:xfrm>
          <a:off x="17551400" y="1026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99" name="フローチャート: 判断 598">
          <a:extLst>
            <a:ext uri="{FF2B5EF4-FFF2-40B4-BE49-F238E27FC236}">
              <a16:creationId xmlns:a16="http://schemas.microsoft.com/office/drawing/2014/main" id="{EAA8AE34-1989-4478-8497-AD4098EFEACC}"/>
            </a:ext>
          </a:extLst>
        </xdr:cNvPr>
        <xdr:cNvSpPr/>
      </xdr:nvSpPr>
      <xdr:spPr>
        <a:xfrm>
          <a:off x="16757650" y="102781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C0F9E77-3A71-4014-8DA3-DECD52286DFE}"/>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33E3A60-DF1F-4182-BC70-66D396A1DF46}"/>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5F05406-9236-447B-A688-DF3F7D7C26B7}"/>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11C5073-61D8-470B-896D-1919D9C4D178}"/>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6ADA88E-B6C6-4AE8-82DB-3F5F7FBADAC5}"/>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151130</xdr:rowOff>
    </xdr:from>
    <xdr:to>
      <xdr:col>116</xdr:col>
      <xdr:colOff>114300</xdr:colOff>
      <xdr:row>62</xdr:row>
      <xdr:rowOff>81280</xdr:rowOff>
    </xdr:to>
    <xdr:sp macro="" textlink="">
      <xdr:nvSpPr>
        <xdr:cNvPr id="605" name="楕円 604">
          <a:extLst>
            <a:ext uri="{FF2B5EF4-FFF2-40B4-BE49-F238E27FC236}">
              <a16:creationId xmlns:a16="http://schemas.microsoft.com/office/drawing/2014/main" id="{E8CA1935-9A84-4BD4-AF69-F2A0A6345B85}"/>
            </a:ext>
          </a:extLst>
        </xdr:cNvPr>
        <xdr:cNvSpPr/>
      </xdr:nvSpPr>
      <xdr:spPr>
        <a:xfrm>
          <a:off x="19900900" y="10228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2557</xdr:rowOff>
    </xdr:from>
    <xdr:ext cx="469744" cy="259045"/>
    <xdr:sp macro="" textlink="">
      <xdr:nvSpPr>
        <xdr:cNvPr id="606" name="【学校施設】&#10;一人当たり面積該当値テキスト">
          <a:extLst>
            <a:ext uri="{FF2B5EF4-FFF2-40B4-BE49-F238E27FC236}">
              <a16:creationId xmlns:a16="http://schemas.microsoft.com/office/drawing/2014/main" id="{C81B1A46-005E-4779-8865-AF336747426A}"/>
            </a:ext>
          </a:extLst>
        </xdr:cNvPr>
        <xdr:cNvSpPr txBox="1"/>
      </xdr:nvSpPr>
      <xdr:spPr>
        <a:xfrm>
          <a:off x="19989800"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162560</xdr:rowOff>
    </xdr:from>
    <xdr:to>
      <xdr:col>112</xdr:col>
      <xdr:colOff>38100</xdr:colOff>
      <xdr:row>62</xdr:row>
      <xdr:rowOff>92710</xdr:rowOff>
    </xdr:to>
    <xdr:sp macro="" textlink="">
      <xdr:nvSpPr>
        <xdr:cNvPr id="607" name="楕円 606">
          <a:extLst>
            <a:ext uri="{FF2B5EF4-FFF2-40B4-BE49-F238E27FC236}">
              <a16:creationId xmlns:a16="http://schemas.microsoft.com/office/drawing/2014/main" id="{3FD01951-51AE-40EE-8168-3D9D8BC73B51}"/>
            </a:ext>
          </a:extLst>
        </xdr:cNvPr>
        <xdr:cNvSpPr/>
      </xdr:nvSpPr>
      <xdr:spPr>
        <a:xfrm>
          <a:off x="19157950" y="102400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30480</xdr:rowOff>
    </xdr:from>
    <xdr:to>
      <xdr:col>116</xdr:col>
      <xdr:colOff>63500</xdr:colOff>
      <xdr:row>62</xdr:row>
      <xdr:rowOff>41910</xdr:rowOff>
    </xdr:to>
    <xdr:cxnSp macro="">
      <xdr:nvCxnSpPr>
        <xdr:cNvPr id="608" name="直線コネクタ 607">
          <a:extLst>
            <a:ext uri="{FF2B5EF4-FFF2-40B4-BE49-F238E27FC236}">
              <a16:creationId xmlns:a16="http://schemas.microsoft.com/office/drawing/2014/main" id="{01984DC9-6C62-4B8D-92BA-8F024BF168E4}"/>
            </a:ext>
          </a:extLst>
        </xdr:cNvPr>
        <xdr:cNvCxnSpPr/>
      </xdr:nvCxnSpPr>
      <xdr:spPr>
        <a:xfrm flipV="1">
          <a:off x="19202400" y="10273030"/>
          <a:ext cx="7493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154940</xdr:rowOff>
    </xdr:from>
    <xdr:to>
      <xdr:col>107</xdr:col>
      <xdr:colOff>101600</xdr:colOff>
      <xdr:row>62</xdr:row>
      <xdr:rowOff>85090</xdr:rowOff>
    </xdr:to>
    <xdr:sp macro="" textlink="">
      <xdr:nvSpPr>
        <xdr:cNvPr id="609" name="楕円 608">
          <a:extLst>
            <a:ext uri="{FF2B5EF4-FFF2-40B4-BE49-F238E27FC236}">
              <a16:creationId xmlns:a16="http://schemas.microsoft.com/office/drawing/2014/main" id="{23293F2F-157C-4D68-9D51-51706F999CDE}"/>
            </a:ext>
          </a:extLst>
        </xdr:cNvPr>
        <xdr:cNvSpPr/>
      </xdr:nvSpPr>
      <xdr:spPr>
        <a:xfrm>
          <a:off x="18345150" y="102323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34290</xdr:rowOff>
    </xdr:from>
    <xdr:to>
      <xdr:col>111</xdr:col>
      <xdr:colOff>177800</xdr:colOff>
      <xdr:row>62</xdr:row>
      <xdr:rowOff>41910</xdr:rowOff>
    </xdr:to>
    <xdr:cxnSp macro="">
      <xdr:nvCxnSpPr>
        <xdr:cNvPr id="610" name="直線コネクタ 609">
          <a:extLst>
            <a:ext uri="{FF2B5EF4-FFF2-40B4-BE49-F238E27FC236}">
              <a16:creationId xmlns:a16="http://schemas.microsoft.com/office/drawing/2014/main" id="{B59BEC94-CF05-4DE8-BDEA-48EBF012B15B}"/>
            </a:ext>
          </a:extLst>
        </xdr:cNvPr>
        <xdr:cNvCxnSpPr/>
      </xdr:nvCxnSpPr>
      <xdr:spPr>
        <a:xfrm>
          <a:off x="18395950" y="1027684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152400</xdr:rowOff>
    </xdr:from>
    <xdr:to>
      <xdr:col>102</xdr:col>
      <xdr:colOff>165100</xdr:colOff>
      <xdr:row>62</xdr:row>
      <xdr:rowOff>82550</xdr:rowOff>
    </xdr:to>
    <xdr:sp macro="" textlink="">
      <xdr:nvSpPr>
        <xdr:cNvPr id="611" name="楕円 610">
          <a:extLst>
            <a:ext uri="{FF2B5EF4-FFF2-40B4-BE49-F238E27FC236}">
              <a16:creationId xmlns:a16="http://schemas.microsoft.com/office/drawing/2014/main" id="{25AF5EC3-4C3C-4BA7-A039-8FE728056859}"/>
            </a:ext>
          </a:extLst>
        </xdr:cNvPr>
        <xdr:cNvSpPr/>
      </xdr:nvSpPr>
      <xdr:spPr>
        <a:xfrm>
          <a:off x="17551400" y="10229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31750</xdr:rowOff>
    </xdr:from>
    <xdr:to>
      <xdr:col>107</xdr:col>
      <xdr:colOff>50800</xdr:colOff>
      <xdr:row>62</xdr:row>
      <xdr:rowOff>34290</xdr:rowOff>
    </xdr:to>
    <xdr:cxnSp macro="">
      <xdr:nvCxnSpPr>
        <xdr:cNvPr id="612" name="直線コネクタ 611">
          <a:extLst>
            <a:ext uri="{FF2B5EF4-FFF2-40B4-BE49-F238E27FC236}">
              <a16:creationId xmlns:a16="http://schemas.microsoft.com/office/drawing/2014/main" id="{D67FC83D-A407-4900-9303-628280370553}"/>
            </a:ext>
          </a:extLst>
        </xdr:cNvPr>
        <xdr:cNvCxnSpPr/>
      </xdr:nvCxnSpPr>
      <xdr:spPr>
        <a:xfrm>
          <a:off x="17602200" y="10274300"/>
          <a:ext cx="79375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22860</xdr:rowOff>
    </xdr:from>
    <xdr:to>
      <xdr:col>98</xdr:col>
      <xdr:colOff>38100</xdr:colOff>
      <xdr:row>62</xdr:row>
      <xdr:rowOff>124460</xdr:rowOff>
    </xdr:to>
    <xdr:sp macro="" textlink="">
      <xdr:nvSpPr>
        <xdr:cNvPr id="613" name="楕円 612">
          <a:extLst>
            <a:ext uri="{FF2B5EF4-FFF2-40B4-BE49-F238E27FC236}">
              <a16:creationId xmlns:a16="http://schemas.microsoft.com/office/drawing/2014/main" id="{87583F23-912D-4F96-B875-5F0E5B852113}"/>
            </a:ext>
          </a:extLst>
        </xdr:cNvPr>
        <xdr:cNvSpPr/>
      </xdr:nvSpPr>
      <xdr:spPr>
        <a:xfrm>
          <a:off x="16757650" y="102654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31750</xdr:rowOff>
    </xdr:from>
    <xdr:to>
      <xdr:col>102</xdr:col>
      <xdr:colOff>114300</xdr:colOff>
      <xdr:row>62</xdr:row>
      <xdr:rowOff>73660</xdr:rowOff>
    </xdr:to>
    <xdr:cxnSp macro="">
      <xdr:nvCxnSpPr>
        <xdr:cNvPr id="614" name="直線コネクタ 613">
          <a:extLst>
            <a:ext uri="{FF2B5EF4-FFF2-40B4-BE49-F238E27FC236}">
              <a16:creationId xmlns:a16="http://schemas.microsoft.com/office/drawing/2014/main" id="{CA6A38D5-CBD7-4C7C-80AF-C9650F51F2A7}"/>
            </a:ext>
          </a:extLst>
        </xdr:cNvPr>
        <xdr:cNvCxnSpPr/>
      </xdr:nvCxnSpPr>
      <xdr:spPr>
        <a:xfrm flipV="1">
          <a:off x="16802100" y="10274300"/>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104157</xdr:rowOff>
    </xdr:from>
    <xdr:ext cx="469744" cy="259045"/>
    <xdr:sp macro="" textlink="">
      <xdr:nvSpPr>
        <xdr:cNvPr id="615" name="n_1aveValue【学校施設】&#10;一人当たり面積">
          <a:extLst>
            <a:ext uri="{FF2B5EF4-FFF2-40B4-BE49-F238E27FC236}">
              <a16:creationId xmlns:a16="http://schemas.microsoft.com/office/drawing/2014/main" id="{B20792D8-5B27-4383-9396-C28455DED1B3}"/>
            </a:ext>
          </a:extLst>
        </xdr:cNvPr>
        <xdr:cNvSpPr txBox="1"/>
      </xdr:nvSpPr>
      <xdr:spPr>
        <a:xfrm>
          <a:off x="189802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104157</xdr:rowOff>
    </xdr:from>
    <xdr:ext cx="469744" cy="259045"/>
    <xdr:sp macro="" textlink="">
      <xdr:nvSpPr>
        <xdr:cNvPr id="616" name="n_2aveValue【学校施設】&#10;一人当たり面積">
          <a:extLst>
            <a:ext uri="{FF2B5EF4-FFF2-40B4-BE49-F238E27FC236}">
              <a16:creationId xmlns:a16="http://schemas.microsoft.com/office/drawing/2014/main" id="{01E76088-5F00-40EE-BC9B-291AA94BE7A9}"/>
            </a:ext>
          </a:extLst>
        </xdr:cNvPr>
        <xdr:cNvSpPr txBox="1"/>
      </xdr:nvSpPr>
      <xdr:spPr>
        <a:xfrm>
          <a:off x="181801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617" name="n_3aveValue【学校施設】&#10;一人当たり面積">
          <a:extLst>
            <a:ext uri="{FF2B5EF4-FFF2-40B4-BE49-F238E27FC236}">
              <a16:creationId xmlns:a16="http://schemas.microsoft.com/office/drawing/2014/main" id="{3A88656F-9B20-454C-8F50-3FD98DAAA097}"/>
            </a:ext>
          </a:extLst>
        </xdr:cNvPr>
        <xdr:cNvSpPr txBox="1"/>
      </xdr:nvSpPr>
      <xdr:spPr>
        <a:xfrm>
          <a:off x="17386377" y="1036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128287</xdr:rowOff>
    </xdr:from>
    <xdr:ext cx="469744" cy="259045"/>
    <xdr:sp macro="" textlink="">
      <xdr:nvSpPr>
        <xdr:cNvPr id="618" name="n_4aveValue【学校施設】&#10;一人当たり面積">
          <a:extLst>
            <a:ext uri="{FF2B5EF4-FFF2-40B4-BE49-F238E27FC236}">
              <a16:creationId xmlns:a16="http://schemas.microsoft.com/office/drawing/2014/main" id="{A0246D1E-3374-43B5-A210-698E50DE2DED}"/>
            </a:ext>
          </a:extLst>
        </xdr:cNvPr>
        <xdr:cNvSpPr txBox="1"/>
      </xdr:nvSpPr>
      <xdr:spPr>
        <a:xfrm>
          <a:off x="16592627" y="1037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109237</xdr:rowOff>
    </xdr:from>
    <xdr:ext cx="469744" cy="259045"/>
    <xdr:sp macro="" textlink="">
      <xdr:nvSpPr>
        <xdr:cNvPr id="619" name="n_1mainValue【学校施設】&#10;一人当たり面積">
          <a:extLst>
            <a:ext uri="{FF2B5EF4-FFF2-40B4-BE49-F238E27FC236}">
              <a16:creationId xmlns:a16="http://schemas.microsoft.com/office/drawing/2014/main" id="{7CF2785C-03F3-4775-B875-BBC4F7C5EF8B}"/>
            </a:ext>
          </a:extLst>
        </xdr:cNvPr>
        <xdr:cNvSpPr txBox="1"/>
      </xdr:nvSpPr>
      <xdr:spPr>
        <a:xfrm>
          <a:off x="18980227" y="1002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101617</xdr:rowOff>
    </xdr:from>
    <xdr:ext cx="469744" cy="259045"/>
    <xdr:sp macro="" textlink="">
      <xdr:nvSpPr>
        <xdr:cNvPr id="620" name="n_2mainValue【学校施設】&#10;一人当たり面積">
          <a:extLst>
            <a:ext uri="{FF2B5EF4-FFF2-40B4-BE49-F238E27FC236}">
              <a16:creationId xmlns:a16="http://schemas.microsoft.com/office/drawing/2014/main" id="{2921BFCE-E5C0-4212-8B6B-14C99B044985}"/>
            </a:ext>
          </a:extLst>
        </xdr:cNvPr>
        <xdr:cNvSpPr txBox="1"/>
      </xdr:nvSpPr>
      <xdr:spPr>
        <a:xfrm>
          <a:off x="18180127" y="1001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99077</xdr:rowOff>
    </xdr:from>
    <xdr:ext cx="469744" cy="259045"/>
    <xdr:sp macro="" textlink="">
      <xdr:nvSpPr>
        <xdr:cNvPr id="621" name="n_3mainValue【学校施設】&#10;一人当たり面積">
          <a:extLst>
            <a:ext uri="{FF2B5EF4-FFF2-40B4-BE49-F238E27FC236}">
              <a16:creationId xmlns:a16="http://schemas.microsoft.com/office/drawing/2014/main" id="{337871F6-CFA2-4389-84DE-8BAD351E3068}"/>
            </a:ext>
          </a:extLst>
        </xdr:cNvPr>
        <xdr:cNvSpPr txBox="1"/>
      </xdr:nvSpPr>
      <xdr:spPr>
        <a:xfrm>
          <a:off x="1738637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140987</xdr:rowOff>
    </xdr:from>
    <xdr:ext cx="469744" cy="259045"/>
    <xdr:sp macro="" textlink="">
      <xdr:nvSpPr>
        <xdr:cNvPr id="622" name="n_4mainValue【学校施設】&#10;一人当たり面積">
          <a:extLst>
            <a:ext uri="{FF2B5EF4-FFF2-40B4-BE49-F238E27FC236}">
              <a16:creationId xmlns:a16="http://schemas.microsoft.com/office/drawing/2014/main" id="{64F5E346-4D30-41AF-B93A-954AE54560AA}"/>
            </a:ext>
          </a:extLst>
        </xdr:cNvPr>
        <xdr:cNvSpPr txBox="1"/>
      </xdr:nvSpPr>
      <xdr:spPr>
        <a:xfrm>
          <a:off x="16592627" y="1005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136E8654-931E-430F-9FC7-D8DAE8B8D2AA}"/>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3C097143-D3C8-4490-9BCA-82536252DE34}"/>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4F238F2D-582A-4E5A-A685-8C5678565A7A}"/>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3638BD19-95DB-4B3F-A22A-DF8DA0ADA343}"/>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83935CD6-3861-48A7-B448-8543C55DC0FF}"/>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D9F247A4-F68A-4069-B265-7BFE54BD01EA}"/>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626F4317-FB4F-43FD-BE05-1A7F5154371D}"/>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1F04434B-9776-402D-A967-09AD2A499C70}"/>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D1D0B10F-2731-4707-83D8-024C1F49C9D1}"/>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AB6DF40D-62E9-4D2E-B9A6-0049A0BE085D}"/>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B1B04255-C2BB-4EB6-A0B7-BF40F9CF24F2}"/>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7DD560A3-BDF3-4D71-984F-C001805C3750}"/>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9ED373BD-0251-4A1D-992B-94B9C9191FCD}"/>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D8E31380-6457-49EF-B253-78DC1DB13073}"/>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1497162D-931B-4F4A-8C91-94E4B8B1FA38}"/>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CD410BC0-EAE6-4518-A3D1-991CB643D2BC}"/>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74CD070E-7851-4DB3-A11D-ED2BECEF5B3A}"/>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AC9E86CC-9BD3-40BC-B097-39B92D4F6A6C}"/>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C0E67392-33E5-4BE0-9F60-6AC08639496D}"/>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C94D260B-87B8-4DC6-8CED-E4FFA68C7A87}"/>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C4096886-CB6C-487C-B2E2-2598D6DFCEB9}"/>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EC456D3A-331E-436C-B424-C66D311665E7}"/>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6535C1C2-8F2D-4C9F-9DF0-1BDE7642F44A}"/>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F102592C-EB4A-4C55-8C50-23A662216137}"/>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47" name="直線コネクタ 646">
          <a:extLst>
            <a:ext uri="{FF2B5EF4-FFF2-40B4-BE49-F238E27FC236}">
              <a16:creationId xmlns:a16="http://schemas.microsoft.com/office/drawing/2014/main" id="{1DE79BC8-766E-464E-8F9A-43C096ECE4AE}"/>
            </a:ext>
          </a:extLst>
        </xdr:cNvPr>
        <xdr:cNvCxnSpPr/>
      </xdr:nvCxnSpPr>
      <xdr:spPr>
        <a:xfrm flipV="1">
          <a:off x="14699614" y="12882245"/>
          <a:ext cx="0" cy="1332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48" name="【児童館】&#10;有形固定資産減価償却率最小値テキスト">
          <a:extLst>
            <a:ext uri="{FF2B5EF4-FFF2-40B4-BE49-F238E27FC236}">
              <a16:creationId xmlns:a16="http://schemas.microsoft.com/office/drawing/2014/main" id="{784DB918-DD2D-413B-8BA1-9E3F0E7C8DB6}"/>
            </a:ext>
          </a:extLst>
        </xdr:cNvPr>
        <xdr:cNvSpPr txBox="1"/>
      </xdr:nvSpPr>
      <xdr:spPr>
        <a:xfrm>
          <a:off x="14738350" y="14218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49" name="直線コネクタ 648">
          <a:extLst>
            <a:ext uri="{FF2B5EF4-FFF2-40B4-BE49-F238E27FC236}">
              <a16:creationId xmlns:a16="http://schemas.microsoft.com/office/drawing/2014/main" id="{2A15238A-B8D7-47CC-92B3-A38CA29067AD}"/>
            </a:ext>
          </a:extLst>
        </xdr:cNvPr>
        <xdr:cNvCxnSpPr/>
      </xdr:nvCxnSpPr>
      <xdr:spPr>
        <a:xfrm>
          <a:off x="14611350" y="142144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0" name="【児童館】&#10;有形固定資産減価償却率最大値テキスト">
          <a:extLst>
            <a:ext uri="{FF2B5EF4-FFF2-40B4-BE49-F238E27FC236}">
              <a16:creationId xmlns:a16="http://schemas.microsoft.com/office/drawing/2014/main" id="{60EB68B6-0E4B-4107-A230-4F7BDAA2BA88}"/>
            </a:ext>
          </a:extLst>
        </xdr:cNvPr>
        <xdr:cNvSpPr txBox="1"/>
      </xdr:nvSpPr>
      <xdr:spPr>
        <a:xfrm>
          <a:off x="14738350" y="1267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1" name="直線コネクタ 650">
          <a:extLst>
            <a:ext uri="{FF2B5EF4-FFF2-40B4-BE49-F238E27FC236}">
              <a16:creationId xmlns:a16="http://schemas.microsoft.com/office/drawing/2014/main" id="{E7921266-9163-49DE-8430-3BD411F1ED71}"/>
            </a:ext>
          </a:extLst>
        </xdr:cNvPr>
        <xdr:cNvCxnSpPr/>
      </xdr:nvCxnSpPr>
      <xdr:spPr>
        <a:xfrm>
          <a:off x="14611350" y="12882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652" name="【児童館】&#10;有形固定資産減価償却率平均値テキスト">
          <a:extLst>
            <a:ext uri="{FF2B5EF4-FFF2-40B4-BE49-F238E27FC236}">
              <a16:creationId xmlns:a16="http://schemas.microsoft.com/office/drawing/2014/main" id="{093A0339-F814-4813-B65F-8A0E084EC8C7}"/>
            </a:ext>
          </a:extLst>
        </xdr:cNvPr>
        <xdr:cNvSpPr txBox="1"/>
      </xdr:nvSpPr>
      <xdr:spPr>
        <a:xfrm>
          <a:off x="14738350" y="13410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3" name="フローチャート: 判断 652">
          <a:extLst>
            <a:ext uri="{FF2B5EF4-FFF2-40B4-BE49-F238E27FC236}">
              <a16:creationId xmlns:a16="http://schemas.microsoft.com/office/drawing/2014/main" id="{EF7A84B0-76EB-4B9F-B6D8-B17355364380}"/>
            </a:ext>
          </a:extLst>
        </xdr:cNvPr>
        <xdr:cNvSpPr/>
      </xdr:nvSpPr>
      <xdr:spPr>
        <a:xfrm>
          <a:off x="14649450" y="1355280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8D97E697-8372-4C19-BA57-9933A0D45F9E}"/>
            </a:ext>
          </a:extLst>
        </xdr:cNvPr>
        <xdr:cNvSpPr/>
      </xdr:nvSpPr>
      <xdr:spPr>
        <a:xfrm>
          <a:off x="13887450" y="135020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5" name="フローチャート: 判断 654">
          <a:extLst>
            <a:ext uri="{FF2B5EF4-FFF2-40B4-BE49-F238E27FC236}">
              <a16:creationId xmlns:a16="http://schemas.microsoft.com/office/drawing/2014/main" id="{2D05E318-8B35-447F-86CA-D2C4D60843C6}"/>
            </a:ext>
          </a:extLst>
        </xdr:cNvPr>
        <xdr:cNvSpPr/>
      </xdr:nvSpPr>
      <xdr:spPr>
        <a:xfrm>
          <a:off x="13093700" y="135039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56" name="フローチャート: 判断 655">
          <a:extLst>
            <a:ext uri="{FF2B5EF4-FFF2-40B4-BE49-F238E27FC236}">
              <a16:creationId xmlns:a16="http://schemas.microsoft.com/office/drawing/2014/main" id="{D3D88A46-558D-460C-95C7-E6E3FDD8E2D3}"/>
            </a:ext>
          </a:extLst>
        </xdr:cNvPr>
        <xdr:cNvSpPr/>
      </xdr:nvSpPr>
      <xdr:spPr>
        <a:xfrm>
          <a:off x="12299950" y="1349438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68777F82-2194-4A44-AEDD-1F89783918E8}"/>
            </a:ext>
          </a:extLst>
        </xdr:cNvPr>
        <xdr:cNvSpPr/>
      </xdr:nvSpPr>
      <xdr:spPr>
        <a:xfrm>
          <a:off x="11487150" y="13492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D7F34DFF-43CC-43AB-87C0-C272B8F30EFF}"/>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DF9649DD-8521-4C67-AB0B-13C107B7938B}"/>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A5B5A98-5EF6-413B-AEEB-2A01815394EA}"/>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FBAD4C94-9200-40A8-85C6-65D2F2B3A667}"/>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DE1987B8-F71F-411B-B8EE-BD23C0EE1502}"/>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156845</xdr:rowOff>
    </xdr:from>
    <xdr:to>
      <xdr:col>85</xdr:col>
      <xdr:colOff>177800</xdr:colOff>
      <xdr:row>83</xdr:row>
      <xdr:rowOff>86995</xdr:rowOff>
    </xdr:to>
    <xdr:sp macro="" textlink="">
      <xdr:nvSpPr>
        <xdr:cNvPr id="663" name="楕円 662">
          <a:extLst>
            <a:ext uri="{FF2B5EF4-FFF2-40B4-BE49-F238E27FC236}">
              <a16:creationId xmlns:a16="http://schemas.microsoft.com/office/drawing/2014/main" id="{B5ED47C6-6B39-47D8-9331-AE61BA927BD4}"/>
            </a:ext>
          </a:extLst>
        </xdr:cNvPr>
        <xdr:cNvSpPr/>
      </xdr:nvSpPr>
      <xdr:spPr>
        <a:xfrm>
          <a:off x="14649450" y="137013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135272</xdr:rowOff>
    </xdr:from>
    <xdr:ext cx="405111" cy="259045"/>
    <xdr:sp macro="" textlink="">
      <xdr:nvSpPr>
        <xdr:cNvPr id="664" name="【児童館】&#10;有形固定資産減価償却率該当値テキスト">
          <a:extLst>
            <a:ext uri="{FF2B5EF4-FFF2-40B4-BE49-F238E27FC236}">
              <a16:creationId xmlns:a16="http://schemas.microsoft.com/office/drawing/2014/main" id="{44D1B40C-0B8A-48B0-BF29-713AEC4D0A57}"/>
            </a:ext>
          </a:extLst>
        </xdr:cNvPr>
        <xdr:cNvSpPr txBox="1"/>
      </xdr:nvSpPr>
      <xdr:spPr>
        <a:xfrm>
          <a:off x="14738350" y="13679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137795</xdr:rowOff>
    </xdr:from>
    <xdr:to>
      <xdr:col>81</xdr:col>
      <xdr:colOff>101600</xdr:colOff>
      <xdr:row>83</xdr:row>
      <xdr:rowOff>67945</xdr:rowOff>
    </xdr:to>
    <xdr:sp macro="" textlink="">
      <xdr:nvSpPr>
        <xdr:cNvPr id="665" name="楕円 664">
          <a:extLst>
            <a:ext uri="{FF2B5EF4-FFF2-40B4-BE49-F238E27FC236}">
              <a16:creationId xmlns:a16="http://schemas.microsoft.com/office/drawing/2014/main" id="{4843CEE3-0466-47F7-B628-324ABA627109}"/>
            </a:ext>
          </a:extLst>
        </xdr:cNvPr>
        <xdr:cNvSpPr/>
      </xdr:nvSpPr>
      <xdr:spPr>
        <a:xfrm>
          <a:off x="13887450" y="136823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17145</xdr:rowOff>
    </xdr:from>
    <xdr:to>
      <xdr:col>85</xdr:col>
      <xdr:colOff>127000</xdr:colOff>
      <xdr:row>83</xdr:row>
      <xdr:rowOff>36195</xdr:rowOff>
    </xdr:to>
    <xdr:cxnSp macro="">
      <xdr:nvCxnSpPr>
        <xdr:cNvPr id="666" name="直線コネクタ 665">
          <a:extLst>
            <a:ext uri="{FF2B5EF4-FFF2-40B4-BE49-F238E27FC236}">
              <a16:creationId xmlns:a16="http://schemas.microsoft.com/office/drawing/2014/main" id="{61B70A85-D806-4A22-834A-C48D6C65B354}"/>
            </a:ext>
          </a:extLst>
        </xdr:cNvPr>
        <xdr:cNvCxnSpPr/>
      </xdr:nvCxnSpPr>
      <xdr:spPr>
        <a:xfrm>
          <a:off x="13938250" y="13726795"/>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99695</xdr:rowOff>
    </xdr:from>
    <xdr:to>
      <xdr:col>76</xdr:col>
      <xdr:colOff>165100</xdr:colOff>
      <xdr:row>83</xdr:row>
      <xdr:rowOff>29845</xdr:rowOff>
    </xdr:to>
    <xdr:sp macro="" textlink="">
      <xdr:nvSpPr>
        <xdr:cNvPr id="667" name="楕円 666">
          <a:extLst>
            <a:ext uri="{FF2B5EF4-FFF2-40B4-BE49-F238E27FC236}">
              <a16:creationId xmlns:a16="http://schemas.microsoft.com/office/drawing/2014/main" id="{6E259800-52CB-4065-BFE4-31BA451ACDD8}"/>
            </a:ext>
          </a:extLst>
        </xdr:cNvPr>
        <xdr:cNvSpPr/>
      </xdr:nvSpPr>
      <xdr:spPr>
        <a:xfrm>
          <a:off x="13093700" y="136442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150495</xdr:rowOff>
    </xdr:from>
    <xdr:to>
      <xdr:col>81</xdr:col>
      <xdr:colOff>50800</xdr:colOff>
      <xdr:row>83</xdr:row>
      <xdr:rowOff>17145</xdr:rowOff>
    </xdr:to>
    <xdr:cxnSp macro="">
      <xdr:nvCxnSpPr>
        <xdr:cNvPr id="668" name="直線コネクタ 667">
          <a:extLst>
            <a:ext uri="{FF2B5EF4-FFF2-40B4-BE49-F238E27FC236}">
              <a16:creationId xmlns:a16="http://schemas.microsoft.com/office/drawing/2014/main" id="{014F6783-95CA-44A8-B8A2-1CCC02180BC6}"/>
            </a:ext>
          </a:extLst>
        </xdr:cNvPr>
        <xdr:cNvCxnSpPr/>
      </xdr:nvCxnSpPr>
      <xdr:spPr>
        <a:xfrm>
          <a:off x="13144500" y="13695045"/>
          <a:ext cx="79375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61595</xdr:rowOff>
    </xdr:from>
    <xdr:to>
      <xdr:col>72</xdr:col>
      <xdr:colOff>38100</xdr:colOff>
      <xdr:row>82</xdr:row>
      <xdr:rowOff>163195</xdr:rowOff>
    </xdr:to>
    <xdr:sp macro="" textlink="">
      <xdr:nvSpPr>
        <xdr:cNvPr id="669" name="楕円 668">
          <a:extLst>
            <a:ext uri="{FF2B5EF4-FFF2-40B4-BE49-F238E27FC236}">
              <a16:creationId xmlns:a16="http://schemas.microsoft.com/office/drawing/2014/main" id="{E3015922-ABED-4AED-BE30-889ADBD72DFD}"/>
            </a:ext>
          </a:extLst>
        </xdr:cNvPr>
        <xdr:cNvSpPr/>
      </xdr:nvSpPr>
      <xdr:spPr>
        <a:xfrm>
          <a:off x="12299950" y="136061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112395</xdr:rowOff>
    </xdr:from>
    <xdr:to>
      <xdr:col>76</xdr:col>
      <xdr:colOff>114300</xdr:colOff>
      <xdr:row>82</xdr:row>
      <xdr:rowOff>150495</xdr:rowOff>
    </xdr:to>
    <xdr:cxnSp macro="">
      <xdr:nvCxnSpPr>
        <xdr:cNvPr id="670" name="直線コネクタ 669">
          <a:extLst>
            <a:ext uri="{FF2B5EF4-FFF2-40B4-BE49-F238E27FC236}">
              <a16:creationId xmlns:a16="http://schemas.microsoft.com/office/drawing/2014/main" id="{076D46D1-7DF7-4444-80AD-880C500B3F00}"/>
            </a:ext>
          </a:extLst>
        </xdr:cNvPr>
        <xdr:cNvCxnSpPr/>
      </xdr:nvCxnSpPr>
      <xdr:spPr>
        <a:xfrm>
          <a:off x="12344400" y="1365694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23495</xdr:rowOff>
    </xdr:from>
    <xdr:to>
      <xdr:col>67</xdr:col>
      <xdr:colOff>101600</xdr:colOff>
      <xdr:row>82</xdr:row>
      <xdr:rowOff>125095</xdr:rowOff>
    </xdr:to>
    <xdr:sp macro="" textlink="">
      <xdr:nvSpPr>
        <xdr:cNvPr id="671" name="楕円 670">
          <a:extLst>
            <a:ext uri="{FF2B5EF4-FFF2-40B4-BE49-F238E27FC236}">
              <a16:creationId xmlns:a16="http://schemas.microsoft.com/office/drawing/2014/main" id="{035763BC-9D24-40ED-9F97-7762A49905BA}"/>
            </a:ext>
          </a:extLst>
        </xdr:cNvPr>
        <xdr:cNvSpPr/>
      </xdr:nvSpPr>
      <xdr:spPr>
        <a:xfrm>
          <a:off x="11487150" y="1356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74295</xdr:rowOff>
    </xdr:from>
    <xdr:to>
      <xdr:col>71</xdr:col>
      <xdr:colOff>177800</xdr:colOff>
      <xdr:row>82</xdr:row>
      <xdr:rowOff>112395</xdr:rowOff>
    </xdr:to>
    <xdr:cxnSp macro="">
      <xdr:nvCxnSpPr>
        <xdr:cNvPr id="672" name="直線コネクタ 671">
          <a:extLst>
            <a:ext uri="{FF2B5EF4-FFF2-40B4-BE49-F238E27FC236}">
              <a16:creationId xmlns:a16="http://schemas.microsoft.com/office/drawing/2014/main" id="{A316A2D6-9286-4B13-9937-7604F0A634AC}"/>
            </a:ext>
          </a:extLst>
        </xdr:cNvPr>
        <xdr:cNvCxnSpPr/>
      </xdr:nvCxnSpPr>
      <xdr:spPr>
        <a:xfrm>
          <a:off x="11537950" y="13618845"/>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73" name="n_1aveValue【児童館】&#10;有形固定資産減価償却率">
          <a:extLst>
            <a:ext uri="{FF2B5EF4-FFF2-40B4-BE49-F238E27FC236}">
              <a16:creationId xmlns:a16="http://schemas.microsoft.com/office/drawing/2014/main" id="{D9402C87-F7BD-4C6D-BD0A-6A1AF14C461E}"/>
            </a:ext>
          </a:extLst>
        </xdr:cNvPr>
        <xdr:cNvSpPr txBox="1"/>
      </xdr:nvSpPr>
      <xdr:spPr>
        <a:xfrm>
          <a:off x="13742044" y="13283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74" name="n_2aveValue【児童館】&#10;有形固定資産減価償却率">
          <a:extLst>
            <a:ext uri="{FF2B5EF4-FFF2-40B4-BE49-F238E27FC236}">
              <a16:creationId xmlns:a16="http://schemas.microsoft.com/office/drawing/2014/main" id="{8DEFD6DA-5551-4D5E-A821-8FB377EEB1B5}"/>
            </a:ext>
          </a:extLst>
        </xdr:cNvPr>
        <xdr:cNvSpPr txBox="1"/>
      </xdr:nvSpPr>
      <xdr:spPr>
        <a:xfrm>
          <a:off x="12960994" y="13285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675" name="n_3aveValue【児童館】&#10;有形固定資産減価償却率">
          <a:extLst>
            <a:ext uri="{FF2B5EF4-FFF2-40B4-BE49-F238E27FC236}">
              <a16:creationId xmlns:a16="http://schemas.microsoft.com/office/drawing/2014/main" id="{516C214E-13A6-403C-B5D1-0A703ECA3DFA}"/>
            </a:ext>
          </a:extLst>
        </xdr:cNvPr>
        <xdr:cNvSpPr txBox="1"/>
      </xdr:nvSpPr>
      <xdr:spPr>
        <a:xfrm>
          <a:off x="12167244"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76" name="n_4aveValue【児童館】&#10;有形固定資産減価償却率">
          <a:extLst>
            <a:ext uri="{FF2B5EF4-FFF2-40B4-BE49-F238E27FC236}">
              <a16:creationId xmlns:a16="http://schemas.microsoft.com/office/drawing/2014/main" id="{6D2C57A8-7F5D-4EDE-AD25-FC3B33B55E54}"/>
            </a:ext>
          </a:extLst>
        </xdr:cNvPr>
        <xdr:cNvSpPr txBox="1"/>
      </xdr:nvSpPr>
      <xdr:spPr>
        <a:xfrm>
          <a:off x="11354444" y="13274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59072</xdr:rowOff>
    </xdr:from>
    <xdr:ext cx="405111" cy="259045"/>
    <xdr:sp macro="" textlink="">
      <xdr:nvSpPr>
        <xdr:cNvPr id="677" name="n_1mainValue【児童館】&#10;有形固定資産減価償却率">
          <a:extLst>
            <a:ext uri="{FF2B5EF4-FFF2-40B4-BE49-F238E27FC236}">
              <a16:creationId xmlns:a16="http://schemas.microsoft.com/office/drawing/2014/main" id="{01B7B569-39C0-45DC-92A1-A7126A426964}"/>
            </a:ext>
          </a:extLst>
        </xdr:cNvPr>
        <xdr:cNvSpPr txBox="1"/>
      </xdr:nvSpPr>
      <xdr:spPr>
        <a:xfrm>
          <a:off x="13742044" y="13768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20972</xdr:rowOff>
    </xdr:from>
    <xdr:ext cx="405111" cy="259045"/>
    <xdr:sp macro="" textlink="">
      <xdr:nvSpPr>
        <xdr:cNvPr id="678" name="n_2mainValue【児童館】&#10;有形固定資産減価償却率">
          <a:extLst>
            <a:ext uri="{FF2B5EF4-FFF2-40B4-BE49-F238E27FC236}">
              <a16:creationId xmlns:a16="http://schemas.microsoft.com/office/drawing/2014/main" id="{56488A80-FC9A-4848-BC9A-FD089F8E658C}"/>
            </a:ext>
          </a:extLst>
        </xdr:cNvPr>
        <xdr:cNvSpPr txBox="1"/>
      </xdr:nvSpPr>
      <xdr:spPr>
        <a:xfrm>
          <a:off x="12960994" y="13730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154322</xdr:rowOff>
    </xdr:from>
    <xdr:ext cx="405111" cy="259045"/>
    <xdr:sp macro="" textlink="">
      <xdr:nvSpPr>
        <xdr:cNvPr id="679" name="n_3mainValue【児童館】&#10;有形固定資産減価償却率">
          <a:extLst>
            <a:ext uri="{FF2B5EF4-FFF2-40B4-BE49-F238E27FC236}">
              <a16:creationId xmlns:a16="http://schemas.microsoft.com/office/drawing/2014/main" id="{B76BB3B4-74AF-4153-8CBD-E80DD97A4EA9}"/>
            </a:ext>
          </a:extLst>
        </xdr:cNvPr>
        <xdr:cNvSpPr txBox="1"/>
      </xdr:nvSpPr>
      <xdr:spPr>
        <a:xfrm>
          <a:off x="12167244" y="1369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116222</xdr:rowOff>
    </xdr:from>
    <xdr:ext cx="405111" cy="259045"/>
    <xdr:sp macro="" textlink="">
      <xdr:nvSpPr>
        <xdr:cNvPr id="680" name="n_4mainValue【児童館】&#10;有形固定資産減価償却率">
          <a:extLst>
            <a:ext uri="{FF2B5EF4-FFF2-40B4-BE49-F238E27FC236}">
              <a16:creationId xmlns:a16="http://schemas.microsoft.com/office/drawing/2014/main" id="{E4766E65-9A6F-49D4-B2AD-AC58C45DAF5E}"/>
            </a:ext>
          </a:extLst>
        </xdr:cNvPr>
        <xdr:cNvSpPr txBox="1"/>
      </xdr:nvSpPr>
      <xdr:spPr>
        <a:xfrm>
          <a:off x="11354444" y="1366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BAB6C09C-EAAC-4028-8282-2942DA1B88F8}"/>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86F196C8-7CC2-4405-A01B-21875C032238}"/>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89F71439-7AA8-4C7B-A217-3B8C3C0F8491}"/>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AF122D2E-B40D-48E4-A871-01A30C7A949B}"/>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7AD0E1D6-F9A7-45FE-A4C5-D602C1963F6F}"/>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7B4E2BC6-10BB-4A97-B8DB-FE4F7311F138}"/>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01B90B2B-ECF6-449B-B632-1A822246EB6A}"/>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0ADE5284-CC32-47E1-B10C-42587B02A72C}"/>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90D97AC9-3BFC-40ED-9129-DD1A2C52BC77}"/>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57582E23-6A65-4751-9DDB-20866070F6C6}"/>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4B52B762-FF4B-448C-87E7-EAFFD5A297B2}"/>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5BEEB5CA-A6EB-470C-AC16-D97EE8EE8D64}"/>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B9BD6149-B9D8-465F-8E93-1A09F8A325C9}"/>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824657F3-9CC2-4AD5-A3FF-DFDC25974E51}"/>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156EC979-B11C-41A8-9B3D-7B965B441ED2}"/>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F1E018F6-B1B8-4476-9CE4-D0404ECB0730}"/>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C89DB91C-6720-4030-8CA9-B4C08322F9C1}"/>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83D3B407-C5EA-4DD7-91E3-B5C7518714A7}"/>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748CF75F-FCEA-4E87-8811-E3FD976EB092}"/>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A9B3E0D0-FBA0-431F-85F8-DFA7328A20E6}"/>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B1FCF546-F3DA-4318-B875-43369FDE7DE3}"/>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D3E35D86-9991-440D-9572-1AE8B68A69B8}"/>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B9AAEAA2-AB78-4B7A-B6B2-C16DBDF1905B}"/>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4" name="直線コネクタ 703">
          <a:extLst>
            <a:ext uri="{FF2B5EF4-FFF2-40B4-BE49-F238E27FC236}">
              <a16:creationId xmlns:a16="http://schemas.microsoft.com/office/drawing/2014/main" id="{224093C9-9C26-44F0-B9C5-931BBEE5D146}"/>
            </a:ext>
          </a:extLst>
        </xdr:cNvPr>
        <xdr:cNvCxnSpPr/>
      </xdr:nvCxnSpPr>
      <xdr:spPr>
        <a:xfrm flipV="1">
          <a:off x="19951064" y="128143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5" name="【児童館】&#10;一人当たり面積最小値テキスト">
          <a:extLst>
            <a:ext uri="{FF2B5EF4-FFF2-40B4-BE49-F238E27FC236}">
              <a16:creationId xmlns:a16="http://schemas.microsoft.com/office/drawing/2014/main" id="{80B0DE28-3602-432B-93F3-38C6F18D1333}"/>
            </a:ext>
          </a:extLst>
        </xdr:cNvPr>
        <xdr:cNvSpPr txBox="1"/>
      </xdr:nvSpPr>
      <xdr:spPr>
        <a:xfrm>
          <a:off x="19989800"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06" name="直線コネクタ 705">
          <a:extLst>
            <a:ext uri="{FF2B5EF4-FFF2-40B4-BE49-F238E27FC236}">
              <a16:creationId xmlns:a16="http://schemas.microsoft.com/office/drawing/2014/main" id="{974AB3CD-1D7C-490C-B369-C797BFB5891C}"/>
            </a:ext>
          </a:extLst>
        </xdr:cNvPr>
        <xdr:cNvCxnSpPr/>
      </xdr:nvCxnSpPr>
      <xdr:spPr>
        <a:xfrm>
          <a:off x="19881850" y="14243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C4EAA487-13AF-421E-952E-278A45655D69}"/>
            </a:ext>
          </a:extLst>
        </xdr:cNvPr>
        <xdr:cNvSpPr txBox="1"/>
      </xdr:nvSpPr>
      <xdr:spPr>
        <a:xfrm>
          <a:off x="19989800" y="1259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3F28816B-71BC-474E-8232-1D55035F45BF}"/>
            </a:ext>
          </a:extLst>
        </xdr:cNvPr>
        <xdr:cNvCxnSpPr/>
      </xdr:nvCxnSpPr>
      <xdr:spPr>
        <a:xfrm>
          <a:off x="19881850" y="12814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09" name="【児童館】&#10;一人当たり面積平均値テキスト">
          <a:extLst>
            <a:ext uri="{FF2B5EF4-FFF2-40B4-BE49-F238E27FC236}">
              <a16:creationId xmlns:a16="http://schemas.microsoft.com/office/drawing/2014/main" id="{28A3F4BE-6C21-4A71-A68C-5197E0B596A0}"/>
            </a:ext>
          </a:extLst>
        </xdr:cNvPr>
        <xdr:cNvSpPr txBox="1"/>
      </xdr:nvSpPr>
      <xdr:spPr>
        <a:xfrm>
          <a:off x="19989800" y="13611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0" name="フローチャート: 判断 709">
          <a:extLst>
            <a:ext uri="{FF2B5EF4-FFF2-40B4-BE49-F238E27FC236}">
              <a16:creationId xmlns:a16="http://schemas.microsoft.com/office/drawing/2014/main" id="{D3E9152A-B429-4036-BEF1-02BB44DDF3F6}"/>
            </a:ext>
          </a:extLst>
        </xdr:cNvPr>
        <xdr:cNvSpPr/>
      </xdr:nvSpPr>
      <xdr:spPr>
        <a:xfrm>
          <a:off x="19900900" y="1375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a:extLst>
            <a:ext uri="{FF2B5EF4-FFF2-40B4-BE49-F238E27FC236}">
              <a16:creationId xmlns:a16="http://schemas.microsoft.com/office/drawing/2014/main" id="{580DBC4C-32EF-461F-BBCA-453FDFD4A20F}"/>
            </a:ext>
          </a:extLst>
        </xdr:cNvPr>
        <xdr:cNvSpPr/>
      </xdr:nvSpPr>
      <xdr:spPr>
        <a:xfrm>
          <a:off x="19157950" y="13754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2" name="フローチャート: 判断 711">
          <a:extLst>
            <a:ext uri="{FF2B5EF4-FFF2-40B4-BE49-F238E27FC236}">
              <a16:creationId xmlns:a16="http://schemas.microsoft.com/office/drawing/2014/main" id="{7776C2EE-97BB-4612-A9D3-12399F18963E}"/>
            </a:ext>
          </a:extLst>
        </xdr:cNvPr>
        <xdr:cNvSpPr/>
      </xdr:nvSpPr>
      <xdr:spPr>
        <a:xfrm>
          <a:off x="18345150" y="1375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9503225D-8AA4-4FF1-8A24-F04B3409B15B}"/>
            </a:ext>
          </a:extLst>
        </xdr:cNvPr>
        <xdr:cNvSpPr/>
      </xdr:nvSpPr>
      <xdr:spPr>
        <a:xfrm>
          <a:off x="17551400" y="1377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a:extLst>
            <a:ext uri="{FF2B5EF4-FFF2-40B4-BE49-F238E27FC236}">
              <a16:creationId xmlns:a16="http://schemas.microsoft.com/office/drawing/2014/main" id="{7CDDB53C-11D0-4D97-A967-2E79DC38BCEC}"/>
            </a:ext>
          </a:extLst>
        </xdr:cNvPr>
        <xdr:cNvSpPr/>
      </xdr:nvSpPr>
      <xdr:spPr>
        <a:xfrm>
          <a:off x="16757650" y="13754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5C5A0A87-D462-47DF-9A89-E6675F28CA67}"/>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6B087751-5C84-4BA0-887A-8FD427649320}"/>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E5B614E-4F94-42E0-A83E-F43C7FE05DF1}"/>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268BEDE-2514-46CA-A134-E96C0305BFA4}"/>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54BDDE4C-FF52-40A2-B8A7-C16CFCF2BADA}"/>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44450</xdr:rowOff>
    </xdr:from>
    <xdr:to>
      <xdr:col>116</xdr:col>
      <xdr:colOff>114300</xdr:colOff>
      <xdr:row>84</xdr:row>
      <xdr:rowOff>146050</xdr:rowOff>
    </xdr:to>
    <xdr:sp macro="" textlink="">
      <xdr:nvSpPr>
        <xdr:cNvPr id="720" name="楕円 719">
          <a:extLst>
            <a:ext uri="{FF2B5EF4-FFF2-40B4-BE49-F238E27FC236}">
              <a16:creationId xmlns:a16="http://schemas.microsoft.com/office/drawing/2014/main" id="{88C0471F-F5CE-438E-A8E9-9AF7B0762E4C}"/>
            </a:ext>
          </a:extLst>
        </xdr:cNvPr>
        <xdr:cNvSpPr/>
      </xdr:nvSpPr>
      <xdr:spPr>
        <a:xfrm>
          <a:off x="19900900" y="1391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22877</xdr:rowOff>
    </xdr:from>
    <xdr:ext cx="469744" cy="259045"/>
    <xdr:sp macro="" textlink="">
      <xdr:nvSpPr>
        <xdr:cNvPr id="721" name="【児童館】&#10;一人当たり面積該当値テキスト">
          <a:extLst>
            <a:ext uri="{FF2B5EF4-FFF2-40B4-BE49-F238E27FC236}">
              <a16:creationId xmlns:a16="http://schemas.microsoft.com/office/drawing/2014/main" id="{5B2130D7-4CE7-4F42-ABE9-AB43B2E6DC2A}"/>
            </a:ext>
          </a:extLst>
        </xdr:cNvPr>
        <xdr:cNvSpPr txBox="1"/>
      </xdr:nvSpPr>
      <xdr:spPr>
        <a:xfrm>
          <a:off x="19989800"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44450</xdr:rowOff>
    </xdr:from>
    <xdr:to>
      <xdr:col>112</xdr:col>
      <xdr:colOff>38100</xdr:colOff>
      <xdr:row>84</xdr:row>
      <xdr:rowOff>146050</xdr:rowOff>
    </xdr:to>
    <xdr:sp macro="" textlink="">
      <xdr:nvSpPr>
        <xdr:cNvPr id="722" name="楕円 721">
          <a:extLst>
            <a:ext uri="{FF2B5EF4-FFF2-40B4-BE49-F238E27FC236}">
              <a16:creationId xmlns:a16="http://schemas.microsoft.com/office/drawing/2014/main" id="{55CC7402-56C2-45F7-90CF-14727188F93C}"/>
            </a:ext>
          </a:extLst>
        </xdr:cNvPr>
        <xdr:cNvSpPr/>
      </xdr:nvSpPr>
      <xdr:spPr>
        <a:xfrm>
          <a:off x="19157950" y="13919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95250</xdr:rowOff>
    </xdr:from>
    <xdr:to>
      <xdr:col>116</xdr:col>
      <xdr:colOff>63500</xdr:colOff>
      <xdr:row>84</xdr:row>
      <xdr:rowOff>95250</xdr:rowOff>
    </xdr:to>
    <xdr:cxnSp macro="">
      <xdr:nvCxnSpPr>
        <xdr:cNvPr id="723" name="直線コネクタ 722">
          <a:extLst>
            <a:ext uri="{FF2B5EF4-FFF2-40B4-BE49-F238E27FC236}">
              <a16:creationId xmlns:a16="http://schemas.microsoft.com/office/drawing/2014/main" id="{876B9A8E-707A-4944-9F90-58C03764C6D6}"/>
            </a:ext>
          </a:extLst>
        </xdr:cNvPr>
        <xdr:cNvCxnSpPr/>
      </xdr:nvCxnSpPr>
      <xdr:spPr>
        <a:xfrm>
          <a:off x="19202400" y="139700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25400</xdr:rowOff>
    </xdr:from>
    <xdr:to>
      <xdr:col>107</xdr:col>
      <xdr:colOff>101600</xdr:colOff>
      <xdr:row>84</xdr:row>
      <xdr:rowOff>127000</xdr:rowOff>
    </xdr:to>
    <xdr:sp macro="" textlink="">
      <xdr:nvSpPr>
        <xdr:cNvPr id="724" name="楕円 723">
          <a:extLst>
            <a:ext uri="{FF2B5EF4-FFF2-40B4-BE49-F238E27FC236}">
              <a16:creationId xmlns:a16="http://schemas.microsoft.com/office/drawing/2014/main" id="{D4BE93B6-4099-42CC-9CE5-D0D03FE0FF58}"/>
            </a:ext>
          </a:extLst>
        </xdr:cNvPr>
        <xdr:cNvSpPr/>
      </xdr:nvSpPr>
      <xdr:spPr>
        <a:xfrm>
          <a:off x="18345150" y="1390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76200</xdr:rowOff>
    </xdr:from>
    <xdr:to>
      <xdr:col>111</xdr:col>
      <xdr:colOff>177800</xdr:colOff>
      <xdr:row>84</xdr:row>
      <xdr:rowOff>95250</xdr:rowOff>
    </xdr:to>
    <xdr:cxnSp macro="">
      <xdr:nvCxnSpPr>
        <xdr:cNvPr id="725" name="直線コネクタ 724">
          <a:extLst>
            <a:ext uri="{FF2B5EF4-FFF2-40B4-BE49-F238E27FC236}">
              <a16:creationId xmlns:a16="http://schemas.microsoft.com/office/drawing/2014/main" id="{BB7F2445-0C61-4DAF-A5CB-F2381F640AB7}"/>
            </a:ext>
          </a:extLst>
        </xdr:cNvPr>
        <xdr:cNvCxnSpPr/>
      </xdr:nvCxnSpPr>
      <xdr:spPr>
        <a:xfrm>
          <a:off x="18395950" y="13950950"/>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726" name="楕円 725">
          <a:extLst>
            <a:ext uri="{FF2B5EF4-FFF2-40B4-BE49-F238E27FC236}">
              <a16:creationId xmlns:a16="http://schemas.microsoft.com/office/drawing/2014/main" id="{A38095FA-362B-4E34-BFDE-A3853905855E}"/>
            </a:ext>
          </a:extLst>
        </xdr:cNvPr>
        <xdr:cNvSpPr/>
      </xdr:nvSpPr>
      <xdr:spPr>
        <a:xfrm>
          <a:off x="17551400" y="1390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76200</xdr:rowOff>
    </xdr:from>
    <xdr:to>
      <xdr:col>107</xdr:col>
      <xdr:colOff>50800</xdr:colOff>
      <xdr:row>84</xdr:row>
      <xdr:rowOff>76200</xdr:rowOff>
    </xdr:to>
    <xdr:cxnSp macro="">
      <xdr:nvCxnSpPr>
        <xdr:cNvPr id="727" name="直線コネクタ 726">
          <a:extLst>
            <a:ext uri="{FF2B5EF4-FFF2-40B4-BE49-F238E27FC236}">
              <a16:creationId xmlns:a16="http://schemas.microsoft.com/office/drawing/2014/main" id="{1D1908E4-28D3-437F-8927-3372ED93740A}"/>
            </a:ext>
          </a:extLst>
        </xdr:cNvPr>
        <xdr:cNvCxnSpPr/>
      </xdr:nvCxnSpPr>
      <xdr:spPr>
        <a:xfrm>
          <a:off x="17602200" y="139509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25400</xdr:rowOff>
    </xdr:from>
    <xdr:to>
      <xdr:col>98</xdr:col>
      <xdr:colOff>38100</xdr:colOff>
      <xdr:row>84</xdr:row>
      <xdr:rowOff>127000</xdr:rowOff>
    </xdr:to>
    <xdr:sp macro="" textlink="">
      <xdr:nvSpPr>
        <xdr:cNvPr id="728" name="楕円 727">
          <a:extLst>
            <a:ext uri="{FF2B5EF4-FFF2-40B4-BE49-F238E27FC236}">
              <a16:creationId xmlns:a16="http://schemas.microsoft.com/office/drawing/2014/main" id="{7833AFA2-6CF1-4B97-83BF-90F46C5A0BA1}"/>
            </a:ext>
          </a:extLst>
        </xdr:cNvPr>
        <xdr:cNvSpPr/>
      </xdr:nvSpPr>
      <xdr:spPr>
        <a:xfrm>
          <a:off x="16757650" y="139001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76200</xdr:rowOff>
    </xdr:from>
    <xdr:to>
      <xdr:col>102</xdr:col>
      <xdr:colOff>114300</xdr:colOff>
      <xdr:row>84</xdr:row>
      <xdr:rowOff>76200</xdr:rowOff>
    </xdr:to>
    <xdr:cxnSp macro="">
      <xdr:nvCxnSpPr>
        <xdr:cNvPr id="729" name="直線コネクタ 728">
          <a:extLst>
            <a:ext uri="{FF2B5EF4-FFF2-40B4-BE49-F238E27FC236}">
              <a16:creationId xmlns:a16="http://schemas.microsoft.com/office/drawing/2014/main" id="{8C09517C-EFED-48F2-9B69-1E84990BF934}"/>
            </a:ext>
          </a:extLst>
        </xdr:cNvPr>
        <xdr:cNvCxnSpPr/>
      </xdr:nvCxnSpPr>
      <xdr:spPr>
        <a:xfrm>
          <a:off x="16802100" y="139509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30" name="n_1aveValue【児童館】&#10;一人当たり面積">
          <a:extLst>
            <a:ext uri="{FF2B5EF4-FFF2-40B4-BE49-F238E27FC236}">
              <a16:creationId xmlns:a16="http://schemas.microsoft.com/office/drawing/2014/main" id="{A44FC856-AF10-4745-ADB5-BF783C53F782}"/>
            </a:ext>
          </a:extLst>
        </xdr:cNvPr>
        <xdr:cNvSpPr txBox="1"/>
      </xdr:nvSpPr>
      <xdr:spPr>
        <a:xfrm>
          <a:off x="18980227"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1" name="n_2aveValue【児童館】&#10;一人当たり面積">
          <a:extLst>
            <a:ext uri="{FF2B5EF4-FFF2-40B4-BE49-F238E27FC236}">
              <a16:creationId xmlns:a16="http://schemas.microsoft.com/office/drawing/2014/main" id="{4EE72EF1-7105-4601-A01E-B99EE2D93228}"/>
            </a:ext>
          </a:extLst>
        </xdr:cNvPr>
        <xdr:cNvSpPr txBox="1"/>
      </xdr:nvSpPr>
      <xdr:spPr>
        <a:xfrm>
          <a:off x="18180127"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10177</xdr:rowOff>
    </xdr:from>
    <xdr:ext cx="469744" cy="259045"/>
    <xdr:sp macro="" textlink="">
      <xdr:nvSpPr>
        <xdr:cNvPr id="732" name="n_3aveValue【児童館】&#10;一人当たり面積">
          <a:extLst>
            <a:ext uri="{FF2B5EF4-FFF2-40B4-BE49-F238E27FC236}">
              <a16:creationId xmlns:a16="http://schemas.microsoft.com/office/drawing/2014/main" id="{3254D877-A110-4236-934C-5A177D9B6978}"/>
            </a:ext>
          </a:extLst>
        </xdr:cNvPr>
        <xdr:cNvSpPr txBox="1"/>
      </xdr:nvSpPr>
      <xdr:spPr>
        <a:xfrm>
          <a:off x="1738637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3" name="n_4aveValue【児童館】&#10;一人当たり面積">
          <a:extLst>
            <a:ext uri="{FF2B5EF4-FFF2-40B4-BE49-F238E27FC236}">
              <a16:creationId xmlns:a16="http://schemas.microsoft.com/office/drawing/2014/main" id="{C292CC30-CCAE-4E32-A510-E79EEEED4DA7}"/>
            </a:ext>
          </a:extLst>
        </xdr:cNvPr>
        <xdr:cNvSpPr txBox="1"/>
      </xdr:nvSpPr>
      <xdr:spPr>
        <a:xfrm>
          <a:off x="16592627"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137177</xdr:rowOff>
    </xdr:from>
    <xdr:ext cx="469744" cy="259045"/>
    <xdr:sp macro="" textlink="">
      <xdr:nvSpPr>
        <xdr:cNvPr id="734" name="n_1mainValue【児童館】&#10;一人当たり面積">
          <a:extLst>
            <a:ext uri="{FF2B5EF4-FFF2-40B4-BE49-F238E27FC236}">
              <a16:creationId xmlns:a16="http://schemas.microsoft.com/office/drawing/2014/main" id="{82EB994E-F103-4029-AC04-57A2FCAA4580}"/>
            </a:ext>
          </a:extLst>
        </xdr:cNvPr>
        <xdr:cNvSpPr txBox="1"/>
      </xdr:nvSpPr>
      <xdr:spPr>
        <a:xfrm>
          <a:off x="189802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118127</xdr:rowOff>
    </xdr:from>
    <xdr:ext cx="469744" cy="259045"/>
    <xdr:sp macro="" textlink="">
      <xdr:nvSpPr>
        <xdr:cNvPr id="735" name="n_2mainValue【児童館】&#10;一人当たり面積">
          <a:extLst>
            <a:ext uri="{FF2B5EF4-FFF2-40B4-BE49-F238E27FC236}">
              <a16:creationId xmlns:a16="http://schemas.microsoft.com/office/drawing/2014/main" id="{D988E635-CD5B-4FC9-B69C-99E8228BFDA0}"/>
            </a:ext>
          </a:extLst>
        </xdr:cNvPr>
        <xdr:cNvSpPr txBox="1"/>
      </xdr:nvSpPr>
      <xdr:spPr>
        <a:xfrm>
          <a:off x="18180127"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118127</xdr:rowOff>
    </xdr:from>
    <xdr:ext cx="469744" cy="259045"/>
    <xdr:sp macro="" textlink="">
      <xdr:nvSpPr>
        <xdr:cNvPr id="736" name="n_3mainValue【児童館】&#10;一人当たり面積">
          <a:extLst>
            <a:ext uri="{FF2B5EF4-FFF2-40B4-BE49-F238E27FC236}">
              <a16:creationId xmlns:a16="http://schemas.microsoft.com/office/drawing/2014/main" id="{E8C868E7-E153-4CFB-BDD4-C6FDD3E910F4}"/>
            </a:ext>
          </a:extLst>
        </xdr:cNvPr>
        <xdr:cNvSpPr txBox="1"/>
      </xdr:nvSpPr>
      <xdr:spPr>
        <a:xfrm>
          <a:off x="17386377"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118127</xdr:rowOff>
    </xdr:from>
    <xdr:ext cx="469744" cy="259045"/>
    <xdr:sp macro="" textlink="">
      <xdr:nvSpPr>
        <xdr:cNvPr id="737" name="n_4mainValue【児童館】&#10;一人当たり面積">
          <a:extLst>
            <a:ext uri="{FF2B5EF4-FFF2-40B4-BE49-F238E27FC236}">
              <a16:creationId xmlns:a16="http://schemas.microsoft.com/office/drawing/2014/main" id="{968C8275-B6A9-4CA2-A5D7-177EF915FC5B}"/>
            </a:ext>
          </a:extLst>
        </xdr:cNvPr>
        <xdr:cNvSpPr txBox="1"/>
      </xdr:nvSpPr>
      <xdr:spPr>
        <a:xfrm>
          <a:off x="16592627"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F107DE4C-AF27-4CE4-8ED9-7237184650F3}"/>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39" name="正方形/長方形 738">
          <a:extLst>
            <a:ext uri="{FF2B5EF4-FFF2-40B4-BE49-F238E27FC236}">
              <a16:creationId xmlns:a16="http://schemas.microsoft.com/office/drawing/2014/main" id="{9DE14F24-57E5-49FA-AB0A-B9D07CBEC1C5}"/>
            </a:ext>
          </a:extLst>
        </xdr:cNvPr>
        <xdr:cNvSpPr/>
      </xdr:nvSpPr>
      <xdr:spPr>
        <a:xfrm>
          <a:off x="112077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0" name="正方形/長方形 739">
          <a:extLst>
            <a:ext uri="{FF2B5EF4-FFF2-40B4-BE49-F238E27FC236}">
              <a16:creationId xmlns:a16="http://schemas.microsoft.com/office/drawing/2014/main" id="{D36FDD32-75C7-48BB-86D1-135967716EA7}"/>
            </a:ext>
          </a:extLst>
        </xdr:cNvPr>
        <xdr:cNvSpPr/>
      </xdr:nvSpPr>
      <xdr:spPr>
        <a:xfrm>
          <a:off x="112077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1" name="正方形/長方形 740">
          <a:extLst>
            <a:ext uri="{FF2B5EF4-FFF2-40B4-BE49-F238E27FC236}">
              <a16:creationId xmlns:a16="http://schemas.microsoft.com/office/drawing/2014/main" id="{78088EFF-7ED8-48C7-AF91-04639B49F65A}"/>
            </a:ext>
          </a:extLst>
        </xdr:cNvPr>
        <xdr:cNvSpPr/>
      </xdr:nvSpPr>
      <xdr:spPr>
        <a:xfrm>
          <a:off x="123444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2" name="正方形/長方形 741">
          <a:extLst>
            <a:ext uri="{FF2B5EF4-FFF2-40B4-BE49-F238E27FC236}">
              <a16:creationId xmlns:a16="http://schemas.microsoft.com/office/drawing/2014/main" id="{21C754B8-E912-45AF-A5F4-66A9E0541502}"/>
            </a:ext>
          </a:extLst>
        </xdr:cNvPr>
        <xdr:cNvSpPr/>
      </xdr:nvSpPr>
      <xdr:spPr>
        <a:xfrm>
          <a:off x="123444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B8AC5C8C-0184-4A29-AF30-65AEABE13525}"/>
            </a:ext>
          </a:extLst>
        </xdr:cNvPr>
        <xdr:cNvSpPr/>
      </xdr:nvSpPr>
      <xdr:spPr>
        <a:xfrm>
          <a:off x="1120775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98A02FDB-3650-419E-BAD6-66F9AB2337D7}"/>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45" name="正方形/長方形 744">
          <a:extLst>
            <a:ext uri="{FF2B5EF4-FFF2-40B4-BE49-F238E27FC236}">
              <a16:creationId xmlns:a16="http://schemas.microsoft.com/office/drawing/2014/main" id="{78203DCF-D04C-47D6-901C-293DFBCCC0D4}"/>
            </a:ext>
          </a:extLst>
        </xdr:cNvPr>
        <xdr:cNvSpPr/>
      </xdr:nvSpPr>
      <xdr:spPr>
        <a:xfrm>
          <a:off x="16459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46" name="正方形/長方形 745">
          <a:extLst>
            <a:ext uri="{FF2B5EF4-FFF2-40B4-BE49-F238E27FC236}">
              <a16:creationId xmlns:a16="http://schemas.microsoft.com/office/drawing/2014/main" id="{DA387081-72BA-4384-8F9B-7BD2759CE07D}"/>
            </a:ext>
          </a:extLst>
        </xdr:cNvPr>
        <xdr:cNvSpPr/>
      </xdr:nvSpPr>
      <xdr:spPr>
        <a:xfrm>
          <a:off x="16459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47" name="正方形/長方形 746">
          <a:extLst>
            <a:ext uri="{FF2B5EF4-FFF2-40B4-BE49-F238E27FC236}">
              <a16:creationId xmlns:a16="http://schemas.microsoft.com/office/drawing/2014/main" id="{C877D065-7E34-4384-948F-7057309963F7}"/>
            </a:ext>
          </a:extLst>
        </xdr:cNvPr>
        <xdr:cNvSpPr/>
      </xdr:nvSpPr>
      <xdr:spPr>
        <a:xfrm>
          <a:off x="17614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48" name="正方形/長方形 747">
          <a:extLst>
            <a:ext uri="{FF2B5EF4-FFF2-40B4-BE49-F238E27FC236}">
              <a16:creationId xmlns:a16="http://schemas.microsoft.com/office/drawing/2014/main" id="{49AE6119-D67A-4DA5-BAF6-BD496CCA93D2}"/>
            </a:ext>
          </a:extLst>
        </xdr:cNvPr>
        <xdr:cNvSpPr/>
      </xdr:nvSpPr>
      <xdr:spPr>
        <a:xfrm>
          <a:off x="17614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9" name="正方形/長方形 748">
          <a:extLst>
            <a:ext uri="{FF2B5EF4-FFF2-40B4-BE49-F238E27FC236}">
              <a16:creationId xmlns:a16="http://schemas.microsoft.com/office/drawing/2014/main" id="{85F8EFDD-479A-4CFB-93BE-6A625528E018}"/>
            </a:ext>
          </a:extLst>
        </xdr:cNvPr>
        <xdr:cNvSpPr/>
      </xdr:nvSpPr>
      <xdr:spPr>
        <a:xfrm>
          <a:off x="164592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D6599DF7-BB66-44B8-BE6C-4A834D62251B}"/>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78C3D91C-3E81-457E-A147-62434025321C}"/>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EDABA200-4EB3-425D-9922-927D91CD50E8}"/>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板橋区では、平成</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東京都モデルに基づく新公会計制度の導入に向けて固定資産台帳を整備した。有形固定資産減価償却率が類似団体と比較して高くなっている施設は、橋りょう・トンネル、認定こども園・幼稚園・保育所、学校施設、児童館である。一人あたり延長・面積が類似団体と比較して高くなっている施設は、道路と学校施設である。道路については、東京都モデルに基づく新公会計制度を採用していることから、減価償却を行わないこととしている。今後も、計画的・効率的な道路補修工事を実施していく。橋りょう・トンネルについては、有形固定資産減価償却率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61.8</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％と、類似団体平均の</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55.3</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6.5</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ポイント上回っている。今後も、「橋りょう長寿命化修繕計画」等に基づいて、塗装・補修等を計画的に進めていく。公営住宅については、有形固定資産減価償却率が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37.6</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％と、類似団体平均の</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55.7</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18.1</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ポイント下回っている。引き続き、「板橋区営住宅再編整備基本方針」に基づいて、改築・改修等の手法により老朽化に対応していく。認定こども園・幼稚園・保育所については、有形固定資産減価償却率が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78.3</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％と、類似団体平均の</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52.2</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26.1</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ポイント上回っている。今後、「公立保育所の再整備方針」に基づいて、民営化、改築・改修等の手法により老朽化に対応していく。学校施設については、有形固定資産減価償却率が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56.5</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％と、類似団体平均の</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51.8</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4.7</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ポイント上回っている。引き続き、「いたばし魅力ある学校づくりプラン」に基づいて、老朽化対策と適正規模・適正配置を計画的に実施していく。児童館については、有形固定資産減価償却率が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68.9</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％と、類似団体平均の</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61.1</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7.8</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ポイント上回っている。個別施設計画に基づいて、改築・改修等の手法により老朽化に対応していく。</a:t>
          </a:r>
          <a:endParaRPr lang="ja-JP" altLang="ja-JP" sz="1600">
            <a:effectLst/>
            <a:latin typeface="ＭＳ Ｐゴシック" panose="020B0600070205080204" pitchFamily="50" charset="-128"/>
            <a:ea typeface="ＭＳ Ｐゴシック" panose="020B0600070205080204" pitchFamily="50" charset="-128"/>
          </a:endParaRPr>
        </a:p>
        <a:p>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762A97C-4126-4C41-9885-A2D402C19507}"/>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478B9E0-E82C-4CCD-849C-2D58B8DAFC23}"/>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0003E1B-82BA-47C2-A835-19B32C269670}"/>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3AF1A52-C240-4293-BFCB-B276CA97BCCA}"/>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東京都板橋区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390E6F0-A1FD-45FC-BAEC-202F5FB79D0E}"/>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8BACC5-3DA8-409F-BB6B-EC3CF2F2997F}"/>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24F94C4-C7D5-4E5E-9F4A-6F037CA1EF44}"/>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62D68E5-1D5D-42AB-AF84-6497444A0D96}"/>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0350662-75E4-4704-94CA-7A8B8981817A}"/>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3967F0B-3BDE-4F82-BB05-8AE81A314F8C}"/>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578,914
541,433
32.22
280,748,881
268,335,964
11,607,738
156,961,693
26,741,529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6403B09-EC77-498F-AE85-B42826B3095D}"/>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D242BAC-DD29-48F6-8330-8B855990580B}"/>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E80D364-C1E7-440E-A51F-6E8EF692C571}"/>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F1DB488-4EF9-4FB8-B7B7-B99680D0C587}"/>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A71DA5-3EEB-42AD-B58B-E2C1B15A0676}"/>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5BCD5D8-4A97-4C08-A9A2-AFDAF467E80F}"/>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08DCBEC-511D-4926-810F-2011509148FA}"/>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497DDF8-1B33-4CC2-9BBF-BC6A9AD9D6EC}"/>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E521F7F-CD79-4768-B610-DACA74277915}"/>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4C55895-3400-4221-9642-C358C19734BD}"/>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9B99326-FDBC-464E-947E-1470E1CDE4DC}"/>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6F2355A-1CD0-4759-BCFA-C3C7C664DEEC}"/>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D4F9CA5-9454-44C6-ACCD-079C8612C85E}"/>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DCB53C9-6156-46A9-B6AC-0D439E66AFB3}"/>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4C8AA4A-C2A2-4DC0-8697-1D2998B11E5E}"/>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A950949-4DD2-4973-BF0E-4C46B742A6CA}"/>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DA0F41F-2880-4364-AFA7-1B310CE8D91F}"/>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3CEF92B-0F6D-43BD-AC6F-0AA23483F9CA}"/>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854CC4F-6DC2-4B05-B327-CC11BD5221A8}"/>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0B060E2-C69E-427B-9BC1-AE4552F506EA}"/>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9845903-9CB0-487D-8171-C23B37D592A0}"/>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F343C11-5CC4-4ACB-B29F-E4928E39D2FC}"/>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1643400-64DA-423C-A584-902F94E5D47D}"/>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BE3FF63-6B6A-49F2-9316-A7D01FA22233}"/>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42D77A8-6A53-4219-B80E-E1C41A617940}"/>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E49B3C6-E21C-429D-A0A9-EE9279C779CE}"/>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969A7A5-8DF1-4F4E-BCFA-14BC0BC51249}"/>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CBCE352-2774-4EDF-9038-47A034EC88B5}"/>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EDF479-EE77-4BA4-8B6A-55E91537BB8F}"/>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0B05902-706B-4E8C-86F5-1E8DB0E36662}"/>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43FA1BE-E955-4580-977F-B93F0FA7364F}"/>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302EEB9-FB80-426E-A708-67F22D5E9274}"/>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AB389EA-4759-45BB-8BFF-89EEA419F026}"/>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29FCEEC3-B81D-4AE3-8A53-65195825C815}"/>
            </a:ext>
          </a:extLst>
        </xdr:cNvPr>
        <xdr:cNvSpPr txBox="1"/>
      </xdr:nvSpPr>
      <xdr:spPr>
        <a:xfrm>
          <a:off x="339891" y="677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2824762-C1A5-45E4-91F7-6A633E915A48}"/>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F588C72-5925-4CF7-AC07-DE6483B53134}"/>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68FE193-48D9-4876-94B4-2DC87D00211C}"/>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C03D089-4B3A-41B0-8562-4C2FEE1F7A0E}"/>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0B1730A-14D2-4BF5-A783-10CD751ECFA5}"/>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0B9B470-467B-4703-A883-FB7CFABFEF3C}"/>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0477101-8DF9-4C4A-9272-B61DDFC087C3}"/>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89C64676-4231-435A-B7B9-CB497546D148}"/>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4AEC2E3F-3ECC-4A73-8C5A-17A4F913EFAE}"/>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FC53FFCD-9214-420B-9921-2DD71C6C4BFF}"/>
            </a:ext>
          </a:extLst>
        </xdr:cNvPr>
        <xdr:cNvCxnSpPr/>
      </xdr:nvCxnSpPr>
      <xdr:spPr>
        <a:xfrm flipV="1">
          <a:off x="4177665" y="5528564"/>
          <a:ext cx="0" cy="1281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1F78D22A-BBC4-4C7E-89EF-58292932CD6C}"/>
            </a:ext>
          </a:extLst>
        </xdr:cNvPr>
        <xdr:cNvSpPr txBox="1"/>
      </xdr:nvSpPr>
      <xdr:spPr>
        <a:xfrm>
          <a:off x="4216400" y="6814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EE4AE0E4-EE8F-4AB2-8ED2-AB853484DD0D}"/>
            </a:ext>
          </a:extLst>
        </xdr:cNvPr>
        <xdr:cNvCxnSpPr/>
      </xdr:nvCxnSpPr>
      <xdr:spPr>
        <a:xfrm>
          <a:off x="4108450" y="68105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0B0CDAFC-ED26-4EE3-A568-0AFCE00B0C1A}"/>
            </a:ext>
          </a:extLst>
        </xdr:cNvPr>
        <xdr:cNvSpPr txBox="1"/>
      </xdr:nvSpPr>
      <xdr:spPr>
        <a:xfrm>
          <a:off x="4216400" y="5310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AD33EB76-6402-4C57-824A-03D7294AE40D}"/>
            </a:ext>
          </a:extLst>
        </xdr:cNvPr>
        <xdr:cNvCxnSpPr/>
      </xdr:nvCxnSpPr>
      <xdr:spPr>
        <a:xfrm>
          <a:off x="4108450" y="55285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1541</xdr:rowOff>
    </xdr:from>
    <xdr:ext cx="405111" cy="259045"/>
    <xdr:sp macro="" textlink="">
      <xdr:nvSpPr>
        <xdr:cNvPr id="60" name="【図書館】&#10;有形固定資産減価償却率平均値テキスト">
          <a:extLst>
            <a:ext uri="{FF2B5EF4-FFF2-40B4-BE49-F238E27FC236}">
              <a16:creationId xmlns:a16="http://schemas.microsoft.com/office/drawing/2014/main" id="{1ACDEB97-9FC5-4F18-A5EC-A406CC05F78E}"/>
            </a:ext>
          </a:extLst>
        </xdr:cNvPr>
        <xdr:cNvSpPr txBox="1"/>
      </xdr:nvSpPr>
      <xdr:spPr>
        <a:xfrm>
          <a:off x="4216400" y="61165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DE88F919-C6FC-4F14-B650-15BB37199C03}"/>
            </a:ext>
          </a:extLst>
        </xdr:cNvPr>
        <xdr:cNvSpPr/>
      </xdr:nvSpPr>
      <xdr:spPr>
        <a:xfrm>
          <a:off x="4127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F512D69E-625E-4B89-8B45-C64F49259E42}"/>
            </a:ext>
          </a:extLst>
        </xdr:cNvPr>
        <xdr:cNvSpPr/>
      </xdr:nvSpPr>
      <xdr:spPr>
        <a:xfrm>
          <a:off x="3384550" y="61170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42C34CE3-ED78-4DA2-AA5A-295B01AAD06A}"/>
            </a:ext>
          </a:extLst>
        </xdr:cNvPr>
        <xdr:cNvSpPr/>
      </xdr:nvSpPr>
      <xdr:spPr>
        <a:xfrm>
          <a:off x="2571750" y="60965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473D61FC-AA46-47B4-8F7D-2703BB1F30F4}"/>
            </a:ext>
          </a:extLst>
        </xdr:cNvPr>
        <xdr:cNvSpPr/>
      </xdr:nvSpPr>
      <xdr:spPr>
        <a:xfrm>
          <a:off x="1778000" y="614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33D821BD-7EAF-425E-96D2-A386896D6C35}"/>
            </a:ext>
          </a:extLst>
        </xdr:cNvPr>
        <xdr:cNvSpPr/>
      </xdr:nvSpPr>
      <xdr:spPr>
        <a:xfrm>
          <a:off x="984250" y="61404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0F94E28-D355-4224-A435-43827EB6C7CD}"/>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DACF2FB-E746-4F91-8E30-8ADE2F93A52C}"/>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81235EF-084F-4740-8F99-ADCC942C636A}"/>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B820472-B5AB-464C-86FD-BBFA4622856B}"/>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D8C6843-1075-4D75-83AB-23A6B7ACBC8B}"/>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xdr:rowOff>
    </xdr:from>
    <xdr:to>
      <xdr:col>24</xdr:col>
      <xdr:colOff>114300</xdr:colOff>
      <xdr:row>36</xdr:row>
      <xdr:rowOff>110998</xdr:rowOff>
    </xdr:to>
    <xdr:sp macro="" textlink="">
      <xdr:nvSpPr>
        <xdr:cNvPr id="71" name="楕円 70">
          <a:extLst>
            <a:ext uri="{FF2B5EF4-FFF2-40B4-BE49-F238E27FC236}">
              <a16:creationId xmlns:a16="http://schemas.microsoft.com/office/drawing/2014/main" id="{04495F83-92E7-4266-8DD2-6E457F7185D2}"/>
            </a:ext>
          </a:extLst>
        </xdr:cNvPr>
        <xdr:cNvSpPr/>
      </xdr:nvSpPr>
      <xdr:spPr>
        <a:xfrm>
          <a:off x="4127500" y="59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32275</xdr:rowOff>
    </xdr:from>
    <xdr:ext cx="405111" cy="259045"/>
    <xdr:sp macro="" textlink="">
      <xdr:nvSpPr>
        <xdr:cNvPr id="72" name="【図書館】&#10;有形固定資産減価償却率該当値テキスト">
          <a:extLst>
            <a:ext uri="{FF2B5EF4-FFF2-40B4-BE49-F238E27FC236}">
              <a16:creationId xmlns:a16="http://schemas.microsoft.com/office/drawing/2014/main" id="{FD16A389-BAAE-44F8-93B8-BA5EA494D2AE}"/>
            </a:ext>
          </a:extLst>
        </xdr:cNvPr>
        <xdr:cNvSpPr txBox="1"/>
      </xdr:nvSpPr>
      <xdr:spPr>
        <a:xfrm>
          <a:off x="4216400" y="5817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130556</xdr:rowOff>
    </xdr:from>
    <xdr:to>
      <xdr:col>20</xdr:col>
      <xdr:colOff>38100</xdr:colOff>
      <xdr:row>36</xdr:row>
      <xdr:rowOff>60706</xdr:rowOff>
    </xdr:to>
    <xdr:sp macro="" textlink="">
      <xdr:nvSpPr>
        <xdr:cNvPr id="73" name="楕円 72">
          <a:extLst>
            <a:ext uri="{FF2B5EF4-FFF2-40B4-BE49-F238E27FC236}">
              <a16:creationId xmlns:a16="http://schemas.microsoft.com/office/drawing/2014/main" id="{74DD1DAB-C61B-48D6-806E-8D88E66D39E5}"/>
            </a:ext>
          </a:extLst>
        </xdr:cNvPr>
        <xdr:cNvSpPr/>
      </xdr:nvSpPr>
      <xdr:spPr>
        <a:xfrm>
          <a:off x="3384550" y="59154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9906</xdr:rowOff>
    </xdr:from>
    <xdr:to>
      <xdr:col>24</xdr:col>
      <xdr:colOff>63500</xdr:colOff>
      <xdr:row>36</xdr:row>
      <xdr:rowOff>60198</xdr:rowOff>
    </xdr:to>
    <xdr:cxnSp macro="">
      <xdr:nvCxnSpPr>
        <xdr:cNvPr id="74" name="直線コネクタ 73">
          <a:extLst>
            <a:ext uri="{FF2B5EF4-FFF2-40B4-BE49-F238E27FC236}">
              <a16:creationId xmlns:a16="http://schemas.microsoft.com/office/drawing/2014/main" id="{9D71408A-F6D8-4411-A955-18F3788E4A2F}"/>
            </a:ext>
          </a:extLst>
        </xdr:cNvPr>
        <xdr:cNvCxnSpPr/>
      </xdr:nvCxnSpPr>
      <xdr:spPr>
        <a:xfrm>
          <a:off x="3429000" y="5959856"/>
          <a:ext cx="7493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77978</xdr:rowOff>
    </xdr:from>
    <xdr:to>
      <xdr:col>15</xdr:col>
      <xdr:colOff>101600</xdr:colOff>
      <xdr:row>36</xdr:row>
      <xdr:rowOff>8128</xdr:rowOff>
    </xdr:to>
    <xdr:sp macro="" textlink="">
      <xdr:nvSpPr>
        <xdr:cNvPr id="75" name="楕円 74">
          <a:extLst>
            <a:ext uri="{FF2B5EF4-FFF2-40B4-BE49-F238E27FC236}">
              <a16:creationId xmlns:a16="http://schemas.microsoft.com/office/drawing/2014/main" id="{EF2FF73C-36FD-4000-A01E-C73D10AC2255}"/>
            </a:ext>
          </a:extLst>
        </xdr:cNvPr>
        <xdr:cNvSpPr/>
      </xdr:nvSpPr>
      <xdr:spPr>
        <a:xfrm>
          <a:off x="2571750" y="58628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128778</xdr:rowOff>
    </xdr:from>
    <xdr:to>
      <xdr:col>19</xdr:col>
      <xdr:colOff>177800</xdr:colOff>
      <xdr:row>36</xdr:row>
      <xdr:rowOff>9906</xdr:rowOff>
    </xdr:to>
    <xdr:cxnSp macro="">
      <xdr:nvCxnSpPr>
        <xdr:cNvPr id="76" name="直線コネクタ 75">
          <a:extLst>
            <a:ext uri="{FF2B5EF4-FFF2-40B4-BE49-F238E27FC236}">
              <a16:creationId xmlns:a16="http://schemas.microsoft.com/office/drawing/2014/main" id="{AD22B0CA-27CB-4910-AAF9-F64BD4477389}"/>
            </a:ext>
          </a:extLst>
        </xdr:cNvPr>
        <xdr:cNvCxnSpPr/>
      </xdr:nvCxnSpPr>
      <xdr:spPr>
        <a:xfrm>
          <a:off x="2622550" y="5913628"/>
          <a:ext cx="806450" cy="46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25400</xdr:rowOff>
    </xdr:from>
    <xdr:to>
      <xdr:col>10</xdr:col>
      <xdr:colOff>165100</xdr:colOff>
      <xdr:row>35</xdr:row>
      <xdr:rowOff>127000</xdr:rowOff>
    </xdr:to>
    <xdr:sp macro="" textlink="">
      <xdr:nvSpPr>
        <xdr:cNvPr id="77" name="楕円 76">
          <a:extLst>
            <a:ext uri="{FF2B5EF4-FFF2-40B4-BE49-F238E27FC236}">
              <a16:creationId xmlns:a16="http://schemas.microsoft.com/office/drawing/2014/main" id="{D15BF43E-0360-4CE1-AF26-67501096CF81}"/>
            </a:ext>
          </a:extLst>
        </xdr:cNvPr>
        <xdr:cNvSpPr/>
      </xdr:nvSpPr>
      <xdr:spPr>
        <a:xfrm>
          <a:off x="1778000" y="581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76200</xdr:rowOff>
    </xdr:from>
    <xdr:to>
      <xdr:col>15</xdr:col>
      <xdr:colOff>50800</xdr:colOff>
      <xdr:row>35</xdr:row>
      <xdr:rowOff>128778</xdr:rowOff>
    </xdr:to>
    <xdr:cxnSp macro="">
      <xdr:nvCxnSpPr>
        <xdr:cNvPr id="78" name="直線コネクタ 77">
          <a:extLst>
            <a:ext uri="{FF2B5EF4-FFF2-40B4-BE49-F238E27FC236}">
              <a16:creationId xmlns:a16="http://schemas.microsoft.com/office/drawing/2014/main" id="{ED3ABDBA-2E5D-417C-A583-6C702FA55897}"/>
            </a:ext>
          </a:extLst>
        </xdr:cNvPr>
        <xdr:cNvCxnSpPr/>
      </xdr:nvCxnSpPr>
      <xdr:spPr>
        <a:xfrm>
          <a:off x="1828800" y="5861050"/>
          <a:ext cx="79375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25400</xdr:rowOff>
    </xdr:from>
    <xdr:to>
      <xdr:col>6</xdr:col>
      <xdr:colOff>38100</xdr:colOff>
      <xdr:row>35</xdr:row>
      <xdr:rowOff>127000</xdr:rowOff>
    </xdr:to>
    <xdr:sp macro="" textlink="">
      <xdr:nvSpPr>
        <xdr:cNvPr id="79" name="楕円 78">
          <a:extLst>
            <a:ext uri="{FF2B5EF4-FFF2-40B4-BE49-F238E27FC236}">
              <a16:creationId xmlns:a16="http://schemas.microsoft.com/office/drawing/2014/main" id="{B73D9E9B-6B6A-4D85-8E8C-0730FDA29CF5}"/>
            </a:ext>
          </a:extLst>
        </xdr:cNvPr>
        <xdr:cNvSpPr/>
      </xdr:nvSpPr>
      <xdr:spPr>
        <a:xfrm>
          <a:off x="984250" y="58102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76200</xdr:rowOff>
    </xdr:from>
    <xdr:to>
      <xdr:col>10</xdr:col>
      <xdr:colOff>114300</xdr:colOff>
      <xdr:row>35</xdr:row>
      <xdr:rowOff>76200</xdr:rowOff>
    </xdr:to>
    <xdr:cxnSp macro="">
      <xdr:nvCxnSpPr>
        <xdr:cNvPr id="80" name="直線コネクタ 79">
          <a:extLst>
            <a:ext uri="{FF2B5EF4-FFF2-40B4-BE49-F238E27FC236}">
              <a16:creationId xmlns:a16="http://schemas.microsoft.com/office/drawing/2014/main" id="{0E533CA7-A3F1-4BE8-BF11-1DDA2DFCEE9E}"/>
            </a:ext>
          </a:extLst>
        </xdr:cNvPr>
        <xdr:cNvCxnSpPr/>
      </xdr:nvCxnSpPr>
      <xdr:spPr>
        <a:xfrm>
          <a:off x="1028700" y="58610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図書館】&#10;有形固定資産減価償却率">
          <a:extLst>
            <a:ext uri="{FF2B5EF4-FFF2-40B4-BE49-F238E27FC236}">
              <a16:creationId xmlns:a16="http://schemas.microsoft.com/office/drawing/2014/main" id="{3147D6E1-CDD6-4BB2-A3FF-F277A5C52D80}"/>
            </a:ext>
          </a:extLst>
        </xdr:cNvPr>
        <xdr:cNvSpPr txBox="1"/>
      </xdr:nvSpPr>
      <xdr:spPr>
        <a:xfrm>
          <a:off x="3239144" y="620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67835</xdr:rowOff>
    </xdr:from>
    <xdr:ext cx="405111" cy="259045"/>
    <xdr:sp macro="" textlink="">
      <xdr:nvSpPr>
        <xdr:cNvPr id="82" name="n_2aveValue【図書館】&#10;有形固定資産減価償却率">
          <a:extLst>
            <a:ext uri="{FF2B5EF4-FFF2-40B4-BE49-F238E27FC236}">
              <a16:creationId xmlns:a16="http://schemas.microsoft.com/office/drawing/2014/main" id="{AEBB29B9-5A87-47C5-9B81-F6ADF8830874}"/>
            </a:ext>
          </a:extLst>
        </xdr:cNvPr>
        <xdr:cNvSpPr txBox="1"/>
      </xdr:nvSpPr>
      <xdr:spPr>
        <a:xfrm>
          <a:off x="2439044" y="6182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122699</xdr:rowOff>
    </xdr:from>
    <xdr:ext cx="405111" cy="259045"/>
    <xdr:sp macro="" textlink="">
      <xdr:nvSpPr>
        <xdr:cNvPr id="83" name="n_3aveValue【図書館】&#10;有形固定資産減価償却率">
          <a:extLst>
            <a:ext uri="{FF2B5EF4-FFF2-40B4-BE49-F238E27FC236}">
              <a16:creationId xmlns:a16="http://schemas.microsoft.com/office/drawing/2014/main" id="{F8120AC4-E158-419F-92DA-B61F545A27B1}"/>
            </a:ext>
          </a:extLst>
        </xdr:cNvPr>
        <xdr:cNvSpPr txBox="1"/>
      </xdr:nvSpPr>
      <xdr:spPr>
        <a:xfrm>
          <a:off x="1645294" y="6237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118127</xdr:rowOff>
    </xdr:from>
    <xdr:ext cx="405111" cy="259045"/>
    <xdr:sp macro="" textlink="">
      <xdr:nvSpPr>
        <xdr:cNvPr id="84" name="n_4aveValue【図書館】&#10;有形固定資産減価償却率">
          <a:extLst>
            <a:ext uri="{FF2B5EF4-FFF2-40B4-BE49-F238E27FC236}">
              <a16:creationId xmlns:a16="http://schemas.microsoft.com/office/drawing/2014/main" id="{1B94CF34-BA53-4DC5-AFBA-E227A742C27A}"/>
            </a:ext>
          </a:extLst>
        </xdr:cNvPr>
        <xdr:cNvSpPr txBox="1"/>
      </xdr:nvSpPr>
      <xdr:spPr>
        <a:xfrm>
          <a:off x="8515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77233</xdr:rowOff>
    </xdr:from>
    <xdr:ext cx="405111" cy="259045"/>
    <xdr:sp macro="" textlink="">
      <xdr:nvSpPr>
        <xdr:cNvPr id="85" name="n_1mainValue【図書館】&#10;有形固定資産減価償却率">
          <a:extLst>
            <a:ext uri="{FF2B5EF4-FFF2-40B4-BE49-F238E27FC236}">
              <a16:creationId xmlns:a16="http://schemas.microsoft.com/office/drawing/2014/main" id="{37719E53-9B06-480E-933C-1A696AC7D470}"/>
            </a:ext>
          </a:extLst>
        </xdr:cNvPr>
        <xdr:cNvSpPr txBox="1"/>
      </xdr:nvSpPr>
      <xdr:spPr>
        <a:xfrm>
          <a:off x="3239144" y="569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24655</xdr:rowOff>
    </xdr:from>
    <xdr:ext cx="405111" cy="259045"/>
    <xdr:sp macro="" textlink="">
      <xdr:nvSpPr>
        <xdr:cNvPr id="86" name="n_2mainValue【図書館】&#10;有形固定資産減価償却率">
          <a:extLst>
            <a:ext uri="{FF2B5EF4-FFF2-40B4-BE49-F238E27FC236}">
              <a16:creationId xmlns:a16="http://schemas.microsoft.com/office/drawing/2014/main" id="{AFF433BE-1BDF-4554-B668-54BC6CE21569}"/>
            </a:ext>
          </a:extLst>
        </xdr:cNvPr>
        <xdr:cNvSpPr txBox="1"/>
      </xdr:nvSpPr>
      <xdr:spPr>
        <a:xfrm>
          <a:off x="2439044" y="564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143527</xdr:rowOff>
    </xdr:from>
    <xdr:ext cx="405111" cy="259045"/>
    <xdr:sp macro="" textlink="">
      <xdr:nvSpPr>
        <xdr:cNvPr id="87" name="n_3mainValue【図書館】&#10;有形固定資産減価償却率">
          <a:extLst>
            <a:ext uri="{FF2B5EF4-FFF2-40B4-BE49-F238E27FC236}">
              <a16:creationId xmlns:a16="http://schemas.microsoft.com/office/drawing/2014/main" id="{13DAB4AF-9BB6-4CE0-8CE0-EAE120F6ECCB}"/>
            </a:ext>
          </a:extLst>
        </xdr:cNvPr>
        <xdr:cNvSpPr txBox="1"/>
      </xdr:nvSpPr>
      <xdr:spPr>
        <a:xfrm>
          <a:off x="1645294" y="5598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143527</xdr:rowOff>
    </xdr:from>
    <xdr:ext cx="405111" cy="259045"/>
    <xdr:sp macro="" textlink="">
      <xdr:nvSpPr>
        <xdr:cNvPr id="88" name="n_4mainValue【図書館】&#10;有形固定資産減価償却率">
          <a:extLst>
            <a:ext uri="{FF2B5EF4-FFF2-40B4-BE49-F238E27FC236}">
              <a16:creationId xmlns:a16="http://schemas.microsoft.com/office/drawing/2014/main" id="{70CC027C-E9EB-4FF2-8225-4916CE134658}"/>
            </a:ext>
          </a:extLst>
        </xdr:cNvPr>
        <xdr:cNvSpPr txBox="1"/>
      </xdr:nvSpPr>
      <xdr:spPr>
        <a:xfrm>
          <a:off x="851544" y="5598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9888D4B-DE5A-4F22-B65B-E337A41FD5E2}"/>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15CC9EE-D272-4317-ACFA-E9F986AB79D0}"/>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BFDCE04-364F-40F8-8BF0-3D45001284FF}"/>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C48464F-72D3-4281-8942-78C6493276C7}"/>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092F29F-34B8-4DB0-8756-53DCF3C5F207}"/>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817417E-DF20-4ADF-B2B9-30B14B24CD47}"/>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76AA36F-F3D3-4288-A63B-74EEB9E5FEC1}"/>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F4F5EE3-3C4E-4105-AB19-DF13D80EC336}"/>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5094E1E7-E7B3-41DA-A796-ACD8A1EAD955}"/>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26E80D3-841E-4393-98C4-32453D558FA7}"/>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28F7F61C-6A57-4FA1-A7FD-21AFB151B22A}"/>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5BA38C8-30AF-4A4C-9445-1A570046FEE4}"/>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621859E-1907-47A5-A781-5412A97F8019}"/>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FA16131D-2DA0-4789-A5EC-539281284493}"/>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32D774B-C8FC-4984-8AF4-8B531A7DE36E}"/>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2A90E817-0551-4CE5-AC9D-5E7BA15B20E2}"/>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CAA589B9-66D8-4818-B497-202EBA6467C7}"/>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2313F564-8A75-4705-8466-AC285A48EB7A}"/>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593C31A-797F-47A4-AF2E-33F796C01B49}"/>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515CEF47-2FAA-4F56-8AAC-C70905821D72}"/>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34C2DF5-B983-484C-9526-6243F1EA68F2}"/>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3602D021-EDA5-422F-BD67-AB5249097928}"/>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124E966F-964F-4BFF-B3D2-E843EE625A26}"/>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7B526313-4A27-4FFF-AF0C-ADEC1BF99D93}"/>
            </a:ext>
          </a:extLst>
        </xdr:cNvPr>
        <xdr:cNvCxnSpPr/>
      </xdr:nvCxnSpPr>
      <xdr:spPr>
        <a:xfrm flipV="1">
          <a:off x="9429115" y="5504180"/>
          <a:ext cx="0" cy="1419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1AC09CA8-6D86-437B-9AFF-DEC879202B97}"/>
            </a:ext>
          </a:extLst>
        </xdr:cNvPr>
        <xdr:cNvSpPr txBox="1"/>
      </xdr:nvSpPr>
      <xdr:spPr>
        <a:xfrm>
          <a:off x="9467850" y="692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4E54870D-23C7-4C91-A602-8472713C6154}"/>
            </a:ext>
          </a:extLst>
        </xdr:cNvPr>
        <xdr:cNvCxnSpPr/>
      </xdr:nvCxnSpPr>
      <xdr:spPr>
        <a:xfrm>
          <a:off x="9359900" y="69240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F9068585-4ACC-42F6-A9DB-67CCE277C6B6}"/>
            </a:ext>
          </a:extLst>
        </xdr:cNvPr>
        <xdr:cNvSpPr txBox="1"/>
      </xdr:nvSpPr>
      <xdr:spPr>
        <a:xfrm>
          <a:off x="9467850" y="529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2ECDD956-298D-47A2-890A-1FED9F7B1C38}"/>
            </a:ext>
          </a:extLst>
        </xdr:cNvPr>
        <xdr:cNvCxnSpPr/>
      </xdr:nvCxnSpPr>
      <xdr:spPr>
        <a:xfrm>
          <a:off x="9359900" y="5504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71137</xdr:rowOff>
    </xdr:from>
    <xdr:ext cx="469744" cy="259045"/>
    <xdr:sp macro="" textlink="">
      <xdr:nvSpPr>
        <xdr:cNvPr id="117" name="【図書館】&#10;一人当たり面積平均値テキスト">
          <a:extLst>
            <a:ext uri="{FF2B5EF4-FFF2-40B4-BE49-F238E27FC236}">
              <a16:creationId xmlns:a16="http://schemas.microsoft.com/office/drawing/2014/main" id="{B493A43D-D825-4B75-907A-220CC0109035}"/>
            </a:ext>
          </a:extLst>
        </xdr:cNvPr>
        <xdr:cNvSpPr txBox="1"/>
      </xdr:nvSpPr>
      <xdr:spPr>
        <a:xfrm>
          <a:off x="9467850" y="6516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F381D5E8-A4B6-4CB0-AD89-2280461856E9}"/>
            </a:ext>
          </a:extLst>
        </xdr:cNvPr>
        <xdr:cNvSpPr/>
      </xdr:nvSpPr>
      <xdr:spPr>
        <a:xfrm>
          <a:off x="9398000" y="66586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81292A7C-32ED-47DE-A35D-1E6FFD552A45}"/>
            </a:ext>
          </a:extLst>
        </xdr:cNvPr>
        <xdr:cNvSpPr/>
      </xdr:nvSpPr>
      <xdr:spPr>
        <a:xfrm>
          <a:off x="8636000" y="665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CA9582B8-886A-434F-8581-694FFCF8F487}"/>
            </a:ext>
          </a:extLst>
        </xdr:cNvPr>
        <xdr:cNvSpPr/>
      </xdr:nvSpPr>
      <xdr:spPr>
        <a:xfrm>
          <a:off x="7842250" y="66586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AE9FAF40-1A03-4E07-8D75-9EFE8A94885D}"/>
            </a:ext>
          </a:extLst>
        </xdr:cNvPr>
        <xdr:cNvSpPr/>
      </xdr:nvSpPr>
      <xdr:spPr>
        <a:xfrm>
          <a:off x="702945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066448FD-3AD2-49CD-BD2B-F7701BF72487}"/>
            </a:ext>
          </a:extLst>
        </xdr:cNvPr>
        <xdr:cNvSpPr/>
      </xdr:nvSpPr>
      <xdr:spPr>
        <a:xfrm>
          <a:off x="6235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5A2BE1A-8863-4569-8891-C3019BBD3AA6}"/>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90F7EEC-194C-40EE-B00B-3B2D66DB3207}"/>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592D54E-23B6-4383-B5A8-C4415EBED4EF}"/>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8B2BDF6-A27E-4674-92A6-4D6DACCB9A23}"/>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7C671F1-16B4-4E4D-B11A-83F0E5F3CE60}"/>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55880</xdr:rowOff>
    </xdr:from>
    <xdr:to>
      <xdr:col>55</xdr:col>
      <xdr:colOff>50800</xdr:colOff>
      <xdr:row>40</xdr:row>
      <xdr:rowOff>157480</xdr:rowOff>
    </xdr:to>
    <xdr:sp macro="" textlink="">
      <xdr:nvSpPr>
        <xdr:cNvPr id="128" name="楕円 127">
          <a:extLst>
            <a:ext uri="{FF2B5EF4-FFF2-40B4-BE49-F238E27FC236}">
              <a16:creationId xmlns:a16="http://schemas.microsoft.com/office/drawing/2014/main" id="{34D8128E-9744-4FD8-BB20-7D582867567B}"/>
            </a:ext>
          </a:extLst>
        </xdr:cNvPr>
        <xdr:cNvSpPr/>
      </xdr:nvSpPr>
      <xdr:spPr>
        <a:xfrm>
          <a:off x="9398000" y="6666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34307</xdr:rowOff>
    </xdr:from>
    <xdr:ext cx="469744" cy="259045"/>
    <xdr:sp macro="" textlink="">
      <xdr:nvSpPr>
        <xdr:cNvPr id="129" name="【図書館】&#10;一人当たり面積該当値テキスト">
          <a:extLst>
            <a:ext uri="{FF2B5EF4-FFF2-40B4-BE49-F238E27FC236}">
              <a16:creationId xmlns:a16="http://schemas.microsoft.com/office/drawing/2014/main" id="{BBCB3187-73F6-4D56-BC2D-AB9FB6B04D1A}"/>
            </a:ext>
          </a:extLst>
        </xdr:cNvPr>
        <xdr:cNvSpPr txBox="1"/>
      </xdr:nvSpPr>
      <xdr:spPr>
        <a:xfrm>
          <a:off x="9467850" y="664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48260</xdr:rowOff>
    </xdr:from>
    <xdr:to>
      <xdr:col>50</xdr:col>
      <xdr:colOff>165100</xdr:colOff>
      <xdr:row>40</xdr:row>
      <xdr:rowOff>149860</xdr:rowOff>
    </xdr:to>
    <xdr:sp macro="" textlink="">
      <xdr:nvSpPr>
        <xdr:cNvPr id="130" name="楕円 129">
          <a:extLst>
            <a:ext uri="{FF2B5EF4-FFF2-40B4-BE49-F238E27FC236}">
              <a16:creationId xmlns:a16="http://schemas.microsoft.com/office/drawing/2014/main" id="{BD86515A-2ED6-4491-BF6E-3C22F981D7A2}"/>
            </a:ext>
          </a:extLst>
        </xdr:cNvPr>
        <xdr:cNvSpPr/>
      </xdr:nvSpPr>
      <xdr:spPr>
        <a:xfrm>
          <a:off x="86360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99060</xdr:rowOff>
    </xdr:from>
    <xdr:to>
      <xdr:col>55</xdr:col>
      <xdr:colOff>0</xdr:colOff>
      <xdr:row>40</xdr:row>
      <xdr:rowOff>106680</xdr:rowOff>
    </xdr:to>
    <xdr:cxnSp macro="">
      <xdr:nvCxnSpPr>
        <xdr:cNvPr id="131" name="直線コネクタ 130">
          <a:extLst>
            <a:ext uri="{FF2B5EF4-FFF2-40B4-BE49-F238E27FC236}">
              <a16:creationId xmlns:a16="http://schemas.microsoft.com/office/drawing/2014/main" id="{C9CE4B56-ED52-40ED-8692-0166C056CB05}"/>
            </a:ext>
          </a:extLst>
        </xdr:cNvPr>
        <xdr:cNvCxnSpPr/>
      </xdr:nvCxnSpPr>
      <xdr:spPr>
        <a:xfrm>
          <a:off x="8686800" y="6709410"/>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32" name="楕円 131">
          <a:extLst>
            <a:ext uri="{FF2B5EF4-FFF2-40B4-BE49-F238E27FC236}">
              <a16:creationId xmlns:a16="http://schemas.microsoft.com/office/drawing/2014/main" id="{19AF2E02-FEBA-465B-B0C7-556513BDCD39}"/>
            </a:ext>
          </a:extLst>
        </xdr:cNvPr>
        <xdr:cNvSpPr/>
      </xdr:nvSpPr>
      <xdr:spPr>
        <a:xfrm>
          <a:off x="7842250" y="66586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99060</xdr:rowOff>
    </xdr:from>
    <xdr:to>
      <xdr:col>50</xdr:col>
      <xdr:colOff>114300</xdr:colOff>
      <xdr:row>40</xdr:row>
      <xdr:rowOff>99060</xdr:rowOff>
    </xdr:to>
    <xdr:cxnSp macro="">
      <xdr:nvCxnSpPr>
        <xdr:cNvPr id="133" name="直線コネクタ 132">
          <a:extLst>
            <a:ext uri="{FF2B5EF4-FFF2-40B4-BE49-F238E27FC236}">
              <a16:creationId xmlns:a16="http://schemas.microsoft.com/office/drawing/2014/main" id="{2B343630-A97D-4869-B834-AC46AB9F0BE0}"/>
            </a:ext>
          </a:extLst>
        </xdr:cNvPr>
        <xdr:cNvCxnSpPr/>
      </xdr:nvCxnSpPr>
      <xdr:spPr>
        <a:xfrm>
          <a:off x="7886700" y="670941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48260</xdr:rowOff>
    </xdr:from>
    <xdr:to>
      <xdr:col>41</xdr:col>
      <xdr:colOff>101600</xdr:colOff>
      <xdr:row>40</xdr:row>
      <xdr:rowOff>149860</xdr:rowOff>
    </xdr:to>
    <xdr:sp macro="" textlink="">
      <xdr:nvSpPr>
        <xdr:cNvPr id="134" name="楕円 133">
          <a:extLst>
            <a:ext uri="{FF2B5EF4-FFF2-40B4-BE49-F238E27FC236}">
              <a16:creationId xmlns:a16="http://schemas.microsoft.com/office/drawing/2014/main" id="{74BB3E09-F4FF-46DB-B216-CDFC113DDB74}"/>
            </a:ext>
          </a:extLst>
        </xdr:cNvPr>
        <xdr:cNvSpPr/>
      </xdr:nvSpPr>
      <xdr:spPr>
        <a:xfrm>
          <a:off x="702945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99060</xdr:rowOff>
    </xdr:from>
    <xdr:to>
      <xdr:col>45</xdr:col>
      <xdr:colOff>177800</xdr:colOff>
      <xdr:row>40</xdr:row>
      <xdr:rowOff>99060</xdr:rowOff>
    </xdr:to>
    <xdr:cxnSp macro="">
      <xdr:nvCxnSpPr>
        <xdr:cNvPr id="135" name="直線コネクタ 134">
          <a:extLst>
            <a:ext uri="{FF2B5EF4-FFF2-40B4-BE49-F238E27FC236}">
              <a16:creationId xmlns:a16="http://schemas.microsoft.com/office/drawing/2014/main" id="{915E51B9-7270-4219-B1A7-DBF6993A884A}"/>
            </a:ext>
          </a:extLst>
        </xdr:cNvPr>
        <xdr:cNvCxnSpPr/>
      </xdr:nvCxnSpPr>
      <xdr:spPr>
        <a:xfrm>
          <a:off x="7080250" y="670941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xdr:rowOff>
    </xdr:from>
    <xdr:to>
      <xdr:col>36</xdr:col>
      <xdr:colOff>165100</xdr:colOff>
      <xdr:row>40</xdr:row>
      <xdr:rowOff>111760</xdr:rowOff>
    </xdr:to>
    <xdr:sp macro="" textlink="">
      <xdr:nvSpPr>
        <xdr:cNvPr id="136" name="楕円 135">
          <a:extLst>
            <a:ext uri="{FF2B5EF4-FFF2-40B4-BE49-F238E27FC236}">
              <a16:creationId xmlns:a16="http://schemas.microsoft.com/office/drawing/2014/main" id="{32E20828-A757-4872-97D5-0DE044AC2E0A}"/>
            </a:ext>
          </a:extLst>
        </xdr:cNvPr>
        <xdr:cNvSpPr/>
      </xdr:nvSpPr>
      <xdr:spPr>
        <a:xfrm>
          <a:off x="62357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60960</xdr:rowOff>
    </xdr:from>
    <xdr:to>
      <xdr:col>41</xdr:col>
      <xdr:colOff>50800</xdr:colOff>
      <xdr:row>40</xdr:row>
      <xdr:rowOff>99060</xdr:rowOff>
    </xdr:to>
    <xdr:cxnSp macro="">
      <xdr:nvCxnSpPr>
        <xdr:cNvPr id="137" name="直線コネクタ 136">
          <a:extLst>
            <a:ext uri="{FF2B5EF4-FFF2-40B4-BE49-F238E27FC236}">
              <a16:creationId xmlns:a16="http://schemas.microsoft.com/office/drawing/2014/main" id="{50643C31-AF6A-44AA-819B-0E96E0556E80}"/>
            </a:ext>
          </a:extLst>
        </xdr:cNvPr>
        <xdr:cNvCxnSpPr/>
      </xdr:nvCxnSpPr>
      <xdr:spPr>
        <a:xfrm>
          <a:off x="6286500" y="6671310"/>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38" name="n_1aveValue【図書館】&#10;一人当たり面積">
          <a:extLst>
            <a:ext uri="{FF2B5EF4-FFF2-40B4-BE49-F238E27FC236}">
              <a16:creationId xmlns:a16="http://schemas.microsoft.com/office/drawing/2014/main" id="{D5CF15B7-7E80-4391-8E90-091A71834834}"/>
            </a:ext>
          </a:extLst>
        </xdr:cNvPr>
        <xdr:cNvSpPr txBox="1"/>
      </xdr:nvSpPr>
      <xdr:spPr>
        <a:xfrm>
          <a:off x="8458277" y="675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39" name="n_2aveValue【図書館】&#10;一人当たり面積">
          <a:extLst>
            <a:ext uri="{FF2B5EF4-FFF2-40B4-BE49-F238E27FC236}">
              <a16:creationId xmlns:a16="http://schemas.microsoft.com/office/drawing/2014/main" id="{8AB7FCD1-0140-4765-B953-0EDCC4211F9C}"/>
            </a:ext>
          </a:extLst>
        </xdr:cNvPr>
        <xdr:cNvSpPr txBox="1"/>
      </xdr:nvSpPr>
      <xdr:spPr>
        <a:xfrm>
          <a:off x="7677227" y="675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0" name="n_3aveValue【図書館】&#10;一人当たり面積">
          <a:extLst>
            <a:ext uri="{FF2B5EF4-FFF2-40B4-BE49-F238E27FC236}">
              <a16:creationId xmlns:a16="http://schemas.microsoft.com/office/drawing/2014/main" id="{C0EEB9D7-EF31-4CB4-BF40-4536A0DDA403}"/>
            </a:ext>
          </a:extLst>
        </xdr:cNvPr>
        <xdr:cNvSpPr txBox="1"/>
      </xdr:nvSpPr>
      <xdr:spPr>
        <a:xfrm>
          <a:off x="686442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1" name="n_4aveValue【図書館】&#10;一人当たり面積">
          <a:extLst>
            <a:ext uri="{FF2B5EF4-FFF2-40B4-BE49-F238E27FC236}">
              <a16:creationId xmlns:a16="http://schemas.microsoft.com/office/drawing/2014/main" id="{97030EB5-5D2B-4432-B0A3-34ADA5F2AC94}"/>
            </a:ext>
          </a:extLst>
        </xdr:cNvPr>
        <xdr:cNvSpPr txBox="1"/>
      </xdr:nvSpPr>
      <xdr:spPr>
        <a:xfrm>
          <a:off x="607067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166387</xdr:rowOff>
    </xdr:from>
    <xdr:ext cx="469744" cy="259045"/>
    <xdr:sp macro="" textlink="">
      <xdr:nvSpPr>
        <xdr:cNvPr id="142" name="n_1mainValue【図書館】&#10;一人当たり面積">
          <a:extLst>
            <a:ext uri="{FF2B5EF4-FFF2-40B4-BE49-F238E27FC236}">
              <a16:creationId xmlns:a16="http://schemas.microsoft.com/office/drawing/2014/main" id="{B283E78E-33E6-4A39-901A-3D9B1F701654}"/>
            </a:ext>
          </a:extLst>
        </xdr:cNvPr>
        <xdr:cNvSpPr txBox="1"/>
      </xdr:nvSpPr>
      <xdr:spPr>
        <a:xfrm>
          <a:off x="8458277" y="644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166387</xdr:rowOff>
    </xdr:from>
    <xdr:ext cx="469744" cy="259045"/>
    <xdr:sp macro="" textlink="">
      <xdr:nvSpPr>
        <xdr:cNvPr id="143" name="n_2mainValue【図書館】&#10;一人当たり面積">
          <a:extLst>
            <a:ext uri="{FF2B5EF4-FFF2-40B4-BE49-F238E27FC236}">
              <a16:creationId xmlns:a16="http://schemas.microsoft.com/office/drawing/2014/main" id="{81EF85C7-47D7-4EF7-8171-2377CE0E46E1}"/>
            </a:ext>
          </a:extLst>
        </xdr:cNvPr>
        <xdr:cNvSpPr txBox="1"/>
      </xdr:nvSpPr>
      <xdr:spPr>
        <a:xfrm>
          <a:off x="7677227" y="644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166387</xdr:rowOff>
    </xdr:from>
    <xdr:ext cx="469744" cy="259045"/>
    <xdr:sp macro="" textlink="">
      <xdr:nvSpPr>
        <xdr:cNvPr id="144" name="n_3mainValue【図書館】&#10;一人当たり面積">
          <a:extLst>
            <a:ext uri="{FF2B5EF4-FFF2-40B4-BE49-F238E27FC236}">
              <a16:creationId xmlns:a16="http://schemas.microsoft.com/office/drawing/2014/main" id="{C66E0680-E13C-4B53-913D-63C1ADED2602}"/>
            </a:ext>
          </a:extLst>
        </xdr:cNvPr>
        <xdr:cNvSpPr txBox="1"/>
      </xdr:nvSpPr>
      <xdr:spPr>
        <a:xfrm>
          <a:off x="6864427" y="644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128287</xdr:rowOff>
    </xdr:from>
    <xdr:ext cx="469744" cy="259045"/>
    <xdr:sp macro="" textlink="">
      <xdr:nvSpPr>
        <xdr:cNvPr id="145" name="n_4mainValue【図書館】&#10;一人当たり面積">
          <a:extLst>
            <a:ext uri="{FF2B5EF4-FFF2-40B4-BE49-F238E27FC236}">
              <a16:creationId xmlns:a16="http://schemas.microsoft.com/office/drawing/2014/main" id="{606BB52C-1641-4FCE-B95A-A60B65AEFD3C}"/>
            </a:ext>
          </a:extLst>
        </xdr:cNvPr>
        <xdr:cNvSpPr txBox="1"/>
      </xdr:nvSpPr>
      <xdr:spPr>
        <a:xfrm>
          <a:off x="6070677" y="6408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DC6E558-91DE-4267-AC3B-5EB275A300BD}"/>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2F2C88F-AB45-4525-80B7-178F113BDB4E}"/>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B9BBFE3-EF5A-4976-870A-BDE1D48D5D9E}"/>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1418AA8-AE73-4B7B-B124-52FE76BE35DE}"/>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6D80451-8236-41C6-9189-6D0F74C7E22D}"/>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3AA0A21-4605-4A82-9062-BC77E74BB9D9}"/>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7348E88-C276-491B-8D28-FD5CA46036B8}"/>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843B30A-EE8A-4070-8DEE-F4A240ACA6A0}"/>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BB409BC-94CA-4B89-AB26-10C0F88EF3F9}"/>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6C56930-A295-4F21-AC3B-BB427C9609E8}"/>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6855B490-99A3-46F1-A195-3699D646A8A4}"/>
            </a:ext>
          </a:extLst>
        </xdr:cNvPr>
        <xdr:cNvSpPr txBox="1"/>
      </xdr:nvSpPr>
      <xdr:spPr>
        <a:xfrm>
          <a:off x="339891" y="1088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6A209D27-6689-4356-91E1-BDE41DED25D2}"/>
            </a:ext>
          </a:extLst>
        </xdr:cNvPr>
        <xdr:cNvCxnSpPr/>
      </xdr:nvCxnSpPr>
      <xdr:spPr>
        <a:xfrm>
          <a:off x="685800" y="10737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0BF0B868-8BBB-465F-BAD2-4FBF94241D2D}"/>
            </a:ext>
          </a:extLst>
        </xdr:cNvPr>
        <xdr:cNvSpPr txBox="1"/>
      </xdr:nvSpPr>
      <xdr:spPr>
        <a:xfrm>
          <a:off x="339891" y="10601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64839459-3D74-461F-B73F-AA48440C21DD}"/>
            </a:ext>
          </a:extLst>
        </xdr:cNvPr>
        <xdr:cNvCxnSpPr/>
      </xdr:nvCxnSpPr>
      <xdr:spPr>
        <a:xfrm>
          <a:off x="685800" y="10464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008574AA-53E7-4464-AD87-9A45A9CF260E}"/>
            </a:ext>
          </a:extLst>
        </xdr:cNvPr>
        <xdr:cNvSpPr txBox="1"/>
      </xdr:nvSpPr>
      <xdr:spPr>
        <a:xfrm>
          <a:off x="339891" y="10328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86E98D53-24A1-4B99-BE31-4C7881D075EC}"/>
            </a:ext>
          </a:extLst>
        </xdr:cNvPr>
        <xdr:cNvCxnSpPr/>
      </xdr:nvCxnSpPr>
      <xdr:spPr>
        <a:xfrm>
          <a:off x="685800" y="1019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9D0F28D6-272E-424F-8D8D-3CB12B591C4D}"/>
            </a:ext>
          </a:extLst>
        </xdr:cNvPr>
        <xdr:cNvSpPr txBox="1"/>
      </xdr:nvSpPr>
      <xdr:spPr>
        <a:xfrm>
          <a:off x="339891" y="10055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F7BE76DF-A515-44B5-8864-D615C693CF96}"/>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92CAA4F7-044C-4784-A3CF-352456E89CBC}"/>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D6CB87CF-3A28-41D8-97A8-D0E322F54A4C}"/>
            </a:ext>
          </a:extLst>
        </xdr:cNvPr>
        <xdr:cNvCxnSpPr/>
      </xdr:nvCxnSpPr>
      <xdr:spPr>
        <a:xfrm>
          <a:off x="685800" y="9639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834BE0A0-3D86-471D-BBCA-78C44E5325E8}"/>
            </a:ext>
          </a:extLst>
        </xdr:cNvPr>
        <xdr:cNvSpPr txBox="1"/>
      </xdr:nvSpPr>
      <xdr:spPr>
        <a:xfrm>
          <a:off x="339891" y="9503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91FA6E0C-818C-4031-8C15-53F5CB0DDE85}"/>
            </a:ext>
          </a:extLst>
        </xdr:cNvPr>
        <xdr:cNvCxnSpPr/>
      </xdr:nvCxnSpPr>
      <xdr:spPr>
        <a:xfrm>
          <a:off x="685800" y="9366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905769E8-C7BB-4583-8D16-6F6DDCF36A2D}"/>
            </a:ext>
          </a:extLst>
        </xdr:cNvPr>
        <xdr:cNvSpPr txBox="1"/>
      </xdr:nvSpPr>
      <xdr:spPr>
        <a:xfrm>
          <a:off x="339891" y="9230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A3759FB6-E1FC-4DE9-A91B-3976CD80FA5E}"/>
            </a:ext>
          </a:extLst>
        </xdr:cNvPr>
        <xdr:cNvCxnSpPr/>
      </xdr:nvCxnSpPr>
      <xdr:spPr>
        <a:xfrm>
          <a:off x="685800" y="908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BCAE5F6E-7181-4CC0-914A-D56B539F0F4E}"/>
            </a:ext>
          </a:extLst>
        </xdr:cNvPr>
        <xdr:cNvSpPr txBox="1"/>
      </xdr:nvSpPr>
      <xdr:spPr>
        <a:xfrm>
          <a:off x="339891" y="8950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E5E1E803-D124-4F03-8F87-73B0950A3A61}"/>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F0692B5D-62B6-441F-8E5D-89CF26A8422F}"/>
            </a:ext>
          </a:extLst>
        </xdr:cNvPr>
        <xdr:cNvSpPr txBox="1"/>
      </xdr:nvSpPr>
      <xdr:spPr>
        <a:xfrm>
          <a:off x="3398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4A6B9F8E-3507-46D2-B2AF-4B9C2147F70F}"/>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91DF41A1-FBAB-49CD-9F5A-DFA394842CDE}"/>
            </a:ext>
          </a:extLst>
        </xdr:cNvPr>
        <xdr:cNvCxnSpPr/>
      </xdr:nvCxnSpPr>
      <xdr:spPr>
        <a:xfrm flipV="1">
          <a:off x="4177665" y="9249093"/>
          <a:ext cx="0" cy="1372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98B0BFE3-5B3E-45A7-8E87-63616B675913}"/>
            </a:ext>
          </a:extLst>
        </xdr:cNvPr>
        <xdr:cNvSpPr txBox="1"/>
      </xdr:nvSpPr>
      <xdr:spPr>
        <a:xfrm>
          <a:off x="4216400" y="10625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FD2A4B2C-8056-49CD-8336-DBAF460C4E6B}"/>
            </a:ext>
          </a:extLst>
        </xdr:cNvPr>
        <xdr:cNvCxnSpPr/>
      </xdr:nvCxnSpPr>
      <xdr:spPr>
        <a:xfrm>
          <a:off x="4108450" y="106213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EFDD2679-3774-4763-AF3A-E3ACE3A368FC}"/>
            </a:ext>
          </a:extLst>
        </xdr:cNvPr>
        <xdr:cNvSpPr txBox="1"/>
      </xdr:nvSpPr>
      <xdr:spPr>
        <a:xfrm>
          <a:off x="4216400" y="9037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A854FEB2-7CF6-4F3A-9E79-7FDC3A018BC7}"/>
            </a:ext>
          </a:extLst>
        </xdr:cNvPr>
        <xdr:cNvCxnSpPr/>
      </xdr:nvCxnSpPr>
      <xdr:spPr>
        <a:xfrm>
          <a:off x="4108450" y="92490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76217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913D8A27-E66A-4020-B9EA-CBC556EAD823}"/>
            </a:ext>
          </a:extLst>
        </xdr:cNvPr>
        <xdr:cNvSpPr txBox="1"/>
      </xdr:nvSpPr>
      <xdr:spPr>
        <a:xfrm>
          <a:off x="4216400" y="99885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CC373F01-5A7A-4467-A5A9-C837C1A608D0}"/>
            </a:ext>
          </a:extLst>
        </xdr:cNvPr>
        <xdr:cNvSpPr/>
      </xdr:nvSpPr>
      <xdr:spPr>
        <a:xfrm>
          <a:off x="4127500" y="100101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585F79D5-323C-4618-8D0D-FBD1315B5C54}"/>
            </a:ext>
          </a:extLst>
        </xdr:cNvPr>
        <xdr:cNvSpPr/>
      </xdr:nvSpPr>
      <xdr:spPr>
        <a:xfrm>
          <a:off x="3384550" y="99644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910931AF-B21D-435B-8EE9-CDA68C9B4502}"/>
            </a:ext>
          </a:extLst>
        </xdr:cNvPr>
        <xdr:cNvSpPr/>
      </xdr:nvSpPr>
      <xdr:spPr>
        <a:xfrm>
          <a:off x="2571750" y="992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E50535DC-3298-4CF1-AEAA-BD0E5E3E38FD}"/>
            </a:ext>
          </a:extLst>
        </xdr:cNvPr>
        <xdr:cNvSpPr/>
      </xdr:nvSpPr>
      <xdr:spPr>
        <a:xfrm>
          <a:off x="1778000" y="98593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AFD7290D-D774-49CD-AD3B-FAC03E02924D}"/>
            </a:ext>
          </a:extLst>
        </xdr:cNvPr>
        <xdr:cNvSpPr/>
      </xdr:nvSpPr>
      <xdr:spPr>
        <a:xfrm>
          <a:off x="984250" y="98021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7511F3E-6A08-4EFA-8850-AFEA4ED92B46}"/>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1C17AF9-9111-4C5B-9C3A-EB5DB8602AE0}"/>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F6CFC1D-7F97-4FA4-A883-D6814EBA7508}"/>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D8C7019-4F3D-4C62-A494-64C8CC118EDE}"/>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F4A030F-8532-4807-9531-1164DA9AE7FF}"/>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12065</xdr:rowOff>
    </xdr:from>
    <xdr:to>
      <xdr:col>24</xdr:col>
      <xdr:colOff>114300</xdr:colOff>
      <xdr:row>59</xdr:row>
      <xdr:rowOff>113665</xdr:rowOff>
    </xdr:to>
    <xdr:sp macro="" textlink="">
      <xdr:nvSpPr>
        <xdr:cNvPr id="190" name="楕円 189">
          <a:extLst>
            <a:ext uri="{FF2B5EF4-FFF2-40B4-BE49-F238E27FC236}">
              <a16:creationId xmlns:a16="http://schemas.microsoft.com/office/drawing/2014/main" id="{9F750810-3650-4180-803B-96C5371A0CA1}"/>
            </a:ext>
          </a:extLst>
        </xdr:cNvPr>
        <xdr:cNvSpPr/>
      </xdr:nvSpPr>
      <xdr:spPr>
        <a:xfrm>
          <a:off x="41275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34942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14FC279D-B967-48B7-8BE8-649A70DAB375}"/>
            </a:ext>
          </a:extLst>
        </xdr:cNvPr>
        <xdr:cNvSpPr txBox="1"/>
      </xdr:nvSpPr>
      <xdr:spPr>
        <a:xfrm>
          <a:off x="4216400"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123507</xdr:rowOff>
    </xdr:from>
    <xdr:to>
      <xdr:col>20</xdr:col>
      <xdr:colOff>38100</xdr:colOff>
      <xdr:row>59</xdr:row>
      <xdr:rowOff>53657</xdr:rowOff>
    </xdr:to>
    <xdr:sp macro="" textlink="">
      <xdr:nvSpPr>
        <xdr:cNvPr id="192" name="楕円 191">
          <a:extLst>
            <a:ext uri="{FF2B5EF4-FFF2-40B4-BE49-F238E27FC236}">
              <a16:creationId xmlns:a16="http://schemas.microsoft.com/office/drawing/2014/main" id="{EA8D0B0D-0C3C-4DF6-B361-55C58214F5B7}"/>
            </a:ext>
          </a:extLst>
        </xdr:cNvPr>
        <xdr:cNvSpPr/>
      </xdr:nvSpPr>
      <xdr:spPr>
        <a:xfrm>
          <a:off x="3384550" y="97056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2857</xdr:rowOff>
    </xdr:from>
    <xdr:to>
      <xdr:col>24</xdr:col>
      <xdr:colOff>63500</xdr:colOff>
      <xdr:row>59</xdr:row>
      <xdr:rowOff>62865</xdr:rowOff>
    </xdr:to>
    <xdr:cxnSp macro="">
      <xdr:nvCxnSpPr>
        <xdr:cNvPr id="193" name="直線コネクタ 192">
          <a:extLst>
            <a:ext uri="{FF2B5EF4-FFF2-40B4-BE49-F238E27FC236}">
              <a16:creationId xmlns:a16="http://schemas.microsoft.com/office/drawing/2014/main" id="{AA9EEC15-B09E-43A0-8C20-DC0F9678F29D}"/>
            </a:ext>
          </a:extLst>
        </xdr:cNvPr>
        <xdr:cNvCxnSpPr/>
      </xdr:nvCxnSpPr>
      <xdr:spPr>
        <a:xfrm>
          <a:off x="3429000" y="9750107"/>
          <a:ext cx="7493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57785</xdr:rowOff>
    </xdr:from>
    <xdr:to>
      <xdr:col>15</xdr:col>
      <xdr:colOff>101600</xdr:colOff>
      <xdr:row>58</xdr:row>
      <xdr:rowOff>159385</xdr:rowOff>
    </xdr:to>
    <xdr:sp macro="" textlink="">
      <xdr:nvSpPr>
        <xdr:cNvPr id="194" name="楕円 193">
          <a:extLst>
            <a:ext uri="{FF2B5EF4-FFF2-40B4-BE49-F238E27FC236}">
              <a16:creationId xmlns:a16="http://schemas.microsoft.com/office/drawing/2014/main" id="{10FE6F2E-63B0-4354-9F2D-1281E4FCE8AF}"/>
            </a:ext>
          </a:extLst>
        </xdr:cNvPr>
        <xdr:cNvSpPr/>
      </xdr:nvSpPr>
      <xdr:spPr>
        <a:xfrm>
          <a:off x="2571750" y="963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108585</xdr:rowOff>
    </xdr:from>
    <xdr:to>
      <xdr:col>19</xdr:col>
      <xdr:colOff>177800</xdr:colOff>
      <xdr:row>59</xdr:row>
      <xdr:rowOff>2857</xdr:rowOff>
    </xdr:to>
    <xdr:cxnSp macro="">
      <xdr:nvCxnSpPr>
        <xdr:cNvPr id="195" name="直線コネクタ 194">
          <a:extLst>
            <a:ext uri="{FF2B5EF4-FFF2-40B4-BE49-F238E27FC236}">
              <a16:creationId xmlns:a16="http://schemas.microsoft.com/office/drawing/2014/main" id="{C3DAAF9F-0F2B-41AD-B1E8-2F070D6A9974}"/>
            </a:ext>
          </a:extLst>
        </xdr:cNvPr>
        <xdr:cNvCxnSpPr/>
      </xdr:nvCxnSpPr>
      <xdr:spPr>
        <a:xfrm>
          <a:off x="2622550" y="9690735"/>
          <a:ext cx="806450" cy="5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163513</xdr:rowOff>
    </xdr:from>
    <xdr:to>
      <xdr:col>10</xdr:col>
      <xdr:colOff>165100</xdr:colOff>
      <xdr:row>58</xdr:row>
      <xdr:rowOff>93663</xdr:rowOff>
    </xdr:to>
    <xdr:sp macro="" textlink="">
      <xdr:nvSpPr>
        <xdr:cNvPr id="196" name="楕円 195">
          <a:extLst>
            <a:ext uri="{FF2B5EF4-FFF2-40B4-BE49-F238E27FC236}">
              <a16:creationId xmlns:a16="http://schemas.microsoft.com/office/drawing/2014/main" id="{1E9A27F7-338E-4B65-9EAE-3D663CBA792B}"/>
            </a:ext>
          </a:extLst>
        </xdr:cNvPr>
        <xdr:cNvSpPr/>
      </xdr:nvSpPr>
      <xdr:spPr>
        <a:xfrm>
          <a:off x="1778000" y="95805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42863</xdr:rowOff>
    </xdr:from>
    <xdr:to>
      <xdr:col>15</xdr:col>
      <xdr:colOff>50800</xdr:colOff>
      <xdr:row>58</xdr:row>
      <xdr:rowOff>108585</xdr:rowOff>
    </xdr:to>
    <xdr:cxnSp macro="">
      <xdr:nvCxnSpPr>
        <xdr:cNvPr id="197" name="直線コネクタ 196">
          <a:extLst>
            <a:ext uri="{FF2B5EF4-FFF2-40B4-BE49-F238E27FC236}">
              <a16:creationId xmlns:a16="http://schemas.microsoft.com/office/drawing/2014/main" id="{FC98A87B-FF91-4498-BC66-70DB03C95C4F}"/>
            </a:ext>
          </a:extLst>
        </xdr:cNvPr>
        <xdr:cNvCxnSpPr/>
      </xdr:nvCxnSpPr>
      <xdr:spPr>
        <a:xfrm>
          <a:off x="1828800" y="9625013"/>
          <a:ext cx="793750" cy="6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100647</xdr:rowOff>
    </xdr:from>
    <xdr:to>
      <xdr:col>6</xdr:col>
      <xdr:colOff>38100</xdr:colOff>
      <xdr:row>59</xdr:row>
      <xdr:rowOff>30797</xdr:rowOff>
    </xdr:to>
    <xdr:sp macro="" textlink="">
      <xdr:nvSpPr>
        <xdr:cNvPr id="198" name="楕円 197">
          <a:extLst>
            <a:ext uri="{FF2B5EF4-FFF2-40B4-BE49-F238E27FC236}">
              <a16:creationId xmlns:a16="http://schemas.microsoft.com/office/drawing/2014/main" id="{BC6DF542-2DA5-4B0F-AE7C-F9A7D4A39B7E}"/>
            </a:ext>
          </a:extLst>
        </xdr:cNvPr>
        <xdr:cNvSpPr/>
      </xdr:nvSpPr>
      <xdr:spPr>
        <a:xfrm>
          <a:off x="984250" y="968279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42863</xdr:rowOff>
    </xdr:from>
    <xdr:to>
      <xdr:col>10</xdr:col>
      <xdr:colOff>114300</xdr:colOff>
      <xdr:row>58</xdr:row>
      <xdr:rowOff>151447</xdr:rowOff>
    </xdr:to>
    <xdr:cxnSp macro="">
      <xdr:nvCxnSpPr>
        <xdr:cNvPr id="199" name="直線コネクタ 198">
          <a:extLst>
            <a:ext uri="{FF2B5EF4-FFF2-40B4-BE49-F238E27FC236}">
              <a16:creationId xmlns:a16="http://schemas.microsoft.com/office/drawing/2014/main" id="{1AD46523-2F75-4EFC-9607-D54C4C4048D5}"/>
            </a:ext>
          </a:extLst>
        </xdr:cNvPr>
        <xdr:cNvCxnSpPr/>
      </xdr:nvCxnSpPr>
      <xdr:spPr>
        <a:xfrm flipV="1">
          <a:off x="1028700" y="9625013"/>
          <a:ext cx="8001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144797</xdr:rowOff>
    </xdr:from>
    <xdr:ext cx="405111" cy="259045"/>
    <xdr:sp macro="" textlink="">
      <xdr:nvSpPr>
        <xdr:cNvPr id="200" name="n_1aveValue【体育館・プール】&#10;有形固定資産減価償却率">
          <a:extLst>
            <a:ext uri="{FF2B5EF4-FFF2-40B4-BE49-F238E27FC236}">
              <a16:creationId xmlns:a16="http://schemas.microsoft.com/office/drawing/2014/main" id="{CD98516E-4820-4E55-B881-7FBF943E5D86}"/>
            </a:ext>
          </a:extLst>
        </xdr:cNvPr>
        <xdr:cNvSpPr txBox="1"/>
      </xdr:nvSpPr>
      <xdr:spPr>
        <a:xfrm>
          <a:off x="32391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101934</xdr:rowOff>
    </xdr:from>
    <xdr:ext cx="405111" cy="259045"/>
    <xdr:sp macro="" textlink="">
      <xdr:nvSpPr>
        <xdr:cNvPr id="201" name="n_2aveValue【体育館・プール】&#10;有形固定資産減価償却率">
          <a:extLst>
            <a:ext uri="{FF2B5EF4-FFF2-40B4-BE49-F238E27FC236}">
              <a16:creationId xmlns:a16="http://schemas.microsoft.com/office/drawing/2014/main" id="{B1941D86-AAF3-47A1-AB48-BF976A55E907}"/>
            </a:ext>
          </a:extLst>
        </xdr:cNvPr>
        <xdr:cNvSpPr txBox="1"/>
      </xdr:nvSpPr>
      <xdr:spPr>
        <a:xfrm>
          <a:off x="2439044" y="10014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33355</xdr:rowOff>
    </xdr:from>
    <xdr:ext cx="405111" cy="259045"/>
    <xdr:sp macro="" textlink="">
      <xdr:nvSpPr>
        <xdr:cNvPr id="202" name="n_3aveValue【体育館・プール】&#10;有形固定資産減価償却率">
          <a:extLst>
            <a:ext uri="{FF2B5EF4-FFF2-40B4-BE49-F238E27FC236}">
              <a16:creationId xmlns:a16="http://schemas.microsoft.com/office/drawing/2014/main" id="{49BD9DB6-4B7B-4907-8024-003DC7F4A1F7}"/>
            </a:ext>
          </a:extLst>
        </xdr:cNvPr>
        <xdr:cNvSpPr txBox="1"/>
      </xdr:nvSpPr>
      <xdr:spPr>
        <a:xfrm>
          <a:off x="1645294" y="9945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147655</xdr:rowOff>
    </xdr:from>
    <xdr:ext cx="405111" cy="259045"/>
    <xdr:sp macro="" textlink="">
      <xdr:nvSpPr>
        <xdr:cNvPr id="203" name="n_4aveValue【体育館・プール】&#10;有形固定資産減価償却率">
          <a:extLst>
            <a:ext uri="{FF2B5EF4-FFF2-40B4-BE49-F238E27FC236}">
              <a16:creationId xmlns:a16="http://schemas.microsoft.com/office/drawing/2014/main" id="{F266B976-874A-4B44-9577-133A0C27554B}"/>
            </a:ext>
          </a:extLst>
        </xdr:cNvPr>
        <xdr:cNvSpPr txBox="1"/>
      </xdr:nvSpPr>
      <xdr:spPr>
        <a:xfrm>
          <a:off x="851544" y="989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70184</xdr:rowOff>
    </xdr:from>
    <xdr:ext cx="405111" cy="259045"/>
    <xdr:sp macro="" textlink="">
      <xdr:nvSpPr>
        <xdr:cNvPr id="204" name="n_1mainValue【体育館・プール】&#10;有形固定資産減価償却率">
          <a:extLst>
            <a:ext uri="{FF2B5EF4-FFF2-40B4-BE49-F238E27FC236}">
              <a16:creationId xmlns:a16="http://schemas.microsoft.com/office/drawing/2014/main" id="{DA1EEA5E-5AE5-428B-91E1-A11523344845}"/>
            </a:ext>
          </a:extLst>
        </xdr:cNvPr>
        <xdr:cNvSpPr txBox="1"/>
      </xdr:nvSpPr>
      <xdr:spPr>
        <a:xfrm>
          <a:off x="3239144" y="9487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4462</xdr:rowOff>
    </xdr:from>
    <xdr:ext cx="405111" cy="259045"/>
    <xdr:sp macro="" textlink="">
      <xdr:nvSpPr>
        <xdr:cNvPr id="205" name="n_2mainValue【体育館・プール】&#10;有形固定資産減価償却率">
          <a:extLst>
            <a:ext uri="{FF2B5EF4-FFF2-40B4-BE49-F238E27FC236}">
              <a16:creationId xmlns:a16="http://schemas.microsoft.com/office/drawing/2014/main" id="{C9900E7C-C2BB-4970-84C6-AF054837E089}"/>
            </a:ext>
          </a:extLst>
        </xdr:cNvPr>
        <xdr:cNvSpPr txBox="1"/>
      </xdr:nvSpPr>
      <xdr:spPr>
        <a:xfrm>
          <a:off x="2439044" y="9421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110190</xdr:rowOff>
    </xdr:from>
    <xdr:ext cx="405111" cy="259045"/>
    <xdr:sp macro="" textlink="">
      <xdr:nvSpPr>
        <xdr:cNvPr id="206" name="n_3mainValue【体育館・プール】&#10;有形固定資産減価償却率">
          <a:extLst>
            <a:ext uri="{FF2B5EF4-FFF2-40B4-BE49-F238E27FC236}">
              <a16:creationId xmlns:a16="http://schemas.microsoft.com/office/drawing/2014/main" id="{274D45C2-3743-4E32-BE01-B3CBDF0CA1FD}"/>
            </a:ext>
          </a:extLst>
        </xdr:cNvPr>
        <xdr:cNvSpPr txBox="1"/>
      </xdr:nvSpPr>
      <xdr:spPr>
        <a:xfrm>
          <a:off x="1645294" y="9362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47324</xdr:rowOff>
    </xdr:from>
    <xdr:ext cx="405111" cy="259045"/>
    <xdr:sp macro="" textlink="">
      <xdr:nvSpPr>
        <xdr:cNvPr id="207" name="n_4mainValue【体育館・プール】&#10;有形固定資産減価償却率">
          <a:extLst>
            <a:ext uri="{FF2B5EF4-FFF2-40B4-BE49-F238E27FC236}">
              <a16:creationId xmlns:a16="http://schemas.microsoft.com/office/drawing/2014/main" id="{68082593-2B2F-4702-A501-DF794A7A8809}"/>
            </a:ext>
          </a:extLst>
        </xdr:cNvPr>
        <xdr:cNvSpPr txBox="1"/>
      </xdr:nvSpPr>
      <xdr:spPr>
        <a:xfrm>
          <a:off x="851544" y="9464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E9D70432-3AD6-46A0-98FF-0C1B6ABB6070}"/>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565A1B2-622B-4E91-9D1A-69DD694478FC}"/>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A34AC8B-A46B-46C9-8974-5AC81E3A7143}"/>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53AF34B5-D513-4B1D-AA07-660BDEA51B29}"/>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8B0744A0-8DA6-4A43-9BE8-24EC76678F72}"/>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90718DF8-D0D6-4AD6-A586-477DC500A58C}"/>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1920E3B8-2ACD-4FD8-B7B1-EC7BAA62EF07}"/>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B412DA1A-2F3B-4280-9D51-E8241FEDC335}"/>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8B777C3D-F323-482A-A6C8-A67C509B1FEA}"/>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CE642F90-3B60-4F29-9F7B-1294651A61A5}"/>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CCD2C31F-9B43-49B9-A448-135CA9144955}"/>
            </a:ext>
          </a:extLst>
        </xdr:cNvPr>
        <xdr:cNvSpPr txBox="1"/>
      </xdr:nvSpPr>
      <xdr:spPr>
        <a:xfrm>
          <a:off x="55272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62D6DC6E-C2F6-44EE-84F1-A18B2FD9A4AC}"/>
            </a:ext>
          </a:extLst>
        </xdr:cNvPr>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B741D933-8262-4909-BAE3-2C646C156780}"/>
            </a:ext>
          </a:extLst>
        </xdr:cNvPr>
        <xdr:cNvSpPr txBox="1"/>
      </xdr:nvSpPr>
      <xdr:spPr>
        <a:xfrm>
          <a:off x="55272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C5CCD953-E635-44B6-B5B9-B557B2C4CC7D}"/>
            </a:ext>
          </a:extLst>
        </xdr:cNvPr>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E89FEA18-B394-46B8-B92B-66CCDC8903C3}"/>
            </a:ext>
          </a:extLst>
        </xdr:cNvPr>
        <xdr:cNvSpPr txBox="1"/>
      </xdr:nvSpPr>
      <xdr:spPr>
        <a:xfrm>
          <a:off x="552722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7D585011-6B49-4276-8885-937A8720201E}"/>
            </a:ext>
          </a:extLst>
        </xdr:cNvPr>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9362BE51-DA00-4FF8-A5E2-56D52161FCF3}"/>
            </a:ext>
          </a:extLst>
        </xdr:cNvPr>
        <xdr:cNvSpPr txBox="1"/>
      </xdr:nvSpPr>
      <xdr:spPr>
        <a:xfrm>
          <a:off x="552722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CE7C72BF-08F0-4D9E-B8F7-DC769CF50E65}"/>
            </a:ext>
          </a:extLst>
        </xdr:cNvPr>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8EC7551A-8DB0-4E15-B426-5ADB0DE880AB}"/>
            </a:ext>
          </a:extLst>
        </xdr:cNvPr>
        <xdr:cNvSpPr txBox="1"/>
      </xdr:nvSpPr>
      <xdr:spPr>
        <a:xfrm>
          <a:off x="552722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AA4F407E-C960-48DE-A2A0-421915A6BC28}"/>
            </a:ext>
          </a:extLst>
        </xdr:cNvPr>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80AFDEA4-F91B-41F0-959B-8B9F4859B810}"/>
            </a:ext>
          </a:extLst>
        </xdr:cNvPr>
        <xdr:cNvSpPr txBox="1"/>
      </xdr:nvSpPr>
      <xdr:spPr>
        <a:xfrm>
          <a:off x="552722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345DF43E-67DA-410C-AB05-00B33AE9D1ED}"/>
            </a:ext>
          </a:extLst>
        </xdr:cNvPr>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BA3AC80B-23D5-407D-9C59-3AFCB6EABCDC}"/>
            </a:ext>
          </a:extLst>
        </xdr:cNvPr>
        <xdr:cNvSpPr txBox="1"/>
      </xdr:nvSpPr>
      <xdr:spPr>
        <a:xfrm>
          <a:off x="552722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FA44E02F-7831-4D23-AA49-5F3F75A6249A}"/>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DCC436AE-2E72-4D10-B29F-223FC0B59521}"/>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F563869C-56D5-4476-972E-5C46D349445C}"/>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908A855C-14E7-4DC7-83DE-2696F9DA599D}"/>
            </a:ext>
          </a:extLst>
        </xdr:cNvPr>
        <xdr:cNvCxnSpPr/>
      </xdr:nvCxnSpPr>
      <xdr:spPr>
        <a:xfrm flipV="1">
          <a:off x="9429115" y="9214757"/>
          <a:ext cx="0" cy="1412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D7AC6508-F2BB-4FE4-80C1-3F42BAD57BD4}"/>
            </a:ext>
          </a:extLst>
        </xdr:cNvPr>
        <xdr:cNvSpPr txBox="1"/>
      </xdr:nvSpPr>
      <xdr:spPr>
        <a:xfrm>
          <a:off x="9467850" y="1063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79925001-F2A4-4A5F-A771-F87C42E31525}"/>
            </a:ext>
          </a:extLst>
        </xdr:cNvPr>
        <xdr:cNvCxnSpPr/>
      </xdr:nvCxnSpPr>
      <xdr:spPr>
        <a:xfrm>
          <a:off x="9359900" y="106271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91ADB746-4AD7-498C-BBBD-254F036BF2F1}"/>
            </a:ext>
          </a:extLst>
        </xdr:cNvPr>
        <xdr:cNvSpPr txBox="1"/>
      </xdr:nvSpPr>
      <xdr:spPr>
        <a:xfrm>
          <a:off x="9467850" y="8996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FCFDDD8A-4F0C-4555-AC12-6E642DE539E7}"/>
            </a:ext>
          </a:extLst>
        </xdr:cNvPr>
        <xdr:cNvCxnSpPr/>
      </xdr:nvCxnSpPr>
      <xdr:spPr>
        <a:xfrm>
          <a:off x="9359900" y="92147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20155</xdr:rowOff>
    </xdr:from>
    <xdr:ext cx="469744" cy="259045"/>
    <xdr:sp macro="" textlink="">
      <xdr:nvSpPr>
        <xdr:cNvPr id="239" name="【体育館・プール】&#10;一人当たり面積平均値テキスト">
          <a:extLst>
            <a:ext uri="{FF2B5EF4-FFF2-40B4-BE49-F238E27FC236}">
              <a16:creationId xmlns:a16="http://schemas.microsoft.com/office/drawing/2014/main" id="{144ED900-C499-46D5-8F60-F45722352E13}"/>
            </a:ext>
          </a:extLst>
        </xdr:cNvPr>
        <xdr:cNvSpPr txBox="1"/>
      </xdr:nvSpPr>
      <xdr:spPr>
        <a:xfrm>
          <a:off x="9467850" y="102627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D15FEF75-6C1C-430A-811D-5D2BD9BA7E53}"/>
            </a:ext>
          </a:extLst>
        </xdr:cNvPr>
        <xdr:cNvSpPr/>
      </xdr:nvSpPr>
      <xdr:spPr>
        <a:xfrm>
          <a:off x="9398000" y="102842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E7F5320B-7E07-4D90-8B63-DC963D80E774}"/>
            </a:ext>
          </a:extLst>
        </xdr:cNvPr>
        <xdr:cNvSpPr/>
      </xdr:nvSpPr>
      <xdr:spPr>
        <a:xfrm>
          <a:off x="8636000" y="10284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C41989D8-18E9-4CE1-9310-E575121C52AC}"/>
            </a:ext>
          </a:extLst>
        </xdr:cNvPr>
        <xdr:cNvSpPr/>
      </xdr:nvSpPr>
      <xdr:spPr>
        <a:xfrm>
          <a:off x="7842250" y="102625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6B19C0FB-88B1-4668-8BD7-E06C9E1914C8}"/>
            </a:ext>
          </a:extLst>
        </xdr:cNvPr>
        <xdr:cNvSpPr/>
      </xdr:nvSpPr>
      <xdr:spPr>
        <a:xfrm>
          <a:off x="7029450" y="1027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77AB146D-E257-41CE-AE67-0C7EF6CFEE45}"/>
            </a:ext>
          </a:extLst>
        </xdr:cNvPr>
        <xdr:cNvSpPr/>
      </xdr:nvSpPr>
      <xdr:spPr>
        <a:xfrm>
          <a:off x="6235700" y="1027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D0BF133-8A20-4EE6-918F-97A349B065E6}"/>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BCC89CC-966B-40E1-96B8-475BEA7E0D35}"/>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D1CD470-6151-4BD1-95F7-744573EAE688}"/>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1BA3FFAE-6444-4548-B1DB-F99E62E96E4E}"/>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9B3C5646-1B00-4AD1-98F1-9D514D172CBC}"/>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169635</xdr:rowOff>
    </xdr:from>
    <xdr:to>
      <xdr:col>55</xdr:col>
      <xdr:colOff>50800</xdr:colOff>
      <xdr:row>62</xdr:row>
      <xdr:rowOff>99785</xdr:rowOff>
    </xdr:to>
    <xdr:sp macro="" textlink="">
      <xdr:nvSpPr>
        <xdr:cNvPr id="250" name="楕円 249">
          <a:extLst>
            <a:ext uri="{FF2B5EF4-FFF2-40B4-BE49-F238E27FC236}">
              <a16:creationId xmlns:a16="http://schemas.microsoft.com/office/drawing/2014/main" id="{C7BDEA61-2F95-4373-B164-5075423EB8A7}"/>
            </a:ext>
          </a:extLst>
        </xdr:cNvPr>
        <xdr:cNvSpPr/>
      </xdr:nvSpPr>
      <xdr:spPr>
        <a:xfrm>
          <a:off x="9398000" y="102407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21062</xdr:rowOff>
    </xdr:from>
    <xdr:ext cx="469744" cy="259045"/>
    <xdr:sp macro="" textlink="">
      <xdr:nvSpPr>
        <xdr:cNvPr id="251" name="【体育館・プール】&#10;一人当たり面積該当値テキスト">
          <a:extLst>
            <a:ext uri="{FF2B5EF4-FFF2-40B4-BE49-F238E27FC236}">
              <a16:creationId xmlns:a16="http://schemas.microsoft.com/office/drawing/2014/main" id="{31F90B6D-B1F4-4607-B360-F1ED9A3D402B}"/>
            </a:ext>
          </a:extLst>
        </xdr:cNvPr>
        <xdr:cNvSpPr txBox="1"/>
      </xdr:nvSpPr>
      <xdr:spPr>
        <a:xfrm>
          <a:off x="9467850" y="1009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52615</xdr:rowOff>
    </xdr:from>
    <xdr:to>
      <xdr:col>50</xdr:col>
      <xdr:colOff>165100</xdr:colOff>
      <xdr:row>62</xdr:row>
      <xdr:rowOff>154215</xdr:rowOff>
    </xdr:to>
    <xdr:sp macro="" textlink="">
      <xdr:nvSpPr>
        <xdr:cNvPr id="252" name="楕円 251">
          <a:extLst>
            <a:ext uri="{FF2B5EF4-FFF2-40B4-BE49-F238E27FC236}">
              <a16:creationId xmlns:a16="http://schemas.microsoft.com/office/drawing/2014/main" id="{68F32FB1-C31E-41D2-8005-C2A5A6D9367A}"/>
            </a:ext>
          </a:extLst>
        </xdr:cNvPr>
        <xdr:cNvSpPr/>
      </xdr:nvSpPr>
      <xdr:spPr>
        <a:xfrm>
          <a:off x="8636000" y="1029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48985</xdr:rowOff>
    </xdr:from>
    <xdr:to>
      <xdr:col>55</xdr:col>
      <xdr:colOff>0</xdr:colOff>
      <xdr:row>62</xdr:row>
      <xdr:rowOff>103415</xdr:rowOff>
    </xdr:to>
    <xdr:cxnSp macro="">
      <xdr:nvCxnSpPr>
        <xdr:cNvPr id="253" name="直線コネクタ 252">
          <a:extLst>
            <a:ext uri="{FF2B5EF4-FFF2-40B4-BE49-F238E27FC236}">
              <a16:creationId xmlns:a16="http://schemas.microsoft.com/office/drawing/2014/main" id="{EC58DBB6-9A04-4A7A-8E12-29DCBBBC528C}"/>
            </a:ext>
          </a:extLst>
        </xdr:cNvPr>
        <xdr:cNvCxnSpPr/>
      </xdr:nvCxnSpPr>
      <xdr:spPr>
        <a:xfrm flipV="1">
          <a:off x="8686800" y="10291535"/>
          <a:ext cx="74295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41728</xdr:rowOff>
    </xdr:from>
    <xdr:to>
      <xdr:col>46</xdr:col>
      <xdr:colOff>38100</xdr:colOff>
      <xdr:row>62</xdr:row>
      <xdr:rowOff>143328</xdr:rowOff>
    </xdr:to>
    <xdr:sp macro="" textlink="">
      <xdr:nvSpPr>
        <xdr:cNvPr id="254" name="楕円 253">
          <a:extLst>
            <a:ext uri="{FF2B5EF4-FFF2-40B4-BE49-F238E27FC236}">
              <a16:creationId xmlns:a16="http://schemas.microsoft.com/office/drawing/2014/main" id="{E90C9CD6-0471-46B9-B1E6-6DBC31C28360}"/>
            </a:ext>
          </a:extLst>
        </xdr:cNvPr>
        <xdr:cNvSpPr/>
      </xdr:nvSpPr>
      <xdr:spPr>
        <a:xfrm>
          <a:off x="7842250" y="102842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92528</xdr:rowOff>
    </xdr:from>
    <xdr:to>
      <xdr:col>50</xdr:col>
      <xdr:colOff>114300</xdr:colOff>
      <xdr:row>62</xdr:row>
      <xdr:rowOff>103415</xdr:rowOff>
    </xdr:to>
    <xdr:cxnSp macro="">
      <xdr:nvCxnSpPr>
        <xdr:cNvPr id="255" name="直線コネクタ 254">
          <a:extLst>
            <a:ext uri="{FF2B5EF4-FFF2-40B4-BE49-F238E27FC236}">
              <a16:creationId xmlns:a16="http://schemas.microsoft.com/office/drawing/2014/main" id="{608896B8-D457-48E8-A475-54B5FFE9F0E1}"/>
            </a:ext>
          </a:extLst>
        </xdr:cNvPr>
        <xdr:cNvCxnSpPr/>
      </xdr:nvCxnSpPr>
      <xdr:spPr>
        <a:xfrm>
          <a:off x="7886700" y="10335078"/>
          <a:ext cx="8001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41728</xdr:rowOff>
    </xdr:from>
    <xdr:to>
      <xdr:col>41</xdr:col>
      <xdr:colOff>101600</xdr:colOff>
      <xdr:row>62</xdr:row>
      <xdr:rowOff>143328</xdr:rowOff>
    </xdr:to>
    <xdr:sp macro="" textlink="">
      <xdr:nvSpPr>
        <xdr:cNvPr id="256" name="楕円 255">
          <a:extLst>
            <a:ext uri="{FF2B5EF4-FFF2-40B4-BE49-F238E27FC236}">
              <a16:creationId xmlns:a16="http://schemas.microsoft.com/office/drawing/2014/main" id="{3DB15CF8-B3DC-48B2-A666-F40AF2F16646}"/>
            </a:ext>
          </a:extLst>
        </xdr:cNvPr>
        <xdr:cNvSpPr/>
      </xdr:nvSpPr>
      <xdr:spPr>
        <a:xfrm>
          <a:off x="7029450" y="1028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92528</xdr:rowOff>
    </xdr:from>
    <xdr:to>
      <xdr:col>45</xdr:col>
      <xdr:colOff>177800</xdr:colOff>
      <xdr:row>62</xdr:row>
      <xdr:rowOff>92528</xdr:rowOff>
    </xdr:to>
    <xdr:cxnSp macro="">
      <xdr:nvCxnSpPr>
        <xdr:cNvPr id="257" name="直線コネクタ 256">
          <a:extLst>
            <a:ext uri="{FF2B5EF4-FFF2-40B4-BE49-F238E27FC236}">
              <a16:creationId xmlns:a16="http://schemas.microsoft.com/office/drawing/2014/main" id="{DAA394D5-CCFE-4E65-8CA6-D6850713FCE7}"/>
            </a:ext>
          </a:extLst>
        </xdr:cNvPr>
        <xdr:cNvCxnSpPr/>
      </xdr:nvCxnSpPr>
      <xdr:spPr>
        <a:xfrm>
          <a:off x="7080250" y="1033507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41728</xdr:rowOff>
    </xdr:from>
    <xdr:to>
      <xdr:col>36</xdr:col>
      <xdr:colOff>165100</xdr:colOff>
      <xdr:row>62</xdr:row>
      <xdr:rowOff>143328</xdr:rowOff>
    </xdr:to>
    <xdr:sp macro="" textlink="">
      <xdr:nvSpPr>
        <xdr:cNvPr id="258" name="楕円 257">
          <a:extLst>
            <a:ext uri="{FF2B5EF4-FFF2-40B4-BE49-F238E27FC236}">
              <a16:creationId xmlns:a16="http://schemas.microsoft.com/office/drawing/2014/main" id="{53D22FBD-A870-43AE-B86E-706515ABB813}"/>
            </a:ext>
          </a:extLst>
        </xdr:cNvPr>
        <xdr:cNvSpPr/>
      </xdr:nvSpPr>
      <xdr:spPr>
        <a:xfrm>
          <a:off x="6235700" y="1028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92528</xdr:rowOff>
    </xdr:from>
    <xdr:to>
      <xdr:col>41</xdr:col>
      <xdr:colOff>50800</xdr:colOff>
      <xdr:row>62</xdr:row>
      <xdr:rowOff>92528</xdr:rowOff>
    </xdr:to>
    <xdr:cxnSp macro="">
      <xdr:nvCxnSpPr>
        <xdr:cNvPr id="259" name="直線コネクタ 258">
          <a:extLst>
            <a:ext uri="{FF2B5EF4-FFF2-40B4-BE49-F238E27FC236}">
              <a16:creationId xmlns:a16="http://schemas.microsoft.com/office/drawing/2014/main" id="{0929A136-5380-40B3-ADE8-C66CE2D5A6E5}"/>
            </a:ext>
          </a:extLst>
        </xdr:cNvPr>
        <xdr:cNvCxnSpPr/>
      </xdr:nvCxnSpPr>
      <xdr:spPr>
        <a:xfrm>
          <a:off x="6286500" y="1033507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159855</xdr:rowOff>
    </xdr:from>
    <xdr:ext cx="469744" cy="259045"/>
    <xdr:sp macro="" textlink="">
      <xdr:nvSpPr>
        <xdr:cNvPr id="260" name="n_1aveValue【体育館・プール】&#10;一人当たり面積">
          <a:extLst>
            <a:ext uri="{FF2B5EF4-FFF2-40B4-BE49-F238E27FC236}">
              <a16:creationId xmlns:a16="http://schemas.microsoft.com/office/drawing/2014/main" id="{28EAA2E3-9F34-4696-9ADA-794A906F5EE2}"/>
            </a:ext>
          </a:extLst>
        </xdr:cNvPr>
        <xdr:cNvSpPr txBox="1"/>
      </xdr:nvSpPr>
      <xdr:spPr>
        <a:xfrm>
          <a:off x="8458277" y="10072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138084</xdr:rowOff>
    </xdr:from>
    <xdr:ext cx="469744" cy="259045"/>
    <xdr:sp macro="" textlink="">
      <xdr:nvSpPr>
        <xdr:cNvPr id="261" name="n_2aveValue【体育館・プール】&#10;一人当たり面積">
          <a:extLst>
            <a:ext uri="{FF2B5EF4-FFF2-40B4-BE49-F238E27FC236}">
              <a16:creationId xmlns:a16="http://schemas.microsoft.com/office/drawing/2014/main" id="{39E461B4-545E-4C3F-B573-026D15EBE4A4}"/>
            </a:ext>
          </a:extLst>
        </xdr:cNvPr>
        <xdr:cNvSpPr txBox="1"/>
      </xdr:nvSpPr>
      <xdr:spPr>
        <a:xfrm>
          <a:off x="7677227" y="10050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148970</xdr:rowOff>
    </xdr:from>
    <xdr:ext cx="469744" cy="259045"/>
    <xdr:sp macro="" textlink="">
      <xdr:nvSpPr>
        <xdr:cNvPr id="262" name="n_3aveValue【体育館・プール】&#10;一人当たり面積">
          <a:extLst>
            <a:ext uri="{FF2B5EF4-FFF2-40B4-BE49-F238E27FC236}">
              <a16:creationId xmlns:a16="http://schemas.microsoft.com/office/drawing/2014/main" id="{D6E0D12C-1454-430A-A29B-5BDAC4960140}"/>
            </a:ext>
          </a:extLst>
        </xdr:cNvPr>
        <xdr:cNvSpPr txBox="1"/>
      </xdr:nvSpPr>
      <xdr:spPr>
        <a:xfrm>
          <a:off x="6864427" y="10061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148970</xdr:rowOff>
    </xdr:from>
    <xdr:ext cx="469744" cy="259045"/>
    <xdr:sp macro="" textlink="">
      <xdr:nvSpPr>
        <xdr:cNvPr id="263" name="n_4aveValue【体育館・プール】&#10;一人当たり面積">
          <a:extLst>
            <a:ext uri="{FF2B5EF4-FFF2-40B4-BE49-F238E27FC236}">
              <a16:creationId xmlns:a16="http://schemas.microsoft.com/office/drawing/2014/main" id="{75B46196-82E7-4F43-BBAA-F908C980EA24}"/>
            </a:ext>
          </a:extLst>
        </xdr:cNvPr>
        <xdr:cNvSpPr txBox="1"/>
      </xdr:nvSpPr>
      <xdr:spPr>
        <a:xfrm>
          <a:off x="6070677" y="10061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145342</xdr:rowOff>
    </xdr:from>
    <xdr:ext cx="469744" cy="259045"/>
    <xdr:sp macro="" textlink="">
      <xdr:nvSpPr>
        <xdr:cNvPr id="264" name="n_1mainValue【体育館・プール】&#10;一人当たり面積">
          <a:extLst>
            <a:ext uri="{FF2B5EF4-FFF2-40B4-BE49-F238E27FC236}">
              <a16:creationId xmlns:a16="http://schemas.microsoft.com/office/drawing/2014/main" id="{369F2673-A877-499C-A8F4-882ED6036C87}"/>
            </a:ext>
          </a:extLst>
        </xdr:cNvPr>
        <xdr:cNvSpPr txBox="1"/>
      </xdr:nvSpPr>
      <xdr:spPr>
        <a:xfrm>
          <a:off x="8458277" y="10387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134455</xdr:rowOff>
    </xdr:from>
    <xdr:ext cx="469744" cy="259045"/>
    <xdr:sp macro="" textlink="">
      <xdr:nvSpPr>
        <xdr:cNvPr id="265" name="n_2mainValue【体育館・プール】&#10;一人当たり面積">
          <a:extLst>
            <a:ext uri="{FF2B5EF4-FFF2-40B4-BE49-F238E27FC236}">
              <a16:creationId xmlns:a16="http://schemas.microsoft.com/office/drawing/2014/main" id="{777405D3-2C34-4357-A56E-4BC204940854}"/>
            </a:ext>
          </a:extLst>
        </xdr:cNvPr>
        <xdr:cNvSpPr txBox="1"/>
      </xdr:nvSpPr>
      <xdr:spPr>
        <a:xfrm>
          <a:off x="7677227" y="1037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134455</xdr:rowOff>
    </xdr:from>
    <xdr:ext cx="469744" cy="259045"/>
    <xdr:sp macro="" textlink="">
      <xdr:nvSpPr>
        <xdr:cNvPr id="266" name="n_3mainValue【体育館・プール】&#10;一人当たり面積">
          <a:extLst>
            <a:ext uri="{FF2B5EF4-FFF2-40B4-BE49-F238E27FC236}">
              <a16:creationId xmlns:a16="http://schemas.microsoft.com/office/drawing/2014/main" id="{19555ED2-F3E6-483B-B86A-A64D8445BAC0}"/>
            </a:ext>
          </a:extLst>
        </xdr:cNvPr>
        <xdr:cNvSpPr txBox="1"/>
      </xdr:nvSpPr>
      <xdr:spPr>
        <a:xfrm>
          <a:off x="6864427" y="1037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134455</xdr:rowOff>
    </xdr:from>
    <xdr:ext cx="469744" cy="259045"/>
    <xdr:sp macro="" textlink="">
      <xdr:nvSpPr>
        <xdr:cNvPr id="267" name="n_4mainValue【体育館・プール】&#10;一人当たり面積">
          <a:extLst>
            <a:ext uri="{FF2B5EF4-FFF2-40B4-BE49-F238E27FC236}">
              <a16:creationId xmlns:a16="http://schemas.microsoft.com/office/drawing/2014/main" id="{5FC640DF-5563-413F-9A32-577C108E6EB0}"/>
            </a:ext>
          </a:extLst>
        </xdr:cNvPr>
        <xdr:cNvSpPr txBox="1"/>
      </xdr:nvSpPr>
      <xdr:spPr>
        <a:xfrm>
          <a:off x="6070677" y="1037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4312A1B7-0D11-4756-9FDE-90D119514227}"/>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88DEB367-0113-4D0E-94F7-8CDC301CAE4D}"/>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7F64EBF6-98C4-4BB7-8E9D-4C767A099439}"/>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A7DB2455-853F-40C2-84D8-8E2EBCC94A78}"/>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22BC28A3-7C24-417F-8E23-FA6DBCD84559}"/>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BD5ABE81-63B4-4E25-B0E8-BDA8E6EA4F91}"/>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7B2A1D88-73FD-4896-89AE-0C1FCF0A5AB9}"/>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59420242-6C19-4306-B607-880001EB6CAE}"/>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F8F96BC1-E80E-4235-B86D-07C16B466368}"/>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99598224-DD72-4BDA-B91D-C9373C8C1B1B}"/>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EA4EB8C0-A3CA-4573-92C1-9343514B2B63}"/>
            </a:ext>
          </a:extLst>
        </xdr:cNvPr>
        <xdr:cNvSpPr txBox="1"/>
      </xdr:nvSpPr>
      <xdr:spPr>
        <a:xfrm>
          <a:off x="339891" y="14545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644D8DB7-B207-4B12-8E0C-7D38DEE97727}"/>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80" name="テキスト ボックス 279">
          <a:extLst>
            <a:ext uri="{FF2B5EF4-FFF2-40B4-BE49-F238E27FC236}">
              <a16:creationId xmlns:a16="http://schemas.microsoft.com/office/drawing/2014/main" id="{24EF2A05-826C-4686-816B-CAF2F838FF99}"/>
            </a:ext>
          </a:extLst>
        </xdr:cNvPr>
        <xdr:cNvSpPr txBox="1"/>
      </xdr:nvSpPr>
      <xdr:spPr>
        <a:xfrm>
          <a:off x="339891" y="1423145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1A91774D-C94C-4F91-95C4-585BA7301420}"/>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8CD8CA87-865C-415E-8E10-A25ABD40851F}"/>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BA90D2BB-BF6F-4F86-A3C5-AADD0EE769AB}"/>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31432D4D-5025-4770-BF81-5F9C20F09407}"/>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31A5FE15-4ED7-4406-9A63-94D5FE7947CE}"/>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960BB092-18F6-4D63-A475-30EF4A0B3A59}"/>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181D58DE-CB42-41D4-BD2F-2BFD7EBD22A5}"/>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B2735876-B0DD-4F9E-9EDA-F4B0F67A4425}"/>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1AB7F53F-EB4F-439C-A6A5-FC15444B4C77}"/>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90" name="テキスト ボックス 289">
          <a:extLst>
            <a:ext uri="{FF2B5EF4-FFF2-40B4-BE49-F238E27FC236}">
              <a16:creationId xmlns:a16="http://schemas.microsoft.com/office/drawing/2014/main" id="{E1073115-8508-4E5F-B4C3-449F81C67837}"/>
            </a:ext>
          </a:extLst>
        </xdr:cNvPr>
        <xdr:cNvSpPr txBox="1"/>
      </xdr:nvSpPr>
      <xdr:spPr>
        <a:xfrm>
          <a:off x="339891" y="126620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BA93DD61-5B9B-4046-ABE0-1818C08E0ECA}"/>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2" name="テキスト ボックス 291">
          <a:extLst>
            <a:ext uri="{FF2B5EF4-FFF2-40B4-BE49-F238E27FC236}">
              <a16:creationId xmlns:a16="http://schemas.microsoft.com/office/drawing/2014/main" id="{4F7FA692-11C1-411A-9C94-312C6283AE41}"/>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3" name="【福祉施設】&#10;有形固定資産減価償却率グラフ枠">
          <a:extLst>
            <a:ext uri="{FF2B5EF4-FFF2-40B4-BE49-F238E27FC236}">
              <a16:creationId xmlns:a16="http://schemas.microsoft.com/office/drawing/2014/main" id="{42CF04EB-93CE-4B2D-B990-3EE80858CB51}"/>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145869</xdr:rowOff>
    </xdr:from>
    <xdr:to>
      <xdr:col>24</xdr:col>
      <xdr:colOff>62865</xdr:colOff>
      <xdr:row>86</xdr:row>
      <xdr:rowOff>60961</xdr:rowOff>
    </xdr:to>
    <xdr:cxnSp macro="">
      <xdr:nvCxnSpPr>
        <xdr:cNvPr id="294" name="直線コネクタ 293">
          <a:extLst>
            <a:ext uri="{FF2B5EF4-FFF2-40B4-BE49-F238E27FC236}">
              <a16:creationId xmlns:a16="http://schemas.microsoft.com/office/drawing/2014/main" id="{DCB685B6-31DE-495D-A482-29F75D0E6130}"/>
            </a:ext>
          </a:extLst>
        </xdr:cNvPr>
        <xdr:cNvCxnSpPr/>
      </xdr:nvCxnSpPr>
      <xdr:spPr>
        <a:xfrm flipV="1">
          <a:off x="4177665" y="13030019"/>
          <a:ext cx="0" cy="123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64788</xdr:rowOff>
    </xdr:from>
    <xdr:ext cx="405111" cy="259045"/>
    <xdr:sp macro="" textlink="">
      <xdr:nvSpPr>
        <xdr:cNvPr id="295" name="【福祉施設】&#10;有形固定資産減価償却率最小値テキスト">
          <a:extLst>
            <a:ext uri="{FF2B5EF4-FFF2-40B4-BE49-F238E27FC236}">
              <a16:creationId xmlns:a16="http://schemas.microsoft.com/office/drawing/2014/main" id="{4936EF61-7278-47D7-949C-4B7F50473B0F}"/>
            </a:ext>
          </a:extLst>
        </xdr:cNvPr>
        <xdr:cNvSpPr txBox="1"/>
      </xdr:nvSpPr>
      <xdr:spPr>
        <a:xfrm>
          <a:off x="4216400" y="1426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60961</xdr:rowOff>
    </xdr:from>
    <xdr:to>
      <xdr:col>24</xdr:col>
      <xdr:colOff>152400</xdr:colOff>
      <xdr:row>86</xdr:row>
      <xdr:rowOff>60961</xdr:rowOff>
    </xdr:to>
    <xdr:cxnSp macro="">
      <xdr:nvCxnSpPr>
        <xdr:cNvPr id="296" name="直線コネクタ 295">
          <a:extLst>
            <a:ext uri="{FF2B5EF4-FFF2-40B4-BE49-F238E27FC236}">
              <a16:creationId xmlns:a16="http://schemas.microsoft.com/office/drawing/2014/main" id="{817E6DC4-8554-4C0F-B4FF-B95EF26CBD6A}"/>
            </a:ext>
          </a:extLst>
        </xdr:cNvPr>
        <xdr:cNvCxnSpPr/>
      </xdr:nvCxnSpPr>
      <xdr:spPr>
        <a:xfrm>
          <a:off x="4108450" y="142659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92546</xdr:rowOff>
    </xdr:from>
    <xdr:ext cx="405111" cy="259045"/>
    <xdr:sp macro="" textlink="">
      <xdr:nvSpPr>
        <xdr:cNvPr id="297" name="【福祉施設】&#10;有形固定資産減価償却率最大値テキスト">
          <a:extLst>
            <a:ext uri="{FF2B5EF4-FFF2-40B4-BE49-F238E27FC236}">
              <a16:creationId xmlns:a16="http://schemas.microsoft.com/office/drawing/2014/main" id="{3F30F986-7BD6-4A14-AE33-E7DEEAB27353}"/>
            </a:ext>
          </a:extLst>
        </xdr:cNvPr>
        <xdr:cNvSpPr txBox="1"/>
      </xdr:nvSpPr>
      <xdr:spPr>
        <a:xfrm>
          <a:off x="4216400" y="12811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145869</xdr:rowOff>
    </xdr:from>
    <xdr:to>
      <xdr:col>24</xdr:col>
      <xdr:colOff>152400</xdr:colOff>
      <xdr:row>78</xdr:row>
      <xdr:rowOff>145869</xdr:rowOff>
    </xdr:to>
    <xdr:cxnSp macro="">
      <xdr:nvCxnSpPr>
        <xdr:cNvPr id="298" name="直線コネクタ 297">
          <a:extLst>
            <a:ext uri="{FF2B5EF4-FFF2-40B4-BE49-F238E27FC236}">
              <a16:creationId xmlns:a16="http://schemas.microsoft.com/office/drawing/2014/main" id="{625F759E-3541-4082-9F19-BEE9A03AF93A}"/>
            </a:ext>
          </a:extLst>
        </xdr:cNvPr>
        <xdr:cNvCxnSpPr/>
      </xdr:nvCxnSpPr>
      <xdr:spPr>
        <a:xfrm>
          <a:off x="4108450" y="130300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71863</xdr:rowOff>
    </xdr:from>
    <xdr:ext cx="405111" cy="259045"/>
    <xdr:sp macro="" textlink="">
      <xdr:nvSpPr>
        <xdr:cNvPr id="299" name="【福祉施設】&#10;有形固定資産減価償却率平均値テキスト">
          <a:extLst>
            <a:ext uri="{FF2B5EF4-FFF2-40B4-BE49-F238E27FC236}">
              <a16:creationId xmlns:a16="http://schemas.microsoft.com/office/drawing/2014/main" id="{50BDA9C1-9019-4A4B-8DEA-DBC30AD6FFAB}"/>
            </a:ext>
          </a:extLst>
        </xdr:cNvPr>
        <xdr:cNvSpPr txBox="1"/>
      </xdr:nvSpPr>
      <xdr:spPr>
        <a:xfrm>
          <a:off x="4216400" y="134513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93436</xdr:rowOff>
    </xdr:from>
    <xdr:to>
      <xdr:col>24</xdr:col>
      <xdr:colOff>114300</xdr:colOff>
      <xdr:row>82</xdr:row>
      <xdr:rowOff>23586</xdr:rowOff>
    </xdr:to>
    <xdr:sp macro="" textlink="">
      <xdr:nvSpPr>
        <xdr:cNvPr id="300" name="フローチャート: 判断 299">
          <a:extLst>
            <a:ext uri="{FF2B5EF4-FFF2-40B4-BE49-F238E27FC236}">
              <a16:creationId xmlns:a16="http://schemas.microsoft.com/office/drawing/2014/main" id="{810832B6-980B-4B48-82DE-CC57CFE1BC87}"/>
            </a:ext>
          </a:extLst>
        </xdr:cNvPr>
        <xdr:cNvSpPr/>
      </xdr:nvSpPr>
      <xdr:spPr>
        <a:xfrm>
          <a:off x="4127500" y="134728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109764</xdr:rowOff>
    </xdr:from>
    <xdr:to>
      <xdr:col>20</xdr:col>
      <xdr:colOff>38100</xdr:colOff>
      <xdr:row>82</xdr:row>
      <xdr:rowOff>39914</xdr:rowOff>
    </xdr:to>
    <xdr:sp macro="" textlink="">
      <xdr:nvSpPr>
        <xdr:cNvPr id="301" name="フローチャート: 判断 300">
          <a:extLst>
            <a:ext uri="{FF2B5EF4-FFF2-40B4-BE49-F238E27FC236}">
              <a16:creationId xmlns:a16="http://schemas.microsoft.com/office/drawing/2014/main" id="{2663721C-EFB4-4C44-9D23-CF09FDF6B6B7}"/>
            </a:ext>
          </a:extLst>
        </xdr:cNvPr>
        <xdr:cNvSpPr/>
      </xdr:nvSpPr>
      <xdr:spPr>
        <a:xfrm>
          <a:off x="3384550" y="134892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99968</xdr:rowOff>
    </xdr:from>
    <xdr:to>
      <xdr:col>15</xdr:col>
      <xdr:colOff>101600</xdr:colOff>
      <xdr:row>82</xdr:row>
      <xdr:rowOff>30118</xdr:rowOff>
    </xdr:to>
    <xdr:sp macro="" textlink="">
      <xdr:nvSpPr>
        <xdr:cNvPr id="302" name="フローチャート: 判断 301">
          <a:extLst>
            <a:ext uri="{FF2B5EF4-FFF2-40B4-BE49-F238E27FC236}">
              <a16:creationId xmlns:a16="http://schemas.microsoft.com/office/drawing/2014/main" id="{F8A08C44-0276-4EEC-80EB-6995EAB478DE}"/>
            </a:ext>
          </a:extLst>
        </xdr:cNvPr>
        <xdr:cNvSpPr/>
      </xdr:nvSpPr>
      <xdr:spPr>
        <a:xfrm>
          <a:off x="2571750" y="134794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50981</xdr:rowOff>
    </xdr:from>
    <xdr:to>
      <xdr:col>10</xdr:col>
      <xdr:colOff>165100</xdr:colOff>
      <xdr:row>81</xdr:row>
      <xdr:rowOff>152581</xdr:rowOff>
    </xdr:to>
    <xdr:sp macro="" textlink="">
      <xdr:nvSpPr>
        <xdr:cNvPr id="303" name="フローチャート: 判断 302">
          <a:extLst>
            <a:ext uri="{FF2B5EF4-FFF2-40B4-BE49-F238E27FC236}">
              <a16:creationId xmlns:a16="http://schemas.microsoft.com/office/drawing/2014/main" id="{C283B035-6527-451B-A406-47E6235466E6}"/>
            </a:ext>
          </a:extLst>
        </xdr:cNvPr>
        <xdr:cNvSpPr/>
      </xdr:nvSpPr>
      <xdr:spPr>
        <a:xfrm>
          <a:off x="1778000" y="1343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28121</xdr:rowOff>
    </xdr:from>
    <xdr:to>
      <xdr:col>6</xdr:col>
      <xdr:colOff>38100</xdr:colOff>
      <xdr:row>81</xdr:row>
      <xdr:rowOff>129721</xdr:rowOff>
    </xdr:to>
    <xdr:sp macro="" textlink="">
      <xdr:nvSpPr>
        <xdr:cNvPr id="304" name="フローチャート: 判断 303">
          <a:extLst>
            <a:ext uri="{FF2B5EF4-FFF2-40B4-BE49-F238E27FC236}">
              <a16:creationId xmlns:a16="http://schemas.microsoft.com/office/drawing/2014/main" id="{56F43419-A71E-44F3-B6E2-E1DE01BB2892}"/>
            </a:ext>
          </a:extLst>
        </xdr:cNvPr>
        <xdr:cNvSpPr/>
      </xdr:nvSpPr>
      <xdr:spPr>
        <a:xfrm>
          <a:off x="984250" y="134075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B133C7C5-0076-4D38-BC57-21D56685CB4F}"/>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3FDAA4D1-D678-4D87-9DD7-3350D9690867}"/>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7B58C92F-407F-49E4-BED4-0E67C6A4C7B0}"/>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E246986B-B6DE-43CD-B4DF-BEA5C8242573}"/>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44B36B73-6639-4311-9482-B08CAFBC106B}"/>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95069</xdr:rowOff>
    </xdr:from>
    <xdr:to>
      <xdr:col>24</xdr:col>
      <xdr:colOff>114300</xdr:colOff>
      <xdr:row>79</xdr:row>
      <xdr:rowOff>25219</xdr:rowOff>
    </xdr:to>
    <xdr:sp macro="" textlink="">
      <xdr:nvSpPr>
        <xdr:cNvPr id="310" name="楕円 309">
          <a:extLst>
            <a:ext uri="{FF2B5EF4-FFF2-40B4-BE49-F238E27FC236}">
              <a16:creationId xmlns:a16="http://schemas.microsoft.com/office/drawing/2014/main" id="{0A1B9744-CEC7-4340-A2D7-23DDF7EFB7A0}"/>
            </a:ext>
          </a:extLst>
        </xdr:cNvPr>
        <xdr:cNvSpPr/>
      </xdr:nvSpPr>
      <xdr:spPr>
        <a:xfrm>
          <a:off x="4127500" y="129792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48096</xdr:rowOff>
    </xdr:from>
    <xdr:ext cx="405111" cy="259045"/>
    <xdr:sp macro="" textlink="">
      <xdr:nvSpPr>
        <xdr:cNvPr id="311" name="【福祉施設】&#10;有形固定資産減価償却率該当値テキスト">
          <a:extLst>
            <a:ext uri="{FF2B5EF4-FFF2-40B4-BE49-F238E27FC236}">
              <a16:creationId xmlns:a16="http://schemas.microsoft.com/office/drawing/2014/main" id="{6D131C4C-73E5-4507-8558-6B3A8F66E565}"/>
            </a:ext>
          </a:extLst>
        </xdr:cNvPr>
        <xdr:cNvSpPr txBox="1"/>
      </xdr:nvSpPr>
      <xdr:spPr>
        <a:xfrm>
          <a:off x="4216400" y="12932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26488</xdr:rowOff>
    </xdr:from>
    <xdr:to>
      <xdr:col>20</xdr:col>
      <xdr:colOff>38100</xdr:colOff>
      <xdr:row>78</xdr:row>
      <xdr:rowOff>128088</xdr:rowOff>
    </xdr:to>
    <xdr:sp macro="" textlink="">
      <xdr:nvSpPr>
        <xdr:cNvPr id="312" name="楕円 311">
          <a:extLst>
            <a:ext uri="{FF2B5EF4-FFF2-40B4-BE49-F238E27FC236}">
              <a16:creationId xmlns:a16="http://schemas.microsoft.com/office/drawing/2014/main" id="{01ED693F-2EE8-4137-8223-44435CD5C6AF}"/>
            </a:ext>
          </a:extLst>
        </xdr:cNvPr>
        <xdr:cNvSpPr/>
      </xdr:nvSpPr>
      <xdr:spPr>
        <a:xfrm>
          <a:off x="3384550" y="129106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77288</xdr:rowOff>
    </xdr:from>
    <xdr:to>
      <xdr:col>24</xdr:col>
      <xdr:colOff>63500</xdr:colOff>
      <xdr:row>78</xdr:row>
      <xdr:rowOff>145869</xdr:rowOff>
    </xdr:to>
    <xdr:cxnSp macro="">
      <xdr:nvCxnSpPr>
        <xdr:cNvPr id="313" name="直線コネクタ 312">
          <a:extLst>
            <a:ext uri="{FF2B5EF4-FFF2-40B4-BE49-F238E27FC236}">
              <a16:creationId xmlns:a16="http://schemas.microsoft.com/office/drawing/2014/main" id="{963EB207-541F-4A80-845C-A4821792469D}"/>
            </a:ext>
          </a:extLst>
        </xdr:cNvPr>
        <xdr:cNvCxnSpPr/>
      </xdr:nvCxnSpPr>
      <xdr:spPr>
        <a:xfrm>
          <a:off x="3429000" y="12961438"/>
          <a:ext cx="7493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116295</xdr:rowOff>
    </xdr:from>
    <xdr:to>
      <xdr:col>15</xdr:col>
      <xdr:colOff>101600</xdr:colOff>
      <xdr:row>82</xdr:row>
      <xdr:rowOff>46445</xdr:rowOff>
    </xdr:to>
    <xdr:sp macro="" textlink="">
      <xdr:nvSpPr>
        <xdr:cNvPr id="314" name="楕円 313">
          <a:extLst>
            <a:ext uri="{FF2B5EF4-FFF2-40B4-BE49-F238E27FC236}">
              <a16:creationId xmlns:a16="http://schemas.microsoft.com/office/drawing/2014/main" id="{DB9B6209-44A7-4768-9002-5B36AB99E852}"/>
            </a:ext>
          </a:extLst>
        </xdr:cNvPr>
        <xdr:cNvSpPr/>
      </xdr:nvSpPr>
      <xdr:spPr>
        <a:xfrm>
          <a:off x="2571750" y="13495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77288</xdr:rowOff>
    </xdr:from>
    <xdr:to>
      <xdr:col>19</xdr:col>
      <xdr:colOff>177800</xdr:colOff>
      <xdr:row>81</xdr:row>
      <xdr:rowOff>167095</xdr:rowOff>
    </xdr:to>
    <xdr:cxnSp macro="">
      <xdr:nvCxnSpPr>
        <xdr:cNvPr id="315" name="直線コネクタ 314">
          <a:extLst>
            <a:ext uri="{FF2B5EF4-FFF2-40B4-BE49-F238E27FC236}">
              <a16:creationId xmlns:a16="http://schemas.microsoft.com/office/drawing/2014/main" id="{73F6AC21-2E07-4AFB-B015-05648240F000}"/>
            </a:ext>
          </a:extLst>
        </xdr:cNvPr>
        <xdr:cNvCxnSpPr/>
      </xdr:nvCxnSpPr>
      <xdr:spPr>
        <a:xfrm flipV="1">
          <a:off x="2622550" y="12961438"/>
          <a:ext cx="806450" cy="58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142421</xdr:rowOff>
    </xdr:from>
    <xdr:to>
      <xdr:col>10</xdr:col>
      <xdr:colOff>165100</xdr:colOff>
      <xdr:row>82</xdr:row>
      <xdr:rowOff>72571</xdr:rowOff>
    </xdr:to>
    <xdr:sp macro="" textlink="">
      <xdr:nvSpPr>
        <xdr:cNvPr id="316" name="楕円 315">
          <a:extLst>
            <a:ext uri="{FF2B5EF4-FFF2-40B4-BE49-F238E27FC236}">
              <a16:creationId xmlns:a16="http://schemas.microsoft.com/office/drawing/2014/main" id="{AED4FF81-D8BE-4CE1-B575-097BA84CC67B}"/>
            </a:ext>
          </a:extLst>
        </xdr:cNvPr>
        <xdr:cNvSpPr/>
      </xdr:nvSpPr>
      <xdr:spPr>
        <a:xfrm>
          <a:off x="1778000" y="135218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167095</xdr:rowOff>
    </xdr:from>
    <xdr:to>
      <xdr:col>15</xdr:col>
      <xdr:colOff>50800</xdr:colOff>
      <xdr:row>82</xdr:row>
      <xdr:rowOff>21771</xdr:rowOff>
    </xdr:to>
    <xdr:cxnSp macro="">
      <xdr:nvCxnSpPr>
        <xdr:cNvPr id="317" name="直線コネクタ 316">
          <a:extLst>
            <a:ext uri="{FF2B5EF4-FFF2-40B4-BE49-F238E27FC236}">
              <a16:creationId xmlns:a16="http://schemas.microsoft.com/office/drawing/2014/main" id="{C6FC1798-25DC-46A2-94C6-F60488105CDA}"/>
            </a:ext>
          </a:extLst>
        </xdr:cNvPr>
        <xdr:cNvCxnSpPr/>
      </xdr:nvCxnSpPr>
      <xdr:spPr>
        <a:xfrm flipV="1">
          <a:off x="1828800" y="13546545"/>
          <a:ext cx="793750"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73842</xdr:rowOff>
    </xdr:from>
    <xdr:to>
      <xdr:col>6</xdr:col>
      <xdr:colOff>38100</xdr:colOff>
      <xdr:row>82</xdr:row>
      <xdr:rowOff>3992</xdr:rowOff>
    </xdr:to>
    <xdr:sp macro="" textlink="">
      <xdr:nvSpPr>
        <xdr:cNvPr id="318" name="楕円 317">
          <a:extLst>
            <a:ext uri="{FF2B5EF4-FFF2-40B4-BE49-F238E27FC236}">
              <a16:creationId xmlns:a16="http://schemas.microsoft.com/office/drawing/2014/main" id="{E8629BE1-8144-4F5B-A5A7-155D742D7AF1}"/>
            </a:ext>
          </a:extLst>
        </xdr:cNvPr>
        <xdr:cNvSpPr/>
      </xdr:nvSpPr>
      <xdr:spPr>
        <a:xfrm>
          <a:off x="984250" y="134532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124642</xdr:rowOff>
    </xdr:from>
    <xdr:to>
      <xdr:col>10</xdr:col>
      <xdr:colOff>114300</xdr:colOff>
      <xdr:row>82</xdr:row>
      <xdr:rowOff>21771</xdr:rowOff>
    </xdr:to>
    <xdr:cxnSp macro="">
      <xdr:nvCxnSpPr>
        <xdr:cNvPr id="319" name="直線コネクタ 318">
          <a:extLst>
            <a:ext uri="{FF2B5EF4-FFF2-40B4-BE49-F238E27FC236}">
              <a16:creationId xmlns:a16="http://schemas.microsoft.com/office/drawing/2014/main" id="{70BB8B61-14EC-4473-87C5-3F4B7C5BA3A5}"/>
            </a:ext>
          </a:extLst>
        </xdr:cNvPr>
        <xdr:cNvCxnSpPr/>
      </xdr:nvCxnSpPr>
      <xdr:spPr>
        <a:xfrm>
          <a:off x="1028700" y="13504092"/>
          <a:ext cx="800100" cy="6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31041</xdr:rowOff>
    </xdr:from>
    <xdr:ext cx="405111" cy="259045"/>
    <xdr:sp macro="" textlink="">
      <xdr:nvSpPr>
        <xdr:cNvPr id="320" name="n_1aveValue【福祉施設】&#10;有形固定資産減価償却率">
          <a:extLst>
            <a:ext uri="{FF2B5EF4-FFF2-40B4-BE49-F238E27FC236}">
              <a16:creationId xmlns:a16="http://schemas.microsoft.com/office/drawing/2014/main" id="{78DB2A58-34A2-46C1-BE18-4F1DB1D2B58A}"/>
            </a:ext>
          </a:extLst>
        </xdr:cNvPr>
        <xdr:cNvSpPr txBox="1"/>
      </xdr:nvSpPr>
      <xdr:spPr>
        <a:xfrm>
          <a:off x="3239144" y="1357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46645</xdr:rowOff>
    </xdr:from>
    <xdr:ext cx="405111" cy="259045"/>
    <xdr:sp macro="" textlink="">
      <xdr:nvSpPr>
        <xdr:cNvPr id="321" name="n_2aveValue【福祉施設】&#10;有形固定資産減価償却率">
          <a:extLst>
            <a:ext uri="{FF2B5EF4-FFF2-40B4-BE49-F238E27FC236}">
              <a16:creationId xmlns:a16="http://schemas.microsoft.com/office/drawing/2014/main" id="{E7BCFD2C-0A49-4FA3-A14C-33E2A926BA97}"/>
            </a:ext>
          </a:extLst>
        </xdr:cNvPr>
        <xdr:cNvSpPr txBox="1"/>
      </xdr:nvSpPr>
      <xdr:spPr>
        <a:xfrm>
          <a:off x="2439044" y="13260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169108</xdr:rowOff>
    </xdr:from>
    <xdr:ext cx="405111" cy="259045"/>
    <xdr:sp macro="" textlink="">
      <xdr:nvSpPr>
        <xdr:cNvPr id="322" name="n_3aveValue【福祉施設】&#10;有形固定資産減価償却率">
          <a:extLst>
            <a:ext uri="{FF2B5EF4-FFF2-40B4-BE49-F238E27FC236}">
              <a16:creationId xmlns:a16="http://schemas.microsoft.com/office/drawing/2014/main" id="{E42687E8-283E-4E7C-AE74-3F5EFD95D2C9}"/>
            </a:ext>
          </a:extLst>
        </xdr:cNvPr>
        <xdr:cNvSpPr txBox="1"/>
      </xdr:nvSpPr>
      <xdr:spPr>
        <a:xfrm>
          <a:off x="1645294" y="13212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146248</xdr:rowOff>
    </xdr:from>
    <xdr:ext cx="405111" cy="259045"/>
    <xdr:sp macro="" textlink="">
      <xdr:nvSpPr>
        <xdr:cNvPr id="323" name="n_4aveValue【福祉施設】&#10;有形固定資産減価償却率">
          <a:extLst>
            <a:ext uri="{FF2B5EF4-FFF2-40B4-BE49-F238E27FC236}">
              <a16:creationId xmlns:a16="http://schemas.microsoft.com/office/drawing/2014/main" id="{E37D1CD4-630E-42B2-907D-867003D192FF}"/>
            </a:ext>
          </a:extLst>
        </xdr:cNvPr>
        <xdr:cNvSpPr txBox="1"/>
      </xdr:nvSpPr>
      <xdr:spPr>
        <a:xfrm>
          <a:off x="851544" y="1319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144615</xdr:rowOff>
    </xdr:from>
    <xdr:ext cx="405111" cy="259045"/>
    <xdr:sp macro="" textlink="">
      <xdr:nvSpPr>
        <xdr:cNvPr id="324" name="n_1mainValue【福祉施設】&#10;有形固定資産減価償却率">
          <a:extLst>
            <a:ext uri="{FF2B5EF4-FFF2-40B4-BE49-F238E27FC236}">
              <a16:creationId xmlns:a16="http://schemas.microsoft.com/office/drawing/2014/main" id="{F89B7A18-DC2A-4B2F-84BB-77400C39AB2B}"/>
            </a:ext>
          </a:extLst>
        </xdr:cNvPr>
        <xdr:cNvSpPr txBox="1"/>
      </xdr:nvSpPr>
      <xdr:spPr>
        <a:xfrm>
          <a:off x="3239144" y="12698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37572</xdr:rowOff>
    </xdr:from>
    <xdr:ext cx="405111" cy="259045"/>
    <xdr:sp macro="" textlink="">
      <xdr:nvSpPr>
        <xdr:cNvPr id="325" name="n_2mainValue【福祉施設】&#10;有形固定資産減価償却率">
          <a:extLst>
            <a:ext uri="{FF2B5EF4-FFF2-40B4-BE49-F238E27FC236}">
              <a16:creationId xmlns:a16="http://schemas.microsoft.com/office/drawing/2014/main" id="{DB8EB341-3907-4AC1-B105-129268669E96}"/>
            </a:ext>
          </a:extLst>
        </xdr:cNvPr>
        <xdr:cNvSpPr txBox="1"/>
      </xdr:nvSpPr>
      <xdr:spPr>
        <a:xfrm>
          <a:off x="2439044" y="1358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63698</xdr:rowOff>
    </xdr:from>
    <xdr:ext cx="405111" cy="259045"/>
    <xdr:sp macro="" textlink="">
      <xdr:nvSpPr>
        <xdr:cNvPr id="326" name="n_3mainValue【福祉施設】&#10;有形固定資産減価償却率">
          <a:extLst>
            <a:ext uri="{FF2B5EF4-FFF2-40B4-BE49-F238E27FC236}">
              <a16:creationId xmlns:a16="http://schemas.microsoft.com/office/drawing/2014/main" id="{989892AB-3E62-40D3-B012-B7F4653C2834}"/>
            </a:ext>
          </a:extLst>
        </xdr:cNvPr>
        <xdr:cNvSpPr txBox="1"/>
      </xdr:nvSpPr>
      <xdr:spPr>
        <a:xfrm>
          <a:off x="1645294" y="13608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166569</xdr:rowOff>
    </xdr:from>
    <xdr:ext cx="405111" cy="259045"/>
    <xdr:sp macro="" textlink="">
      <xdr:nvSpPr>
        <xdr:cNvPr id="327" name="n_4mainValue【福祉施設】&#10;有形固定資産減価償却率">
          <a:extLst>
            <a:ext uri="{FF2B5EF4-FFF2-40B4-BE49-F238E27FC236}">
              <a16:creationId xmlns:a16="http://schemas.microsoft.com/office/drawing/2014/main" id="{3E8140FB-CF4E-4237-A79D-A5F51F38027A}"/>
            </a:ext>
          </a:extLst>
        </xdr:cNvPr>
        <xdr:cNvSpPr txBox="1"/>
      </xdr:nvSpPr>
      <xdr:spPr>
        <a:xfrm>
          <a:off x="851544" y="13546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8" name="正方形/長方形 327">
          <a:extLst>
            <a:ext uri="{FF2B5EF4-FFF2-40B4-BE49-F238E27FC236}">
              <a16:creationId xmlns:a16="http://schemas.microsoft.com/office/drawing/2014/main" id="{227A4441-9309-4F97-A245-34E3CB0087BF}"/>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9" name="正方形/長方形 328">
          <a:extLst>
            <a:ext uri="{FF2B5EF4-FFF2-40B4-BE49-F238E27FC236}">
              <a16:creationId xmlns:a16="http://schemas.microsoft.com/office/drawing/2014/main" id="{61B1FB39-2761-483E-8ECD-50C06551E4B3}"/>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30" name="正方形/長方形 329">
          <a:extLst>
            <a:ext uri="{FF2B5EF4-FFF2-40B4-BE49-F238E27FC236}">
              <a16:creationId xmlns:a16="http://schemas.microsoft.com/office/drawing/2014/main" id="{99BA9427-D9C9-4CE5-83D6-CE1700586738}"/>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1" name="正方形/長方形 330">
          <a:extLst>
            <a:ext uri="{FF2B5EF4-FFF2-40B4-BE49-F238E27FC236}">
              <a16:creationId xmlns:a16="http://schemas.microsoft.com/office/drawing/2014/main" id="{CBC9345D-68C6-4D91-805C-57DAD67C33E6}"/>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2" name="正方形/長方形 331">
          <a:extLst>
            <a:ext uri="{FF2B5EF4-FFF2-40B4-BE49-F238E27FC236}">
              <a16:creationId xmlns:a16="http://schemas.microsoft.com/office/drawing/2014/main" id="{ECA036C0-F65F-4124-9338-1A903EE4EC28}"/>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3" name="正方形/長方形 332">
          <a:extLst>
            <a:ext uri="{FF2B5EF4-FFF2-40B4-BE49-F238E27FC236}">
              <a16:creationId xmlns:a16="http://schemas.microsoft.com/office/drawing/2014/main" id="{FE56502D-FFF5-4B56-A0CD-308A8CCB6F3C}"/>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4" name="正方形/長方形 333">
          <a:extLst>
            <a:ext uri="{FF2B5EF4-FFF2-40B4-BE49-F238E27FC236}">
              <a16:creationId xmlns:a16="http://schemas.microsoft.com/office/drawing/2014/main" id="{C541CB3C-0C73-43D7-9233-2BB5E5A13947}"/>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5" name="正方形/長方形 334">
          <a:extLst>
            <a:ext uri="{FF2B5EF4-FFF2-40B4-BE49-F238E27FC236}">
              <a16:creationId xmlns:a16="http://schemas.microsoft.com/office/drawing/2014/main" id="{75CF984D-0170-4139-BE80-C0858D808C64}"/>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6" name="テキスト ボックス 335">
          <a:extLst>
            <a:ext uri="{FF2B5EF4-FFF2-40B4-BE49-F238E27FC236}">
              <a16:creationId xmlns:a16="http://schemas.microsoft.com/office/drawing/2014/main" id="{6C4860FA-A471-4A75-84C5-4D170D0F2EB8}"/>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7" name="直線コネクタ 336">
          <a:extLst>
            <a:ext uri="{FF2B5EF4-FFF2-40B4-BE49-F238E27FC236}">
              <a16:creationId xmlns:a16="http://schemas.microsoft.com/office/drawing/2014/main" id="{0BF41E2F-11DC-4148-A894-226975CD0667}"/>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8" name="直線コネクタ 337">
          <a:extLst>
            <a:ext uri="{FF2B5EF4-FFF2-40B4-BE49-F238E27FC236}">
              <a16:creationId xmlns:a16="http://schemas.microsoft.com/office/drawing/2014/main" id="{41C8BDBF-2D3C-4013-BFA1-3E79D06A52F5}"/>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9" name="テキスト ボックス 338">
          <a:extLst>
            <a:ext uri="{FF2B5EF4-FFF2-40B4-BE49-F238E27FC236}">
              <a16:creationId xmlns:a16="http://schemas.microsoft.com/office/drawing/2014/main" id="{49D904B2-6409-40F9-B74E-EAB7713922EF}"/>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40" name="直線コネクタ 339">
          <a:extLst>
            <a:ext uri="{FF2B5EF4-FFF2-40B4-BE49-F238E27FC236}">
              <a16:creationId xmlns:a16="http://schemas.microsoft.com/office/drawing/2014/main" id="{99FA753A-0E05-4158-84D0-E0A793A5F67D}"/>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1" name="テキスト ボックス 340">
          <a:extLst>
            <a:ext uri="{FF2B5EF4-FFF2-40B4-BE49-F238E27FC236}">
              <a16:creationId xmlns:a16="http://schemas.microsoft.com/office/drawing/2014/main" id="{FE6EDD5E-3C30-47EB-AEB7-612F4F532BA4}"/>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2" name="直線コネクタ 341">
          <a:extLst>
            <a:ext uri="{FF2B5EF4-FFF2-40B4-BE49-F238E27FC236}">
              <a16:creationId xmlns:a16="http://schemas.microsoft.com/office/drawing/2014/main" id="{0C5C3A1E-40A9-4657-9ADE-528E12A403B6}"/>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3" name="テキスト ボックス 342">
          <a:extLst>
            <a:ext uri="{FF2B5EF4-FFF2-40B4-BE49-F238E27FC236}">
              <a16:creationId xmlns:a16="http://schemas.microsoft.com/office/drawing/2014/main" id="{B4C10F32-B516-4A7C-B2BA-FD1856E392DC}"/>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4" name="直線コネクタ 343">
          <a:extLst>
            <a:ext uri="{FF2B5EF4-FFF2-40B4-BE49-F238E27FC236}">
              <a16:creationId xmlns:a16="http://schemas.microsoft.com/office/drawing/2014/main" id="{54C9B0B2-C8E6-402C-8B82-A959E9B37C41}"/>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5" name="テキスト ボックス 344">
          <a:extLst>
            <a:ext uri="{FF2B5EF4-FFF2-40B4-BE49-F238E27FC236}">
              <a16:creationId xmlns:a16="http://schemas.microsoft.com/office/drawing/2014/main" id="{0510C6FA-7D35-4DC6-B38B-5B4A31068220}"/>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6" name="直線コネクタ 345">
          <a:extLst>
            <a:ext uri="{FF2B5EF4-FFF2-40B4-BE49-F238E27FC236}">
              <a16:creationId xmlns:a16="http://schemas.microsoft.com/office/drawing/2014/main" id="{759891DD-9F72-46E2-BD49-73C028F958C9}"/>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7" name="テキスト ボックス 346">
          <a:extLst>
            <a:ext uri="{FF2B5EF4-FFF2-40B4-BE49-F238E27FC236}">
              <a16:creationId xmlns:a16="http://schemas.microsoft.com/office/drawing/2014/main" id="{D722510C-3510-44BE-BFC1-E05784DA875C}"/>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8" name="直線コネクタ 347">
          <a:extLst>
            <a:ext uri="{FF2B5EF4-FFF2-40B4-BE49-F238E27FC236}">
              <a16:creationId xmlns:a16="http://schemas.microsoft.com/office/drawing/2014/main" id="{9A3BA721-7145-4C24-9EE2-3F4662180718}"/>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9" name="テキスト ボックス 348">
          <a:extLst>
            <a:ext uri="{FF2B5EF4-FFF2-40B4-BE49-F238E27FC236}">
              <a16:creationId xmlns:a16="http://schemas.microsoft.com/office/drawing/2014/main" id="{9AE48890-32CF-4C94-968C-0F3489B8516A}"/>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50" name="直線コネクタ 349">
          <a:extLst>
            <a:ext uri="{FF2B5EF4-FFF2-40B4-BE49-F238E27FC236}">
              <a16:creationId xmlns:a16="http://schemas.microsoft.com/office/drawing/2014/main" id="{210AC3A3-0DE7-4835-B41A-7DC7C95EC6C3}"/>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1" name="テキスト ボックス 350">
          <a:extLst>
            <a:ext uri="{FF2B5EF4-FFF2-40B4-BE49-F238E27FC236}">
              <a16:creationId xmlns:a16="http://schemas.microsoft.com/office/drawing/2014/main" id="{2860EADD-825A-44A4-88C6-E9EF20B3B634}"/>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2" name="【福祉施設】&#10;一人当たり面積グラフ枠">
          <a:extLst>
            <a:ext uri="{FF2B5EF4-FFF2-40B4-BE49-F238E27FC236}">
              <a16:creationId xmlns:a16="http://schemas.microsoft.com/office/drawing/2014/main" id="{C0CD1FB9-706A-41F6-AE02-90B4B7B50474}"/>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3" name="直線コネクタ 352">
          <a:extLst>
            <a:ext uri="{FF2B5EF4-FFF2-40B4-BE49-F238E27FC236}">
              <a16:creationId xmlns:a16="http://schemas.microsoft.com/office/drawing/2014/main" id="{FCE7CBD0-EB2C-4032-B8B5-768EED2CFD9C}"/>
            </a:ext>
          </a:extLst>
        </xdr:cNvPr>
        <xdr:cNvCxnSpPr/>
      </xdr:nvCxnSpPr>
      <xdr:spPr>
        <a:xfrm flipV="1">
          <a:off x="9429115" y="12974501"/>
          <a:ext cx="0" cy="1376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4" name="【福祉施設】&#10;一人当たり面積最小値テキスト">
          <a:extLst>
            <a:ext uri="{FF2B5EF4-FFF2-40B4-BE49-F238E27FC236}">
              <a16:creationId xmlns:a16="http://schemas.microsoft.com/office/drawing/2014/main" id="{D124A131-6FEB-41D7-8E3C-55A7AD746FD9}"/>
            </a:ext>
          </a:extLst>
        </xdr:cNvPr>
        <xdr:cNvSpPr txBox="1"/>
      </xdr:nvSpPr>
      <xdr:spPr>
        <a:xfrm>
          <a:off x="9467850" y="1435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5" name="直線コネクタ 354">
          <a:extLst>
            <a:ext uri="{FF2B5EF4-FFF2-40B4-BE49-F238E27FC236}">
              <a16:creationId xmlns:a16="http://schemas.microsoft.com/office/drawing/2014/main" id="{26DDF510-B507-4E4A-927F-2B98BC7D0DED}"/>
            </a:ext>
          </a:extLst>
        </xdr:cNvPr>
        <xdr:cNvCxnSpPr/>
      </xdr:nvCxnSpPr>
      <xdr:spPr>
        <a:xfrm>
          <a:off x="9359900" y="143508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6" name="【福祉施設】&#10;一人当たり面積最大値テキスト">
          <a:extLst>
            <a:ext uri="{FF2B5EF4-FFF2-40B4-BE49-F238E27FC236}">
              <a16:creationId xmlns:a16="http://schemas.microsoft.com/office/drawing/2014/main" id="{4398A2AB-9295-4DAB-AE7E-4D3A41AF610F}"/>
            </a:ext>
          </a:extLst>
        </xdr:cNvPr>
        <xdr:cNvSpPr txBox="1"/>
      </xdr:nvSpPr>
      <xdr:spPr>
        <a:xfrm>
          <a:off x="9467850" y="12756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7" name="直線コネクタ 356">
          <a:extLst>
            <a:ext uri="{FF2B5EF4-FFF2-40B4-BE49-F238E27FC236}">
              <a16:creationId xmlns:a16="http://schemas.microsoft.com/office/drawing/2014/main" id="{C606D690-19F2-416E-93DB-104652EF53C1}"/>
            </a:ext>
          </a:extLst>
        </xdr:cNvPr>
        <xdr:cNvCxnSpPr/>
      </xdr:nvCxnSpPr>
      <xdr:spPr>
        <a:xfrm>
          <a:off x="9359900" y="129745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21607</xdr:rowOff>
    </xdr:from>
    <xdr:ext cx="469744" cy="259045"/>
    <xdr:sp macro="" textlink="">
      <xdr:nvSpPr>
        <xdr:cNvPr id="358" name="【福祉施設】&#10;一人当たり面積平均値テキスト">
          <a:extLst>
            <a:ext uri="{FF2B5EF4-FFF2-40B4-BE49-F238E27FC236}">
              <a16:creationId xmlns:a16="http://schemas.microsoft.com/office/drawing/2014/main" id="{02381D3E-5D0F-4823-A3D4-49DF1AEE71F3}"/>
            </a:ext>
          </a:extLst>
        </xdr:cNvPr>
        <xdr:cNvSpPr txBox="1"/>
      </xdr:nvSpPr>
      <xdr:spPr>
        <a:xfrm>
          <a:off x="9467850" y="13896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9" name="フローチャート: 判断 358">
          <a:extLst>
            <a:ext uri="{FF2B5EF4-FFF2-40B4-BE49-F238E27FC236}">
              <a16:creationId xmlns:a16="http://schemas.microsoft.com/office/drawing/2014/main" id="{58750F74-84A7-486C-9935-97DC307E9AF2}"/>
            </a:ext>
          </a:extLst>
        </xdr:cNvPr>
        <xdr:cNvSpPr/>
      </xdr:nvSpPr>
      <xdr:spPr>
        <a:xfrm>
          <a:off x="9398000" y="140385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60" name="フローチャート: 判断 359">
          <a:extLst>
            <a:ext uri="{FF2B5EF4-FFF2-40B4-BE49-F238E27FC236}">
              <a16:creationId xmlns:a16="http://schemas.microsoft.com/office/drawing/2014/main" id="{7E49179D-AB48-40D3-9043-AD5BF1ACB6D2}"/>
            </a:ext>
          </a:extLst>
        </xdr:cNvPr>
        <xdr:cNvSpPr/>
      </xdr:nvSpPr>
      <xdr:spPr>
        <a:xfrm>
          <a:off x="8636000" y="1404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61" name="フローチャート: 判断 360">
          <a:extLst>
            <a:ext uri="{FF2B5EF4-FFF2-40B4-BE49-F238E27FC236}">
              <a16:creationId xmlns:a16="http://schemas.microsoft.com/office/drawing/2014/main" id="{F9837D02-F28B-4FF0-A715-021F667B1470}"/>
            </a:ext>
          </a:extLst>
        </xdr:cNvPr>
        <xdr:cNvSpPr/>
      </xdr:nvSpPr>
      <xdr:spPr>
        <a:xfrm>
          <a:off x="7842250" y="1404166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2" name="フローチャート: 判断 361">
          <a:extLst>
            <a:ext uri="{FF2B5EF4-FFF2-40B4-BE49-F238E27FC236}">
              <a16:creationId xmlns:a16="http://schemas.microsoft.com/office/drawing/2014/main" id="{F6D66184-D2B9-43C6-A934-92FAABA64A43}"/>
            </a:ext>
          </a:extLst>
        </xdr:cNvPr>
        <xdr:cNvSpPr/>
      </xdr:nvSpPr>
      <xdr:spPr>
        <a:xfrm>
          <a:off x="7029450" y="1404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3" name="フローチャート: 判断 362">
          <a:extLst>
            <a:ext uri="{FF2B5EF4-FFF2-40B4-BE49-F238E27FC236}">
              <a16:creationId xmlns:a16="http://schemas.microsoft.com/office/drawing/2014/main" id="{ED40E707-F4E4-410D-93B8-AEE29BF8390B}"/>
            </a:ext>
          </a:extLst>
        </xdr:cNvPr>
        <xdr:cNvSpPr/>
      </xdr:nvSpPr>
      <xdr:spPr>
        <a:xfrm>
          <a:off x="62357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1A4B58FC-3F2B-481A-9433-788B18F7435C}"/>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5231E16B-F9D3-4B88-9402-2815B85E6222}"/>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3DBF4C0A-6FA0-4E2A-BCDA-C464C68EDB79}"/>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8EBF8806-CA88-4F26-8D9E-5866245243DA}"/>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8" name="テキスト ボックス 367">
          <a:extLst>
            <a:ext uri="{FF2B5EF4-FFF2-40B4-BE49-F238E27FC236}">
              <a16:creationId xmlns:a16="http://schemas.microsoft.com/office/drawing/2014/main" id="{25B03714-2360-411E-A49B-0C4876D5AB43}"/>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68943</xdr:rowOff>
    </xdr:from>
    <xdr:to>
      <xdr:col>55</xdr:col>
      <xdr:colOff>50800</xdr:colOff>
      <xdr:row>86</xdr:row>
      <xdr:rowOff>170543</xdr:rowOff>
    </xdr:to>
    <xdr:sp macro="" textlink="">
      <xdr:nvSpPr>
        <xdr:cNvPr id="369" name="楕円 368">
          <a:extLst>
            <a:ext uri="{FF2B5EF4-FFF2-40B4-BE49-F238E27FC236}">
              <a16:creationId xmlns:a16="http://schemas.microsoft.com/office/drawing/2014/main" id="{4ACAD62B-929D-43D1-B287-316FBC66A1BB}"/>
            </a:ext>
          </a:extLst>
        </xdr:cNvPr>
        <xdr:cNvSpPr/>
      </xdr:nvSpPr>
      <xdr:spPr>
        <a:xfrm>
          <a:off x="9398000" y="1427389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155320</xdr:rowOff>
    </xdr:from>
    <xdr:ext cx="469744" cy="259045"/>
    <xdr:sp macro="" textlink="">
      <xdr:nvSpPr>
        <xdr:cNvPr id="370" name="【福祉施設】&#10;一人当たり面積該当値テキスト">
          <a:extLst>
            <a:ext uri="{FF2B5EF4-FFF2-40B4-BE49-F238E27FC236}">
              <a16:creationId xmlns:a16="http://schemas.microsoft.com/office/drawing/2014/main" id="{1977550D-3F5E-429E-A487-D715C7CA10AD}"/>
            </a:ext>
          </a:extLst>
        </xdr:cNvPr>
        <xdr:cNvSpPr txBox="1"/>
      </xdr:nvSpPr>
      <xdr:spPr>
        <a:xfrm>
          <a:off x="9467850" y="14195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68943</xdr:rowOff>
    </xdr:from>
    <xdr:to>
      <xdr:col>50</xdr:col>
      <xdr:colOff>165100</xdr:colOff>
      <xdr:row>86</xdr:row>
      <xdr:rowOff>170543</xdr:rowOff>
    </xdr:to>
    <xdr:sp macro="" textlink="">
      <xdr:nvSpPr>
        <xdr:cNvPr id="371" name="楕円 370">
          <a:extLst>
            <a:ext uri="{FF2B5EF4-FFF2-40B4-BE49-F238E27FC236}">
              <a16:creationId xmlns:a16="http://schemas.microsoft.com/office/drawing/2014/main" id="{D0A887C0-B446-4A28-8924-63317641482E}"/>
            </a:ext>
          </a:extLst>
        </xdr:cNvPr>
        <xdr:cNvSpPr/>
      </xdr:nvSpPr>
      <xdr:spPr>
        <a:xfrm>
          <a:off x="8636000" y="142738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119743</xdr:rowOff>
    </xdr:from>
    <xdr:to>
      <xdr:col>55</xdr:col>
      <xdr:colOff>0</xdr:colOff>
      <xdr:row>86</xdr:row>
      <xdr:rowOff>119743</xdr:rowOff>
    </xdr:to>
    <xdr:cxnSp macro="">
      <xdr:nvCxnSpPr>
        <xdr:cNvPr id="372" name="直線コネクタ 371">
          <a:extLst>
            <a:ext uri="{FF2B5EF4-FFF2-40B4-BE49-F238E27FC236}">
              <a16:creationId xmlns:a16="http://schemas.microsoft.com/office/drawing/2014/main" id="{EBC74FB6-06B7-42A9-A829-36F1ADF4EF90}"/>
            </a:ext>
          </a:extLst>
        </xdr:cNvPr>
        <xdr:cNvCxnSpPr/>
      </xdr:nvCxnSpPr>
      <xdr:spPr>
        <a:xfrm>
          <a:off x="8686800" y="1432469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6894</xdr:rowOff>
    </xdr:from>
    <xdr:to>
      <xdr:col>46</xdr:col>
      <xdr:colOff>38100</xdr:colOff>
      <xdr:row>86</xdr:row>
      <xdr:rowOff>108494</xdr:rowOff>
    </xdr:to>
    <xdr:sp macro="" textlink="">
      <xdr:nvSpPr>
        <xdr:cNvPr id="373" name="楕円 372">
          <a:extLst>
            <a:ext uri="{FF2B5EF4-FFF2-40B4-BE49-F238E27FC236}">
              <a16:creationId xmlns:a16="http://schemas.microsoft.com/office/drawing/2014/main" id="{DFE0D92A-D665-49DA-A5EB-0190EC3352CE}"/>
            </a:ext>
          </a:extLst>
        </xdr:cNvPr>
        <xdr:cNvSpPr/>
      </xdr:nvSpPr>
      <xdr:spPr>
        <a:xfrm>
          <a:off x="7842250" y="142118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57694</xdr:rowOff>
    </xdr:from>
    <xdr:to>
      <xdr:col>50</xdr:col>
      <xdr:colOff>114300</xdr:colOff>
      <xdr:row>86</xdr:row>
      <xdr:rowOff>119743</xdr:rowOff>
    </xdr:to>
    <xdr:cxnSp macro="">
      <xdr:nvCxnSpPr>
        <xdr:cNvPr id="374" name="直線コネクタ 373">
          <a:extLst>
            <a:ext uri="{FF2B5EF4-FFF2-40B4-BE49-F238E27FC236}">
              <a16:creationId xmlns:a16="http://schemas.microsoft.com/office/drawing/2014/main" id="{F92052CC-467F-493E-A69D-CFA1A19BA1CA}"/>
            </a:ext>
          </a:extLst>
        </xdr:cNvPr>
        <xdr:cNvCxnSpPr/>
      </xdr:nvCxnSpPr>
      <xdr:spPr>
        <a:xfrm>
          <a:off x="7886700" y="14262644"/>
          <a:ext cx="8001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155484</xdr:rowOff>
    </xdr:from>
    <xdr:to>
      <xdr:col>41</xdr:col>
      <xdr:colOff>101600</xdr:colOff>
      <xdr:row>86</xdr:row>
      <xdr:rowOff>85634</xdr:rowOff>
    </xdr:to>
    <xdr:sp macro="" textlink="">
      <xdr:nvSpPr>
        <xdr:cNvPr id="375" name="楕円 374">
          <a:extLst>
            <a:ext uri="{FF2B5EF4-FFF2-40B4-BE49-F238E27FC236}">
              <a16:creationId xmlns:a16="http://schemas.microsoft.com/office/drawing/2014/main" id="{E150C2CE-1C5F-4F27-A4AB-C005D40BFF30}"/>
            </a:ext>
          </a:extLst>
        </xdr:cNvPr>
        <xdr:cNvSpPr/>
      </xdr:nvSpPr>
      <xdr:spPr>
        <a:xfrm>
          <a:off x="7029450" y="141953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34834</xdr:rowOff>
    </xdr:from>
    <xdr:to>
      <xdr:col>45</xdr:col>
      <xdr:colOff>177800</xdr:colOff>
      <xdr:row>86</xdr:row>
      <xdr:rowOff>57694</xdr:rowOff>
    </xdr:to>
    <xdr:cxnSp macro="">
      <xdr:nvCxnSpPr>
        <xdr:cNvPr id="376" name="直線コネクタ 375">
          <a:extLst>
            <a:ext uri="{FF2B5EF4-FFF2-40B4-BE49-F238E27FC236}">
              <a16:creationId xmlns:a16="http://schemas.microsoft.com/office/drawing/2014/main" id="{33069FFE-5876-467B-8D12-7A74EB942F73}"/>
            </a:ext>
          </a:extLst>
        </xdr:cNvPr>
        <xdr:cNvCxnSpPr/>
      </xdr:nvCxnSpPr>
      <xdr:spPr>
        <a:xfrm>
          <a:off x="7080250" y="14239784"/>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155484</xdr:rowOff>
    </xdr:from>
    <xdr:to>
      <xdr:col>36</xdr:col>
      <xdr:colOff>165100</xdr:colOff>
      <xdr:row>86</xdr:row>
      <xdr:rowOff>85634</xdr:rowOff>
    </xdr:to>
    <xdr:sp macro="" textlink="">
      <xdr:nvSpPr>
        <xdr:cNvPr id="377" name="楕円 376">
          <a:extLst>
            <a:ext uri="{FF2B5EF4-FFF2-40B4-BE49-F238E27FC236}">
              <a16:creationId xmlns:a16="http://schemas.microsoft.com/office/drawing/2014/main" id="{7DC98859-6265-4BB0-9846-C5E53B6D26F4}"/>
            </a:ext>
          </a:extLst>
        </xdr:cNvPr>
        <xdr:cNvSpPr/>
      </xdr:nvSpPr>
      <xdr:spPr>
        <a:xfrm>
          <a:off x="6235700" y="141953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34834</xdr:rowOff>
    </xdr:from>
    <xdr:to>
      <xdr:col>41</xdr:col>
      <xdr:colOff>50800</xdr:colOff>
      <xdr:row>86</xdr:row>
      <xdr:rowOff>34834</xdr:rowOff>
    </xdr:to>
    <xdr:cxnSp macro="">
      <xdr:nvCxnSpPr>
        <xdr:cNvPr id="378" name="直線コネクタ 377">
          <a:extLst>
            <a:ext uri="{FF2B5EF4-FFF2-40B4-BE49-F238E27FC236}">
              <a16:creationId xmlns:a16="http://schemas.microsoft.com/office/drawing/2014/main" id="{419FAE87-A744-4E8E-A0B4-C7C95C1315F1}"/>
            </a:ext>
          </a:extLst>
        </xdr:cNvPr>
        <xdr:cNvCxnSpPr/>
      </xdr:nvCxnSpPr>
      <xdr:spPr>
        <a:xfrm>
          <a:off x="6286500" y="14239784"/>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120122</xdr:rowOff>
    </xdr:from>
    <xdr:ext cx="469744" cy="259045"/>
    <xdr:sp macro="" textlink="">
      <xdr:nvSpPr>
        <xdr:cNvPr id="379" name="n_1aveValue【福祉施設】&#10;一人当たり面積">
          <a:extLst>
            <a:ext uri="{FF2B5EF4-FFF2-40B4-BE49-F238E27FC236}">
              <a16:creationId xmlns:a16="http://schemas.microsoft.com/office/drawing/2014/main" id="{B654AF76-9418-4529-BC8C-A67F35D03BCC}"/>
            </a:ext>
          </a:extLst>
        </xdr:cNvPr>
        <xdr:cNvSpPr txBox="1"/>
      </xdr:nvSpPr>
      <xdr:spPr>
        <a:xfrm>
          <a:off x="8458277" y="13829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113591</xdr:rowOff>
    </xdr:from>
    <xdr:ext cx="469744" cy="259045"/>
    <xdr:sp macro="" textlink="">
      <xdr:nvSpPr>
        <xdr:cNvPr id="380" name="n_2aveValue【福祉施設】&#10;一人当たり面積">
          <a:extLst>
            <a:ext uri="{FF2B5EF4-FFF2-40B4-BE49-F238E27FC236}">
              <a16:creationId xmlns:a16="http://schemas.microsoft.com/office/drawing/2014/main" id="{CB23EA75-CF31-4B3F-BC49-FDBBB323FBED}"/>
            </a:ext>
          </a:extLst>
        </xdr:cNvPr>
        <xdr:cNvSpPr txBox="1"/>
      </xdr:nvSpPr>
      <xdr:spPr>
        <a:xfrm>
          <a:off x="7677227" y="1382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120122</xdr:rowOff>
    </xdr:from>
    <xdr:ext cx="469744" cy="259045"/>
    <xdr:sp macro="" textlink="">
      <xdr:nvSpPr>
        <xdr:cNvPr id="381" name="n_3aveValue【福祉施設】&#10;一人当たり面積">
          <a:extLst>
            <a:ext uri="{FF2B5EF4-FFF2-40B4-BE49-F238E27FC236}">
              <a16:creationId xmlns:a16="http://schemas.microsoft.com/office/drawing/2014/main" id="{B3B2511C-EE7C-4F16-BCEA-759B4BB04C3F}"/>
            </a:ext>
          </a:extLst>
        </xdr:cNvPr>
        <xdr:cNvSpPr txBox="1"/>
      </xdr:nvSpPr>
      <xdr:spPr>
        <a:xfrm>
          <a:off x="6864427" y="13829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116857</xdr:rowOff>
    </xdr:from>
    <xdr:ext cx="469744" cy="259045"/>
    <xdr:sp macro="" textlink="">
      <xdr:nvSpPr>
        <xdr:cNvPr id="382" name="n_4aveValue【福祉施設】&#10;一人当たり面積">
          <a:extLst>
            <a:ext uri="{FF2B5EF4-FFF2-40B4-BE49-F238E27FC236}">
              <a16:creationId xmlns:a16="http://schemas.microsoft.com/office/drawing/2014/main" id="{9F65857E-DD05-4F08-8781-3426CBAB52EC}"/>
            </a:ext>
          </a:extLst>
        </xdr:cNvPr>
        <xdr:cNvSpPr txBox="1"/>
      </xdr:nvSpPr>
      <xdr:spPr>
        <a:xfrm>
          <a:off x="607067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161670</xdr:rowOff>
    </xdr:from>
    <xdr:ext cx="469744" cy="259045"/>
    <xdr:sp macro="" textlink="">
      <xdr:nvSpPr>
        <xdr:cNvPr id="383" name="n_1mainValue【福祉施設】&#10;一人当たり面積">
          <a:extLst>
            <a:ext uri="{FF2B5EF4-FFF2-40B4-BE49-F238E27FC236}">
              <a16:creationId xmlns:a16="http://schemas.microsoft.com/office/drawing/2014/main" id="{E3C28038-2488-4D2D-B214-3D844645AE3F}"/>
            </a:ext>
          </a:extLst>
        </xdr:cNvPr>
        <xdr:cNvSpPr txBox="1"/>
      </xdr:nvSpPr>
      <xdr:spPr>
        <a:xfrm>
          <a:off x="8458277" y="14366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99621</xdr:rowOff>
    </xdr:from>
    <xdr:ext cx="469744" cy="259045"/>
    <xdr:sp macro="" textlink="">
      <xdr:nvSpPr>
        <xdr:cNvPr id="384" name="n_2mainValue【福祉施設】&#10;一人当たり面積">
          <a:extLst>
            <a:ext uri="{FF2B5EF4-FFF2-40B4-BE49-F238E27FC236}">
              <a16:creationId xmlns:a16="http://schemas.microsoft.com/office/drawing/2014/main" id="{3307AE57-B225-4C86-AD4E-7E1F7838B613}"/>
            </a:ext>
          </a:extLst>
        </xdr:cNvPr>
        <xdr:cNvSpPr txBox="1"/>
      </xdr:nvSpPr>
      <xdr:spPr>
        <a:xfrm>
          <a:off x="7677227" y="14304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76761</xdr:rowOff>
    </xdr:from>
    <xdr:ext cx="469744" cy="259045"/>
    <xdr:sp macro="" textlink="">
      <xdr:nvSpPr>
        <xdr:cNvPr id="385" name="n_3mainValue【福祉施設】&#10;一人当たり面積">
          <a:extLst>
            <a:ext uri="{FF2B5EF4-FFF2-40B4-BE49-F238E27FC236}">
              <a16:creationId xmlns:a16="http://schemas.microsoft.com/office/drawing/2014/main" id="{C68A4C43-309E-46D1-ADC4-1E787363F276}"/>
            </a:ext>
          </a:extLst>
        </xdr:cNvPr>
        <xdr:cNvSpPr txBox="1"/>
      </xdr:nvSpPr>
      <xdr:spPr>
        <a:xfrm>
          <a:off x="6864427" y="14281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76761</xdr:rowOff>
    </xdr:from>
    <xdr:ext cx="469744" cy="259045"/>
    <xdr:sp macro="" textlink="">
      <xdr:nvSpPr>
        <xdr:cNvPr id="386" name="n_4mainValue【福祉施設】&#10;一人当たり面積">
          <a:extLst>
            <a:ext uri="{FF2B5EF4-FFF2-40B4-BE49-F238E27FC236}">
              <a16:creationId xmlns:a16="http://schemas.microsoft.com/office/drawing/2014/main" id="{E83F2725-F33E-443D-BBF9-CA03A62E7988}"/>
            </a:ext>
          </a:extLst>
        </xdr:cNvPr>
        <xdr:cNvSpPr txBox="1"/>
      </xdr:nvSpPr>
      <xdr:spPr>
        <a:xfrm>
          <a:off x="6070677" y="14281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7" name="正方形/長方形 386">
          <a:extLst>
            <a:ext uri="{FF2B5EF4-FFF2-40B4-BE49-F238E27FC236}">
              <a16:creationId xmlns:a16="http://schemas.microsoft.com/office/drawing/2014/main" id="{DD18A570-B4E6-4029-908C-16530AD638F9}"/>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8" name="正方形/長方形 387">
          <a:extLst>
            <a:ext uri="{FF2B5EF4-FFF2-40B4-BE49-F238E27FC236}">
              <a16:creationId xmlns:a16="http://schemas.microsoft.com/office/drawing/2014/main" id="{ED757C6E-50E6-43FE-8C44-83FA121C0FE5}"/>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9" name="正方形/長方形 388">
          <a:extLst>
            <a:ext uri="{FF2B5EF4-FFF2-40B4-BE49-F238E27FC236}">
              <a16:creationId xmlns:a16="http://schemas.microsoft.com/office/drawing/2014/main" id="{9617ECA9-0096-4346-908E-DE6BB071FC48}"/>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90" name="正方形/長方形 389">
          <a:extLst>
            <a:ext uri="{FF2B5EF4-FFF2-40B4-BE49-F238E27FC236}">
              <a16:creationId xmlns:a16="http://schemas.microsoft.com/office/drawing/2014/main" id="{8B0055EB-46F6-43A9-977E-4C815631454F}"/>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1" name="正方形/長方形 390">
          <a:extLst>
            <a:ext uri="{FF2B5EF4-FFF2-40B4-BE49-F238E27FC236}">
              <a16:creationId xmlns:a16="http://schemas.microsoft.com/office/drawing/2014/main" id="{B27B043C-BB68-4F90-9B03-6616BA832873}"/>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2" name="正方形/長方形 391">
          <a:extLst>
            <a:ext uri="{FF2B5EF4-FFF2-40B4-BE49-F238E27FC236}">
              <a16:creationId xmlns:a16="http://schemas.microsoft.com/office/drawing/2014/main" id="{694E5CB6-3F23-4797-A9DB-87C7008C447A}"/>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3" name="正方形/長方形 392">
          <a:extLst>
            <a:ext uri="{FF2B5EF4-FFF2-40B4-BE49-F238E27FC236}">
              <a16:creationId xmlns:a16="http://schemas.microsoft.com/office/drawing/2014/main" id="{99CF9F53-AA8D-4310-AA53-FE94A68E9695}"/>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正方形/長方形 393">
          <a:extLst>
            <a:ext uri="{FF2B5EF4-FFF2-40B4-BE49-F238E27FC236}">
              <a16:creationId xmlns:a16="http://schemas.microsoft.com/office/drawing/2014/main" id="{0F3FA755-062C-4FF3-B263-26C8E9CF1DEE}"/>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5" name="テキスト ボックス 394">
          <a:extLst>
            <a:ext uri="{FF2B5EF4-FFF2-40B4-BE49-F238E27FC236}">
              <a16:creationId xmlns:a16="http://schemas.microsoft.com/office/drawing/2014/main" id="{752EC7E0-DDA1-43DB-B2F5-D7AE9C621DEB}"/>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6" name="直線コネクタ 395">
          <a:extLst>
            <a:ext uri="{FF2B5EF4-FFF2-40B4-BE49-F238E27FC236}">
              <a16:creationId xmlns:a16="http://schemas.microsoft.com/office/drawing/2014/main" id="{7BD866EC-FD70-4C9B-BCA8-6C72DCEA5CD6}"/>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7" name="テキスト ボックス 396">
          <a:extLst>
            <a:ext uri="{FF2B5EF4-FFF2-40B4-BE49-F238E27FC236}">
              <a16:creationId xmlns:a16="http://schemas.microsoft.com/office/drawing/2014/main" id="{4B8D0F98-89AA-490D-A2FD-CAA53C5D0285}"/>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8" name="直線コネクタ 397">
          <a:extLst>
            <a:ext uri="{FF2B5EF4-FFF2-40B4-BE49-F238E27FC236}">
              <a16:creationId xmlns:a16="http://schemas.microsoft.com/office/drawing/2014/main" id="{F2E813FD-D6A5-4425-BC6A-7393B0F94118}"/>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9" name="テキスト ボックス 398">
          <a:extLst>
            <a:ext uri="{FF2B5EF4-FFF2-40B4-BE49-F238E27FC236}">
              <a16:creationId xmlns:a16="http://schemas.microsoft.com/office/drawing/2014/main" id="{B7078125-34F9-4D12-97EF-8C11E302B34B}"/>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400" name="直線コネクタ 399">
          <a:extLst>
            <a:ext uri="{FF2B5EF4-FFF2-40B4-BE49-F238E27FC236}">
              <a16:creationId xmlns:a16="http://schemas.microsoft.com/office/drawing/2014/main" id="{84F87C4C-0D40-41AD-9975-C2E83E72A2F1}"/>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401" name="テキスト ボックス 400">
          <a:extLst>
            <a:ext uri="{FF2B5EF4-FFF2-40B4-BE49-F238E27FC236}">
              <a16:creationId xmlns:a16="http://schemas.microsoft.com/office/drawing/2014/main" id="{E0FB2C3E-94A3-4FEA-AD00-B806A76FCD00}"/>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2" name="直線コネクタ 401">
          <a:extLst>
            <a:ext uri="{FF2B5EF4-FFF2-40B4-BE49-F238E27FC236}">
              <a16:creationId xmlns:a16="http://schemas.microsoft.com/office/drawing/2014/main" id="{E0A6A5F7-BE35-43BC-9C11-A041453C25FB}"/>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3" name="テキスト ボックス 402">
          <a:extLst>
            <a:ext uri="{FF2B5EF4-FFF2-40B4-BE49-F238E27FC236}">
              <a16:creationId xmlns:a16="http://schemas.microsoft.com/office/drawing/2014/main" id="{8B19C2D8-1BB9-436D-9415-9BA737331802}"/>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4" name="直線コネクタ 403">
          <a:extLst>
            <a:ext uri="{FF2B5EF4-FFF2-40B4-BE49-F238E27FC236}">
              <a16:creationId xmlns:a16="http://schemas.microsoft.com/office/drawing/2014/main" id="{44A86CFB-09CD-4D2D-8BED-876C37B575A5}"/>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5" name="テキスト ボックス 404">
          <a:extLst>
            <a:ext uri="{FF2B5EF4-FFF2-40B4-BE49-F238E27FC236}">
              <a16:creationId xmlns:a16="http://schemas.microsoft.com/office/drawing/2014/main" id="{2E8031B7-5DD7-4D26-A2DF-8B1491F2B211}"/>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6" name="直線コネクタ 405">
          <a:extLst>
            <a:ext uri="{FF2B5EF4-FFF2-40B4-BE49-F238E27FC236}">
              <a16:creationId xmlns:a16="http://schemas.microsoft.com/office/drawing/2014/main" id="{BD9AD667-0B2C-4916-99FF-F5679D79BE37}"/>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7" name="テキスト ボックス 406">
          <a:extLst>
            <a:ext uri="{FF2B5EF4-FFF2-40B4-BE49-F238E27FC236}">
              <a16:creationId xmlns:a16="http://schemas.microsoft.com/office/drawing/2014/main" id="{F690E4C1-B64A-4E17-AE90-64FF234E0978}"/>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8" name="直線コネクタ 407">
          <a:extLst>
            <a:ext uri="{FF2B5EF4-FFF2-40B4-BE49-F238E27FC236}">
              <a16:creationId xmlns:a16="http://schemas.microsoft.com/office/drawing/2014/main" id="{D8089576-B9AE-48E3-ADD8-49D1DA614495}"/>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9" name="テキスト ボックス 408">
          <a:extLst>
            <a:ext uri="{FF2B5EF4-FFF2-40B4-BE49-F238E27FC236}">
              <a16:creationId xmlns:a16="http://schemas.microsoft.com/office/drawing/2014/main" id="{2C451DBB-2613-4240-BDBE-AB557240F4CD}"/>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a:extLst>
            <a:ext uri="{FF2B5EF4-FFF2-40B4-BE49-F238E27FC236}">
              <a16:creationId xmlns:a16="http://schemas.microsoft.com/office/drawing/2014/main" id="{85274871-668B-4E0B-8ACD-E89F5B69D5E0}"/>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11" name="直線コネクタ 410">
          <a:extLst>
            <a:ext uri="{FF2B5EF4-FFF2-40B4-BE49-F238E27FC236}">
              <a16:creationId xmlns:a16="http://schemas.microsoft.com/office/drawing/2014/main" id="{177EC253-3E9E-42C9-B9DE-5DA6C4FDE7BF}"/>
            </a:ext>
          </a:extLst>
        </xdr:cNvPr>
        <xdr:cNvCxnSpPr/>
      </xdr:nvCxnSpPr>
      <xdr:spPr>
        <a:xfrm flipV="1">
          <a:off x="4177665" y="16544925"/>
          <a:ext cx="0" cy="1308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2" name="【市民会館】&#10;有形固定資産減価償却率最小値テキスト">
          <a:extLst>
            <a:ext uri="{FF2B5EF4-FFF2-40B4-BE49-F238E27FC236}">
              <a16:creationId xmlns:a16="http://schemas.microsoft.com/office/drawing/2014/main" id="{3E333CF4-B5C1-4A18-8E0A-11316D893B31}"/>
            </a:ext>
          </a:extLst>
        </xdr:cNvPr>
        <xdr:cNvSpPr txBox="1"/>
      </xdr:nvSpPr>
      <xdr:spPr>
        <a:xfrm>
          <a:off x="4216400" y="1785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3" name="直線コネクタ 412">
          <a:extLst>
            <a:ext uri="{FF2B5EF4-FFF2-40B4-BE49-F238E27FC236}">
              <a16:creationId xmlns:a16="http://schemas.microsoft.com/office/drawing/2014/main" id="{7192F906-D56C-4F34-BD7F-4860AC9C601B}"/>
            </a:ext>
          </a:extLst>
        </xdr:cNvPr>
        <xdr:cNvCxnSpPr/>
      </xdr:nvCxnSpPr>
      <xdr:spPr>
        <a:xfrm>
          <a:off x="4108450" y="178536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4" name="【市民会館】&#10;有形固定資産減価償却率最大値テキスト">
          <a:extLst>
            <a:ext uri="{FF2B5EF4-FFF2-40B4-BE49-F238E27FC236}">
              <a16:creationId xmlns:a16="http://schemas.microsoft.com/office/drawing/2014/main" id="{7C7276E0-43E2-4094-B698-845926025BEB}"/>
            </a:ext>
          </a:extLst>
        </xdr:cNvPr>
        <xdr:cNvSpPr txBox="1"/>
      </xdr:nvSpPr>
      <xdr:spPr>
        <a:xfrm>
          <a:off x="4216400" y="16320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5" name="直線コネクタ 414">
          <a:extLst>
            <a:ext uri="{FF2B5EF4-FFF2-40B4-BE49-F238E27FC236}">
              <a16:creationId xmlns:a16="http://schemas.microsoft.com/office/drawing/2014/main" id="{EAB2B28E-BE8B-416D-9CB2-23D5302C9BD2}"/>
            </a:ext>
          </a:extLst>
        </xdr:cNvPr>
        <xdr:cNvCxnSpPr/>
      </xdr:nvCxnSpPr>
      <xdr:spPr>
        <a:xfrm>
          <a:off x="4108450" y="165449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158766</xdr:rowOff>
    </xdr:from>
    <xdr:ext cx="405111" cy="259045"/>
    <xdr:sp macro="" textlink="">
      <xdr:nvSpPr>
        <xdr:cNvPr id="416" name="【市民会館】&#10;有形固定資産減価償却率平均値テキスト">
          <a:extLst>
            <a:ext uri="{FF2B5EF4-FFF2-40B4-BE49-F238E27FC236}">
              <a16:creationId xmlns:a16="http://schemas.microsoft.com/office/drawing/2014/main" id="{0E1E241A-9C77-4D96-9C26-952CDDC1DAB7}"/>
            </a:ext>
          </a:extLst>
        </xdr:cNvPr>
        <xdr:cNvSpPr txBox="1"/>
      </xdr:nvSpPr>
      <xdr:spPr>
        <a:xfrm>
          <a:off x="4216400" y="17075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7" name="フローチャート: 判断 416">
          <a:extLst>
            <a:ext uri="{FF2B5EF4-FFF2-40B4-BE49-F238E27FC236}">
              <a16:creationId xmlns:a16="http://schemas.microsoft.com/office/drawing/2014/main" id="{C678DE78-553D-483B-BCFB-EC9214A2A3D1}"/>
            </a:ext>
          </a:extLst>
        </xdr:cNvPr>
        <xdr:cNvSpPr/>
      </xdr:nvSpPr>
      <xdr:spPr>
        <a:xfrm>
          <a:off x="4127500" y="17223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8" name="フローチャート: 判断 417">
          <a:extLst>
            <a:ext uri="{FF2B5EF4-FFF2-40B4-BE49-F238E27FC236}">
              <a16:creationId xmlns:a16="http://schemas.microsoft.com/office/drawing/2014/main" id="{06235BE2-404B-4ECD-9078-03304BA5AE65}"/>
            </a:ext>
          </a:extLst>
        </xdr:cNvPr>
        <xdr:cNvSpPr/>
      </xdr:nvSpPr>
      <xdr:spPr>
        <a:xfrm>
          <a:off x="3384550" y="171913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9" name="フローチャート: 判断 418">
          <a:extLst>
            <a:ext uri="{FF2B5EF4-FFF2-40B4-BE49-F238E27FC236}">
              <a16:creationId xmlns:a16="http://schemas.microsoft.com/office/drawing/2014/main" id="{1E625497-1289-4DE4-9471-DAE973CF1D26}"/>
            </a:ext>
          </a:extLst>
        </xdr:cNvPr>
        <xdr:cNvSpPr/>
      </xdr:nvSpPr>
      <xdr:spPr>
        <a:xfrm>
          <a:off x="2571750" y="17168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20" name="フローチャート: 判断 419">
          <a:extLst>
            <a:ext uri="{FF2B5EF4-FFF2-40B4-BE49-F238E27FC236}">
              <a16:creationId xmlns:a16="http://schemas.microsoft.com/office/drawing/2014/main" id="{CD1200E1-F94F-4401-82EC-7522D7D9E67B}"/>
            </a:ext>
          </a:extLst>
        </xdr:cNvPr>
        <xdr:cNvSpPr/>
      </xdr:nvSpPr>
      <xdr:spPr>
        <a:xfrm>
          <a:off x="1778000" y="1714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21" name="フローチャート: 判断 420">
          <a:extLst>
            <a:ext uri="{FF2B5EF4-FFF2-40B4-BE49-F238E27FC236}">
              <a16:creationId xmlns:a16="http://schemas.microsoft.com/office/drawing/2014/main" id="{34F8EC70-D54D-4330-85E7-9B4224B730F0}"/>
            </a:ext>
          </a:extLst>
        </xdr:cNvPr>
        <xdr:cNvSpPr/>
      </xdr:nvSpPr>
      <xdr:spPr>
        <a:xfrm>
          <a:off x="984250" y="171265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73F47F47-85A0-41C3-A31D-538CFA515C17}"/>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598FB200-E69F-4FBA-A82E-3D894F0FBD0E}"/>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AC6E07B7-55E6-477C-B3D1-28229DDC6EDD}"/>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2B573E70-94F3-46CE-A115-84D55402092C}"/>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F1AC1A09-281A-4BD3-BA96-5E66B91BDF2C}"/>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78739</xdr:rowOff>
    </xdr:from>
    <xdr:to>
      <xdr:col>24</xdr:col>
      <xdr:colOff>114300</xdr:colOff>
      <xdr:row>107</xdr:row>
      <xdr:rowOff>8889</xdr:rowOff>
    </xdr:to>
    <xdr:sp macro="" textlink="">
      <xdr:nvSpPr>
        <xdr:cNvPr id="427" name="楕円 426">
          <a:extLst>
            <a:ext uri="{FF2B5EF4-FFF2-40B4-BE49-F238E27FC236}">
              <a16:creationId xmlns:a16="http://schemas.microsoft.com/office/drawing/2014/main" id="{87074EFB-7E4A-4BD7-ABE3-B5215D276D67}"/>
            </a:ext>
          </a:extLst>
        </xdr:cNvPr>
        <xdr:cNvSpPr/>
      </xdr:nvSpPr>
      <xdr:spPr>
        <a:xfrm>
          <a:off x="4127500" y="1768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165116</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B82BDED8-AF67-42E6-AE88-A5826958376D}"/>
            </a:ext>
          </a:extLst>
        </xdr:cNvPr>
        <xdr:cNvSpPr txBox="1"/>
      </xdr:nvSpPr>
      <xdr:spPr>
        <a:xfrm>
          <a:off x="4216400" y="17595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73025</xdr:rowOff>
    </xdr:from>
    <xdr:to>
      <xdr:col>20</xdr:col>
      <xdr:colOff>38100</xdr:colOff>
      <xdr:row>107</xdr:row>
      <xdr:rowOff>3175</xdr:rowOff>
    </xdr:to>
    <xdr:sp macro="" textlink="">
      <xdr:nvSpPr>
        <xdr:cNvPr id="429" name="楕円 428">
          <a:extLst>
            <a:ext uri="{FF2B5EF4-FFF2-40B4-BE49-F238E27FC236}">
              <a16:creationId xmlns:a16="http://schemas.microsoft.com/office/drawing/2014/main" id="{C936D198-6FC2-4E2A-BE61-5AF50DF569A9}"/>
            </a:ext>
          </a:extLst>
        </xdr:cNvPr>
        <xdr:cNvSpPr/>
      </xdr:nvSpPr>
      <xdr:spPr>
        <a:xfrm>
          <a:off x="3384550" y="176752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123825</xdr:rowOff>
    </xdr:from>
    <xdr:to>
      <xdr:col>24</xdr:col>
      <xdr:colOff>63500</xdr:colOff>
      <xdr:row>106</xdr:row>
      <xdr:rowOff>129539</xdr:rowOff>
    </xdr:to>
    <xdr:cxnSp macro="">
      <xdr:nvCxnSpPr>
        <xdr:cNvPr id="430" name="直線コネクタ 429">
          <a:extLst>
            <a:ext uri="{FF2B5EF4-FFF2-40B4-BE49-F238E27FC236}">
              <a16:creationId xmlns:a16="http://schemas.microsoft.com/office/drawing/2014/main" id="{F7A6FA82-4ECF-40A8-8700-B2295EDC2857}"/>
            </a:ext>
          </a:extLst>
        </xdr:cNvPr>
        <xdr:cNvCxnSpPr/>
      </xdr:nvCxnSpPr>
      <xdr:spPr>
        <a:xfrm>
          <a:off x="3429000" y="17726025"/>
          <a:ext cx="7493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31114</xdr:rowOff>
    </xdr:from>
    <xdr:to>
      <xdr:col>15</xdr:col>
      <xdr:colOff>101600</xdr:colOff>
      <xdr:row>106</xdr:row>
      <xdr:rowOff>132714</xdr:rowOff>
    </xdr:to>
    <xdr:sp macro="" textlink="">
      <xdr:nvSpPr>
        <xdr:cNvPr id="431" name="楕円 430">
          <a:extLst>
            <a:ext uri="{FF2B5EF4-FFF2-40B4-BE49-F238E27FC236}">
              <a16:creationId xmlns:a16="http://schemas.microsoft.com/office/drawing/2014/main" id="{6F21EFE8-4755-48B9-B372-1A46FFB51BA7}"/>
            </a:ext>
          </a:extLst>
        </xdr:cNvPr>
        <xdr:cNvSpPr/>
      </xdr:nvSpPr>
      <xdr:spPr>
        <a:xfrm>
          <a:off x="2571750" y="1763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81914</xdr:rowOff>
    </xdr:from>
    <xdr:to>
      <xdr:col>19</xdr:col>
      <xdr:colOff>177800</xdr:colOff>
      <xdr:row>106</xdr:row>
      <xdr:rowOff>123825</xdr:rowOff>
    </xdr:to>
    <xdr:cxnSp macro="">
      <xdr:nvCxnSpPr>
        <xdr:cNvPr id="432" name="直線コネクタ 431">
          <a:extLst>
            <a:ext uri="{FF2B5EF4-FFF2-40B4-BE49-F238E27FC236}">
              <a16:creationId xmlns:a16="http://schemas.microsoft.com/office/drawing/2014/main" id="{8056E00F-6ED3-41AA-BA5B-A1C13799E522}"/>
            </a:ext>
          </a:extLst>
        </xdr:cNvPr>
        <xdr:cNvCxnSpPr/>
      </xdr:nvCxnSpPr>
      <xdr:spPr>
        <a:xfrm>
          <a:off x="2622550" y="17684114"/>
          <a:ext cx="80645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160655</xdr:rowOff>
    </xdr:from>
    <xdr:to>
      <xdr:col>10</xdr:col>
      <xdr:colOff>165100</xdr:colOff>
      <xdr:row>106</xdr:row>
      <xdr:rowOff>90805</xdr:rowOff>
    </xdr:to>
    <xdr:sp macro="" textlink="">
      <xdr:nvSpPr>
        <xdr:cNvPr id="433" name="楕円 432">
          <a:extLst>
            <a:ext uri="{FF2B5EF4-FFF2-40B4-BE49-F238E27FC236}">
              <a16:creationId xmlns:a16="http://schemas.microsoft.com/office/drawing/2014/main" id="{8829F666-2002-47F7-94B4-3109CAB380FE}"/>
            </a:ext>
          </a:extLst>
        </xdr:cNvPr>
        <xdr:cNvSpPr/>
      </xdr:nvSpPr>
      <xdr:spPr>
        <a:xfrm>
          <a:off x="1778000" y="1759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40005</xdr:rowOff>
    </xdr:from>
    <xdr:to>
      <xdr:col>15</xdr:col>
      <xdr:colOff>50800</xdr:colOff>
      <xdr:row>106</xdr:row>
      <xdr:rowOff>81914</xdr:rowOff>
    </xdr:to>
    <xdr:cxnSp macro="">
      <xdr:nvCxnSpPr>
        <xdr:cNvPr id="434" name="直線コネクタ 433">
          <a:extLst>
            <a:ext uri="{FF2B5EF4-FFF2-40B4-BE49-F238E27FC236}">
              <a16:creationId xmlns:a16="http://schemas.microsoft.com/office/drawing/2014/main" id="{3C1778DB-ED15-4F4B-B858-1883E3CE13A3}"/>
            </a:ext>
          </a:extLst>
        </xdr:cNvPr>
        <xdr:cNvCxnSpPr/>
      </xdr:nvCxnSpPr>
      <xdr:spPr>
        <a:xfrm>
          <a:off x="1828800" y="17642205"/>
          <a:ext cx="79375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118745</xdr:rowOff>
    </xdr:from>
    <xdr:to>
      <xdr:col>6</xdr:col>
      <xdr:colOff>38100</xdr:colOff>
      <xdr:row>106</xdr:row>
      <xdr:rowOff>48895</xdr:rowOff>
    </xdr:to>
    <xdr:sp macro="" textlink="">
      <xdr:nvSpPr>
        <xdr:cNvPr id="435" name="楕円 434">
          <a:extLst>
            <a:ext uri="{FF2B5EF4-FFF2-40B4-BE49-F238E27FC236}">
              <a16:creationId xmlns:a16="http://schemas.microsoft.com/office/drawing/2014/main" id="{BEFA309F-3B8D-4BAF-8BB5-47BC2E7D1F3F}"/>
            </a:ext>
          </a:extLst>
        </xdr:cNvPr>
        <xdr:cNvSpPr/>
      </xdr:nvSpPr>
      <xdr:spPr>
        <a:xfrm>
          <a:off x="984250" y="175494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169545</xdr:rowOff>
    </xdr:from>
    <xdr:to>
      <xdr:col>10</xdr:col>
      <xdr:colOff>114300</xdr:colOff>
      <xdr:row>106</xdr:row>
      <xdr:rowOff>40005</xdr:rowOff>
    </xdr:to>
    <xdr:cxnSp macro="">
      <xdr:nvCxnSpPr>
        <xdr:cNvPr id="436" name="直線コネクタ 435">
          <a:extLst>
            <a:ext uri="{FF2B5EF4-FFF2-40B4-BE49-F238E27FC236}">
              <a16:creationId xmlns:a16="http://schemas.microsoft.com/office/drawing/2014/main" id="{7515F30B-7A0A-4587-9814-ACEBFEB51541}"/>
            </a:ext>
          </a:extLst>
        </xdr:cNvPr>
        <xdr:cNvCxnSpPr/>
      </xdr:nvCxnSpPr>
      <xdr:spPr>
        <a:xfrm>
          <a:off x="1028700" y="17600295"/>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50182</xdr:rowOff>
    </xdr:from>
    <xdr:ext cx="405111" cy="259045"/>
    <xdr:sp macro="" textlink="">
      <xdr:nvSpPr>
        <xdr:cNvPr id="437" name="n_1aveValue【市民会館】&#10;有形固定資産減価償却率">
          <a:extLst>
            <a:ext uri="{FF2B5EF4-FFF2-40B4-BE49-F238E27FC236}">
              <a16:creationId xmlns:a16="http://schemas.microsoft.com/office/drawing/2014/main" id="{D8E26FF6-02F5-4C7B-AA97-D0FA252680E8}"/>
            </a:ext>
          </a:extLst>
        </xdr:cNvPr>
        <xdr:cNvSpPr txBox="1"/>
      </xdr:nvSpPr>
      <xdr:spPr>
        <a:xfrm>
          <a:off x="3239144" y="1696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27322</xdr:rowOff>
    </xdr:from>
    <xdr:ext cx="405111" cy="259045"/>
    <xdr:sp macro="" textlink="">
      <xdr:nvSpPr>
        <xdr:cNvPr id="438" name="n_2aveValue【市民会館】&#10;有形固定資産減価償却率">
          <a:extLst>
            <a:ext uri="{FF2B5EF4-FFF2-40B4-BE49-F238E27FC236}">
              <a16:creationId xmlns:a16="http://schemas.microsoft.com/office/drawing/2014/main" id="{2A13ADF5-5BEE-4AB3-925E-91150B2BBEA2}"/>
            </a:ext>
          </a:extLst>
        </xdr:cNvPr>
        <xdr:cNvSpPr txBox="1"/>
      </xdr:nvSpPr>
      <xdr:spPr>
        <a:xfrm>
          <a:off x="2439044" y="1694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8272</xdr:rowOff>
    </xdr:from>
    <xdr:ext cx="405111" cy="259045"/>
    <xdr:sp macro="" textlink="">
      <xdr:nvSpPr>
        <xdr:cNvPr id="439" name="n_3aveValue【市民会館】&#10;有形固定資産減価償却率">
          <a:extLst>
            <a:ext uri="{FF2B5EF4-FFF2-40B4-BE49-F238E27FC236}">
              <a16:creationId xmlns:a16="http://schemas.microsoft.com/office/drawing/2014/main" id="{35DB27FE-8ADB-405B-8F35-225A3065B042}"/>
            </a:ext>
          </a:extLst>
        </xdr:cNvPr>
        <xdr:cNvSpPr txBox="1"/>
      </xdr:nvSpPr>
      <xdr:spPr>
        <a:xfrm>
          <a:off x="1645294" y="1692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156863</xdr:rowOff>
    </xdr:from>
    <xdr:ext cx="405111" cy="259045"/>
    <xdr:sp macro="" textlink="">
      <xdr:nvSpPr>
        <xdr:cNvPr id="440" name="n_4aveValue【市民会館】&#10;有形固定資産減価償却率">
          <a:extLst>
            <a:ext uri="{FF2B5EF4-FFF2-40B4-BE49-F238E27FC236}">
              <a16:creationId xmlns:a16="http://schemas.microsoft.com/office/drawing/2014/main" id="{BCC3573E-BAFA-4F7C-9319-F48A740DAEFD}"/>
            </a:ext>
          </a:extLst>
        </xdr:cNvPr>
        <xdr:cNvSpPr txBox="1"/>
      </xdr:nvSpPr>
      <xdr:spPr>
        <a:xfrm>
          <a:off x="851544" y="1690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165752</xdr:rowOff>
    </xdr:from>
    <xdr:ext cx="405111" cy="259045"/>
    <xdr:sp macro="" textlink="">
      <xdr:nvSpPr>
        <xdr:cNvPr id="441" name="n_1mainValue【市民会館】&#10;有形固定資産減価償却率">
          <a:extLst>
            <a:ext uri="{FF2B5EF4-FFF2-40B4-BE49-F238E27FC236}">
              <a16:creationId xmlns:a16="http://schemas.microsoft.com/office/drawing/2014/main" id="{18064BEF-457C-4404-994D-A03933D66273}"/>
            </a:ext>
          </a:extLst>
        </xdr:cNvPr>
        <xdr:cNvSpPr txBox="1"/>
      </xdr:nvSpPr>
      <xdr:spPr>
        <a:xfrm>
          <a:off x="3239144" y="1776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123841</xdr:rowOff>
    </xdr:from>
    <xdr:ext cx="405111" cy="259045"/>
    <xdr:sp macro="" textlink="">
      <xdr:nvSpPr>
        <xdr:cNvPr id="442" name="n_2mainValue【市民会館】&#10;有形固定資産減価償却率">
          <a:extLst>
            <a:ext uri="{FF2B5EF4-FFF2-40B4-BE49-F238E27FC236}">
              <a16:creationId xmlns:a16="http://schemas.microsoft.com/office/drawing/2014/main" id="{F9D6BF32-DD4C-46CC-B7EA-025EC82380D2}"/>
            </a:ext>
          </a:extLst>
        </xdr:cNvPr>
        <xdr:cNvSpPr txBox="1"/>
      </xdr:nvSpPr>
      <xdr:spPr>
        <a:xfrm>
          <a:off x="2439044" y="17726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81932</xdr:rowOff>
    </xdr:from>
    <xdr:ext cx="405111" cy="259045"/>
    <xdr:sp macro="" textlink="">
      <xdr:nvSpPr>
        <xdr:cNvPr id="443" name="n_3mainValue【市民会館】&#10;有形固定資産減価償却率">
          <a:extLst>
            <a:ext uri="{FF2B5EF4-FFF2-40B4-BE49-F238E27FC236}">
              <a16:creationId xmlns:a16="http://schemas.microsoft.com/office/drawing/2014/main" id="{557999C4-DC35-4721-82CF-5004934F09C6}"/>
            </a:ext>
          </a:extLst>
        </xdr:cNvPr>
        <xdr:cNvSpPr txBox="1"/>
      </xdr:nvSpPr>
      <xdr:spPr>
        <a:xfrm>
          <a:off x="1645294" y="1768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40022</xdr:rowOff>
    </xdr:from>
    <xdr:ext cx="405111" cy="259045"/>
    <xdr:sp macro="" textlink="">
      <xdr:nvSpPr>
        <xdr:cNvPr id="444" name="n_4mainValue【市民会館】&#10;有形固定資産減価償却率">
          <a:extLst>
            <a:ext uri="{FF2B5EF4-FFF2-40B4-BE49-F238E27FC236}">
              <a16:creationId xmlns:a16="http://schemas.microsoft.com/office/drawing/2014/main" id="{959D73B5-7716-4EB2-9B64-01E9FD43B5B9}"/>
            </a:ext>
          </a:extLst>
        </xdr:cNvPr>
        <xdr:cNvSpPr txBox="1"/>
      </xdr:nvSpPr>
      <xdr:spPr>
        <a:xfrm>
          <a:off x="851544" y="1764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a:extLst>
            <a:ext uri="{FF2B5EF4-FFF2-40B4-BE49-F238E27FC236}">
              <a16:creationId xmlns:a16="http://schemas.microsoft.com/office/drawing/2014/main" id="{D8353EEB-FA21-4E31-A83D-F8639444D5EB}"/>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a:extLst>
            <a:ext uri="{FF2B5EF4-FFF2-40B4-BE49-F238E27FC236}">
              <a16:creationId xmlns:a16="http://schemas.microsoft.com/office/drawing/2014/main" id="{DEA1A379-D4CF-4D38-B214-ADE9B37EDAE4}"/>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a:extLst>
            <a:ext uri="{FF2B5EF4-FFF2-40B4-BE49-F238E27FC236}">
              <a16:creationId xmlns:a16="http://schemas.microsoft.com/office/drawing/2014/main" id="{A58ABA57-C987-4AE7-8998-5E35932FC969}"/>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a:extLst>
            <a:ext uri="{FF2B5EF4-FFF2-40B4-BE49-F238E27FC236}">
              <a16:creationId xmlns:a16="http://schemas.microsoft.com/office/drawing/2014/main" id="{A210FAE3-F667-484B-BD44-C0606C6A5538}"/>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a:extLst>
            <a:ext uri="{FF2B5EF4-FFF2-40B4-BE49-F238E27FC236}">
              <a16:creationId xmlns:a16="http://schemas.microsoft.com/office/drawing/2014/main" id="{E6E4EF2E-DF2F-4AB3-8E37-6761D6B7F357}"/>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a:extLst>
            <a:ext uri="{FF2B5EF4-FFF2-40B4-BE49-F238E27FC236}">
              <a16:creationId xmlns:a16="http://schemas.microsoft.com/office/drawing/2014/main" id="{C46C9B2A-0A04-40D3-9B8C-09032A67B3C6}"/>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a:extLst>
            <a:ext uri="{FF2B5EF4-FFF2-40B4-BE49-F238E27FC236}">
              <a16:creationId xmlns:a16="http://schemas.microsoft.com/office/drawing/2014/main" id="{327C5AC3-9937-4E7C-A691-346CF5330AD3}"/>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a:extLst>
            <a:ext uri="{FF2B5EF4-FFF2-40B4-BE49-F238E27FC236}">
              <a16:creationId xmlns:a16="http://schemas.microsoft.com/office/drawing/2014/main" id="{D3CEDA69-CA01-4A14-BE82-A58961F01089}"/>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28B9ADF8-5529-4BBB-BABA-BB343B662AA8}"/>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a:extLst>
            <a:ext uri="{FF2B5EF4-FFF2-40B4-BE49-F238E27FC236}">
              <a16:creationId xmlns:a16="http://schemas.microsoft.com/office/drawing/2014/main" id="{32761392-B6A4-4F40-9235-9BA7697CAB91}"/>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5" name="直線コネクタ 454">
          <a:extLst>
            <a:ext uri="{FF2B5EF4-FFF2-40B4-BE49-F238E27FC236}">
              <a16:creationId xmlns:a16="http://schemas.microsoft.com/office/drawing/2014/main" id="{8377F591-F6B4-4BCD-B7E5-0E28303D1D17}"/>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6" name="テキスト ボックス 455">
          <a:extLst>
            <a:ext uri="{FF2B5EF4-FFF2-40B4-BE49-F238E27FC236}">
              <a16:creationId xmlns:a16="http://schemas.microsoft.com/office/drawing/2014/main" id="{5939181A-FEBA-4C1A-AC73-8330D207F39D}"/>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7" name="直線コネクタ 456">
          <a:extLst>
            <a:ext uri="{FF2B5EF4-FFF2-40B4-BE49-F238E27FC236}">
              <a16:creationId xmlns:a16="http://schemas.microsoft.com/office/drawing/2014/main" id="{B7497327-32BB-47FD-8E99-FD056BEAA6C6}"/>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8" name="テキスト ボックス 457">
          <a:extLst>
            <a:ext uri="{FF2B5EF4-FFF2-40B4-BE49-F238E27FC236}">
              <a16:creationId xmlns:a16="http://schemas.microsoft.com/office/drawing/2014/main" id="{433E2808-8BD7-48B8-9B4F-F8F77356B23B}"/>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9" name="直線コネクタ 458">
          <a:extLst>
            <a:ext uri="{FF2B5EF4-FFF2-40B4-BE49-F238E27FC236}">
              <a16:creationId xmlns:a16="http://schemas.microsoft.com/office/drawing/2014/main" id="{8AE6E392-EB3D-4718-86D9-3C6117A5F03F}"/>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60" name="テキスト ボックス 459">
          <a:extLst>
            <a:ext uri="{FF2B5EF4-FFF2-40B4-BE49-F238E27FC236}">
              <a16:creationId xmlns:a16="http://schemas.microsoft.com/office/drawing/2014/main" id="{04A4629C-96D6-42B7-BE63-D93725A183C6}"/>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61" name="直線コネクタ 460">
          <a:extLst>
            <a:ext uri="{FF2B5EF4-FFF2-40B4-BE49-F238E27FC236}">
              <a16:creationId xmlns:a16="http://schemas.microsoft.com/office/drawing/2014/main" id="{EA43DF56-4D30-4DA5-8642-9AEDE13BBFC1}"/>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2" name="テキスト ボックス 461">
          <a:extLst>
            <a:ext uri="{FF2B5EF4-FFF2-40B4-BE49-F238E27FC236}">
              <a16:creationId xmlns:a16="http://schemas.microsoft.com/office/drawing/2014/main" id="{0094D67F-96B6-48D2-AF23-BFFC874FCC36}"/>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3" name="直線コネクタ 462">
          <a:extLst>
            <a:ext uri="{FF2B5EF4-FFF2-40B4-BE49-F238E27FC236}">
              <a16:creationId xmlns:a16="http://schemas.microsoft.com/office/drawing/2014/main" id="{F17703BD-F194-4AD9-8C0E-E6A378C922F3}"/>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4" name="テキスト ボックス 463">
          <a:extLst>
            <a:ext uri="{FF2B5EF4-FFF2-40B4-BE49-F238E27FC236}">
              <a16:creationId xmlns:a16="http://schemas.microsoft.com/office/drawing/2014/main" id="{EB59331C-2FE6-430B-8322-D18EBBF9295F}"/>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5" name="直線コネクタ 464">
          <a:extLst>
            <a:ext uri="{FF2B5EF4-FFF2-40B4-BE49-F238E27FC236}">
              <a16:creationId xmlns:a16="http://schemas.microsoft.com/office/drawing/2014/main" id="{A846C929-DA9A-4E63-90EB-275877B717FD}"/>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6" name="テキスト ボックス 465">
          <a:extLst>
            <a:ext uri="{FF2B5EF4-FFF2-40B4-BE49-F238E27FC236}">
              <a16:creationId xmlns:a16="http://schemas.microsoft.com/office/drawing/2014/main" id="{9604C4C4-A967-4253-ADE7-A7835CE9848D}"/>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7" name="【市民会館】&#10;一人当たり面積グラフ枠">
          <a:extLst>
            <a:ext uri="{FF2B5EF4-FFF2-40B4-BE49-F238E27FC236}">
              <a16:creationId xmlns:a16="http://schemas.microsoft.com/office/drawing/2014/main" id="{C376E7F9-F9D5-41AE-AF7C-E57ABCD4B396}"/>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8" name="直線コネクタ 467">
          <a:extLst>
            <a:ext uri="{FF2B5EF4-FFF2-40B4-BE49-F238E27FC236}">
              <a16:creationId xmlns:a16="http://schemas.microsoft.com/office/drawing/2014/main" id="{0A6216A3-62C8-4890-9D45-3F977FEE818B}"/>
            </a:ext>
          </a:extLst>
        </xdr:cNvPr>
        <xdr:cNvCxnSpPr/>
      </xdr:nvCxnSpPr>
      <xdr:spPr>
        <a:xfrm flipV="1">
          <a:off x="9429115" y="165887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9" name="【市民会館】&#10;一人当たり面積最小値テキスト">
          <a:extLst>
            <a:ext uri="{FF2B5EF4-FFF2-40B4-BE49-F238E27FC236}">
              <a16:creationId xmlns:a16="http://schemas.microsoft.com/office/drawing/2014/main" id="{F668E70A-2E28-418E-AE90-588734CE92C0}"/>
            </a:ext>
          </a:extLst>
        </xdr:cNvPr>
        <xdr:cNvSpPr txBox="1"/>
      </xdr:nvSpPr>
      <xdr:spPr>
        <a:xfrm>
          <a:off x="9467850" y="18002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70" name="直線コネクタ 469">
          <a:extLst>
            <a:ext uri="{FF2B5EF4-FFF2-40B4-BE49-F238E27FC236}">
              <a16:creationId xmlns:a16="http://schemas.microsoft.com/office/drawing/2014/main" id="{EA4C3505-66A3-4FC1-9591-65CB4B7F2F95}"/>
            </a:ext>
          </a:extLst>
        </xdr:cNvPr>
        <xdr:cNvCxnSpPr/>
      </xdr:nvCxnSpPr>
      <xdr:spPr>
        <a:xfrm>
          <a:off x="9359900" y="17998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71" name="【市民会館】&#10;一人当たり面積最大値テキスト">
          <a:extLst>
            <a:ext uri="{FF2B5EF4-FFF2-40B4-BE49-F238E27FC236}">
              <a16:creationId xmlns:a16="http://schemas.microsoft.com/office/drawing/2014/main" id="{BC60168B-286A-449E-9832-FC802F8629D1}"/>
            </a:ext>
          </a:extLst>
        </xdr:cNvPr>
        <xdr:cNvSpPr txBox="1"/>
      </xdr:nvSpPr>
      <xdr:spPr>
        <a:xfrm>
          <a:off x="9467850" y="1636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2" name="直線コネクタ 471">
          <a:extLst>
            <a:ext uri="{FF2B5EF4-FFF2-40B4-BE49-F238E27FC236}">
              <a16:creationId xmlns:a16="http://schemas.microsoft.com/office/drawing/2014/main" id="{3A087793-E862-4F5D-A9DA-16A44D47E400}"/>
            </a:ext>
          </a:extLst>
        </xdr:cNvPr>
        <xdr:cNvCxnSpPr/>
      </xdr:nvCxnSpPr>
      <xdr:spPr>
        <a:xfrm>
          <a:off x="9359900" y="165887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90188</xdr:rowOff>
    </xdr:from>
    <xdr:ext cx="469744" cy="259045"/>
    <xdr:sp macro="" textlink="">
      <xdr:nvSpPr>
        <xdr:cNvPr id="473" name="【市民会館】&#10;一人当たり面積平均値テキスト">
          <a:extLst>
            <a:ext uri="{FF2B5EF4-FFF2-40B4-BE49-F238E27FC236}">
              <a16:creationId xmlns:a16="http://schemas.microsoft.com/office/drawing/2014/main" id="{8C9DB33E-97EC-437E-A664-C8D0684B31F7}"/>
            </a:ext>
          </a:extLst>
        </xdr:cNvPr>
        <xdr:cNvSpPr txBox="1"/>
      </xdr:nvSpPr>
      <xdr:spPr>
        <a:xfrm>
          <a:off x="9467850" y="173494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4" name="フローチャート: 判断 473">
          <a:extLst>
            <a:ext uri="{FF2B5EF4-FFF2-40B4-BE49-F238E27FC236}">
              <a16:creationId xmlns:a16="http://schemas.microsoft.com/office/drawing/2014/main" id="{6A0DE10B-E0BE-4025-BB11-1F970CF3A01B}"/>
            </a:ext>
          </a:extLst>
        </xdr:cNvPr>
        <xdr:cNvSpPr/>
      </xdr:nvSpPr>
      <xdr:spPr>
        <a:xfrm>
          <a:off x="9398000" y="174980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5" name="フローチャート: 判断 474">
          <a:extLst>
            <a:ext uri="{FF2B5EF4-FFF2-40B4-BE49-F238E27FC236}">
              <a16:creationId xmlns:a16="http://schemas.microsoft.com/office/drawing/2014/main" id="{5551C6A6-E6A4-4478-A045-EF723C102D0C}"/>
            </a:ext>
          </a:extLst>
        </xdr:cNvPr>
        <xdr:cNvSpPr/>
      </xdr:nvSpPr>
      <xdr:spPr>
        <a:xfrm>
          <a:off x="8636000" y="1749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6" name="フローチャート: 判断 475">
          <a:extLst>
            <a:ext uri="{FF2B5EF4-FFF2-40B4-BE49-F238E27FC236}">
              <a16:creationId xmlns:a16="http://schemas.microsoft.com/office/drawing/2014/main" id="{0F1569C2-3D93-4A92-9FB9-C3643E39FD2F}"/>
            </a:ext>
          </a:extLst>
        </xdr:cNvPr>
        <xdr:cNvSpPr/>
      </xdr:nvSpPr>
      <xdr:spPr>
        <a:xfrm>
          <a:off x="7842250" y="174904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7" name="フローチャート: 判断 476">
          <a:extLst>
            <a:ext uri="{FF2B5EF4-FFF2-40B4-BE49-F238E27FC236}">
              <a16:creationId xmlns:a16="http://schemas.microsoft.com/office/drawing/2014/main" id="{9646F07D-9E21-4884-B71C-673D18F9C15B}"/>
            </a:ext>
          </a:extLst>
        </xdr:cNvPr>
        <xdr:cNvSpPr/>
      </xdr:nvSpPr>
      <xdr:spPr>
        <a:xfrm>
          <a:off x="7029450" y="1749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8" name="フローチャート: 判断 477">
          <a:extLst>
            <a:ext uri="{FF2B5EF4-FFF2-40B4-BE49-F238E27FC236}">
              <a16:creationId xmlns:a16="http://schemas.microsoft.com/office/drawing/2014/main" id="{D80F8B10-2D03-441D-B960-780ECF24C70E}"/>
            </a:ext>
          </a:extLst>
        </xdr:cNvPr>
        <xdr:cNvSpPr/>
      </xdr:nvSpPr>
      <xdr:spPr>
        <a:xfrm>
          <a:off x="6235700" y="1749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8E5A062F-2DA9-4DD7-9AB4-CA0EE33287D5}"/>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7862DE27-3CAD-4170-AC8A-01FE50CF54F4}"/>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3710893D-8F06-4F31-8856-CCEB8C76914C}"/>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0D8F51B5-6357-4206-8520-DFAE5AE5CE74}"/>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D7FA171B-19B2-4B43-8CF3-8F2478576F5A}"/>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36830</xdr:rowOff>
    </xdr:from>
    <xdr:to>
      <xdr:col>55</xdr:col>
      <xdr:colOff>50800</xdr:colOff>
      <xdr:row>107</xdr:row>
      <xdr:rowOff>138430</xdr:rowOff>
    </xdr:to>
    <xdr:sp macro="" textlink="">
      <xdr:nvSpPr>
        <xdr:cNvPr id="484" name="楕円 483">
          <a:extLst>
            <a:ext uri="{FF2B5EF4-FFF2-40B4-BE49-F238E27FC236}">
              <a16:creationId xmlns:a16="http://schemas.microsoft.com/office/drawing/2014/main" id="{656ED0B9-F23C-4460-8893-190F39C58AD2}"/>
            </a:ext>
          </a:extLst>
        </xdr:cNvPr>
        <xdr:cNvSpPr/>
      </xdr:nvSpPr>
      <xdr:spPr>
        <a:xfrm>
          <a:off x="9398000" y="178104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15257</xdr:rowOff>
    </xdr:from>
    <xdr:ext cx="469744" cy="259045"/>
    <xdr:sp macro="" textlink="">
      <xdr:nvSpPr>
        <xdr:cNvPr id="485" name="【市民会館】&#10;一人当たり面積該当値テキスト">
          <a:extLst>
            <a:ext uri="{FF2B5EF4-FFF2-40B4-BE49-F238E27FC236}">
              <a16:creationId xmlns:a16="http://schemas.microsoft.com/office/drawing/2014/main" id="{9CF43B69-0674-4678-BCAB-EFA2D3C72C84}"/>
            </a:ext>
          </a:extLst>
        </xdr:cNvPr>
        <xdr:cNvSpPr txBox="1"/>
      </xdr:nvSpPr>
      <xdr:spPr>
        <a:xfrm>
          <a:off x="9467850" y="1778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29211</xdr:rowOff>
    </xdr:from>
    <xdr:to>
      <xdr:col>50</xdr:col>
      <xdr:colOff>165100</xdr:colOff>
      <xdr:row>107</xdr:row>
      <xdr:rowOff>130811</xdr:rowOff>
    </xdr:to>
    <xdr:sp macro="" textlink="">
      <xdr:nvSpPr>
        <xdr:cNvPr id="486" name="楕円 485">
          <a:extLst>
            <a:ext uri="{FF2B5EF4-FFF2-40B4-BE49-F238E27FC236}">
              <a16:creationId xmlns:a16="http://schemas.microsoft.com/office/drawing/2014/main" id="{174F339C-1E07-468C-892E-2C7EE0A3C1B1}"/>
            </a:ext>
          </a:extLst>
        </xdr:cNvPr>
        <xdr:cNvSpPr/>
      </xdr:nvSpPr>
      <xdr:spPr>
        <a:xfrm>
          <a:off x="86360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80011</xdr:rowOff>
    </xdr:from>
    <xdr:to>
      <xdr:col>55</xdr:col>
      <xdr:colOff>0</xdr:colOff>
      <xdr:row>107</xdr:row>
      <xdr:rowOff>87630</xdr:rowOff>
    </xdr:to>
    <xdr:cxnSp macro="">
      <xdr:nvCxnSpPr>
        <xdr:cNvPr id="487" name="直線コネクタ 486">
          <a:extLst>
            <a:ext uri="{FF2B5EF4-FFF2-40B4-BE49-F238E27FC236}">
              <a16:creationId xmlns:a16="http://schemas.microsoft.com/office/drawing/2014/main" id="{1933B2F5-0F1E-4B95-AE5F-4F6A2E65E1E5}"/>
            </a:ext>
          </a:extLst>
        </xdr:cNvPr>
        <xdr:cNvCxnSpPr/>
      </xdr:nvCxnSpPr>
      <xdr:spPr>
        <a:xfrm>
          <a:off x="8686800" y="17853661"/>
          <a:ext cx="74295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29211</xdr:rowOff>
    </xdr:from>
    <xdr:to>
      <xdr:col>46</xdr:col>
      <xdr:colOff>38100</xdr:colOff>
      <xdr:row>107</xdr:row>
      <xdr:rowOff>130811</xdr:rowOff>
    </xdr:to>
    <xdr:sp macro="" textlink="">
      <xdr:nvSpPr>
        <xdr:cNvPr id="488" name="楕円 487">
          <a:extLst>
            <a:ext uri="{FF2B5EF4-FFF2-40B4-BE49-F238E27FC236}">
              <a16:creationId xmlns:a16="http://schemas.microsoft.com/office/drawing/2014/main" id="{45EE1595-9F41-4AC4-8DF6-C8971F8F3047}"/>
            </a:ext>
          </a:extLst>
        </xdr:cNvPr>
        <xdr:cNvSpPr/>
      </xdr:nvSpPr>
      <xdr:spPr>
        <a:xfrm>
          <a:off x="7842250" y="178028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80011</xdr:rowOff>
    </xdr:from>
    <xdr:to>
      <xdr:col>50</xdr:col>
      <xdr:colOff>114300</xdr:colOff>
      <xdr:row>107</xdr:row>
      <xdr:rowOff>80011</xdr:rowOff>
    </xdr:to>
    <xdr:cxnSp macro="">
      <xdr:nvCxnSpPr>
        <xdr:cNvPr id="489" name="直線コネクタ 488">
          <a:extLst>
            <a:ext uri="{FF2B5EF4-FFF2-40B4-BE49-F238E27FC236}">
              <a16:creationId xmlns:a16="http://schemas.microsoft.com/office/drawing/2014/main" id="{0E981895-38A0-4F4F-863D-33056B78214B}"/>
            </a:ext>
          </a:extLst>
        </xdr:cNvPr>
        <xdr:cNvCxnSpPr/>
      </xdr:nvCxnSpPr>
      <xdr:spPr>
        <a:xfrm>
          <a:off x="7886700" y="1785366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29211</xdr:rowOff>
    </xdr:from>
    <xdr:to>
      <xdr:col>41</xdr:col>
      <xdr:colOff>101600</xdr:colOff>
      <xdr:row>107</xdr:row>
      <xdr:rowOff>130811</xdr:rowOff>
    </xdr:to>
    <xdr:sp macro="" textlink="">
      <xdr:nvSpPr>
        <xdr:cNvPr id="490" name="楕円 489">
          <a:extLst>
            <a:ext uri="{FF2B5EF4-FFF2-40B4-BE49-F238E27FC236}">
              <a16:creationId xmlns:a16="http://schemas.microsoft.com/office/drawing/2014/main" id="{AAA7640B-DF42-4F54-8358-39EF0FF76F6C}"/>
            </a:ext>
          </a:extLst>
        </xdr:cNvPr>
        <xdr:cNvSpPr/>
      </xdr:nvSpPr>
      <xdr:spPr>
        <a:xfrm>
          <a:off x="702945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80011</xdr:rowOff>
    </xdr:from>
    <xdr:to>
      <xdr:col>45</xdr:col>
      <xdr:colOff>177800</xdr:colOff>
      <xdr:row>107</xdr:row>
      <xdr:rowOff>80011</xdr:rowOff>
    </xdr:to>
    <xdr:cxnSp macro="">
      <xdr:nvCxnSpPr>
        <xdr:cNvPr id="491" name="直線コネクタ 490">
          <a:extLst>
            <a:ext uri="{FF2B5EF4-FFF2-40B4-BE49-F238E27FC236}">
              <a16:creationId xmlns:a16="http://schemas.microsoft.com/office/drawing/2014/main" id="{A1D010DF-2B69-4B20-AAE6-25EB5D78FCC8}"/>
            </a:ext>
          </a:extLst>
        </xdr:cNvPr>
        <xdr:cNvCxnSpPr/>
      </xdr:nvCxnSpPr>
      <xdr:spPr>
        <a:xfrm>
          <a:off x="7080250" y="1785366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29211</xdr:rowOff>
    </xdr:from>
    <xdr:to>
      <xdr:col>36</xdr:col>
      <xdr:colOff>165100</xdr:colOff>
      <xdr:row>107</xdr:row>
      <xdr:rowOff>130811</xdr:rowOff>
    </xdr:to>
    <xdr:sp macro="" textlink="">
      <xdr:nvSpPr>
        <xdr:cNvPr id="492" name="楕円 491">
          <a:extLst>
            <a:ext uri="{FF2B5EF4-FFF2-40B4-BE49-F238E27FC236}">
              <a16:creationId xmlns:a16="http://schemas.microsoft.com/office/drawing/2014/main" id="{E820997E-F8D1-4A78-B8BF-A642EB5A0BDA}"/>
            </a:ext>
          </a:extLst>
        </xdr:cNvPr>
        <xdr:cNvSpPr/>
      </xdr:nvSpPr>
      <xdr:spPr>
        <a:xfrm>
          <a:off x="62357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80011</xdr:rowOff>
    </xdr:from>
    <xdr:to>
      <xdr:col>41</xdr:col>
      <xdr:colOff>50800</xdr:colOff>
      <xdr:row>107</xdr:row>
      <xdr:rowOff>80011</xdr:rowOff>
    </xdr:to>
    <xdr:cxnSp macro="">
      <xdr:nvCxnSpPr>
        <xdr:cNvPr id="493" name="直線コネクタ 492">
          <a:extLst>
            <a:ext uri="{FF2B5EF4-FFF2-40B4-BE49-F238E27FC236}">
              <a16:creationId xmlns:a16="http://schemas.microsoft.com/office/drawing/2014/main" id="{D1C81F96-AA86-4542-BAC8-14749FEFC9B0}"/>
            </a:ext>
          </a:extLst>
        </xdr:cNvPr>
        <xdr:cNvCxnSpPr/>
      </xdr:nvCxnSpPr>
      <xdr:spPr>
        <a:xfrm>
          <a:off x="6286500" y="1785366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13988</xdr:rowOff>
    </xdr:from>
    <xdr:ext cx="469744" cy="259045"/>
    <xdr:sp macro="" textlink="">
      <xdr:nvSpPr>
        <xdr:cNvPr id="494" name="n_1aveValue【市民会館】&#10;一人当たり面積">
          <a:extLst>
            <a:ext uri="{FF2B5EF4-FFF2-40B4-BE49-F238E27FC236}">
              <a16:creationId xmlns:a16="http://schemas.microsoft.com/office/drawing/2014/main" id="{1B20BEEA-EB93-46E4-9E9E-9CF609310E96}"/>
            </a:ext>
          </a:extLst>
        </xdr:cNvPr>
        <xdr:cNvSpPr txBox="1"/>
      </xdr:nvSpPr>
      <xdr:spPr>
        <a:xfrm>
          <a:off x="8458277" y="1727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95" name="n_2aveValue【市民会館】&#10;一人当たり面積">
          <a:extLst>
            <a:ext uri="{FF2B5EF4-FFF2-40B4-BE49-F238E27FC236}">
              <a16:creationId xmlns:a16="http://schemas.microsoft.com/office/drawing/2014/main" id="{5376DA5C-DCF7-4FA4-A0A6-0D760C06A693}"/>
            </a:ext>
          </a:extLst>
        </xdr:cNvPr>
        <xdr:cNvSpPr txBox="1"/>
      </xdr:nvSpPr>
      <xdr:spPr>
        <a:xfrm>
          <a:off x="76772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13988</xdr:rowOff>
    </xdr:from>
    <xdr:ext cx="469744" cy="259045"/>
    <xdr:sp macro="" textlink="">
      <xdr:nvSpPr>
        <xdr:cNvPr id="496" name="n_3aveValue【市民会館】&#10;一人当たり面積">
          <a:extLst>
            <a:ext uri="{FF2B5EF4-FFF2-40B4-BE49-F238E27FC236}">
              <a16:creationId xmlns:a16="http://schemas.microsoft.com/office/drawing/2014/main" id="{4CE21CFB-7987-46B0-8C98-409B473EA019}"/>
            </a:ext>
          </a:extLst>
        </xdr:cNvPr>
        <xdr:cNvSpPr txBox="1"/>
      </xdr:nvSpPr>
      <xdr:spPr>
        <a:xfrm>
          <a:off x="6864427" y="1727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macro="" textlink="">
      <xdr:nvSpPr>
        <xdr:cNvPr id="497" name="n_4aveValue【市民会館】&#10;一人当たり面積">
          <a:extLst>
            <a:ext uri="{FF2B5EF4-FFF2-40B4-BE49-F238E27FC236}">
              <a16:creationId xmlns:a16="http://schemas.microsoft.com/office/drawing/2014/main" id="{8371EF14-A9A9-4FC2-A32C-D86D5B329D79}"/>
            </a:ext>
          </a:extLst>
        </xdr:cNvPr>
        <xdr:cNvSpPr txBox="1"/>
      </xdr:nvSpPr>
      <xdr:spPr>
        <a:xfrm>
          <a:off x="6070677" y="1727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121938</xdr:rowOff>
    </xdr:from>
    <xdr:ext cx="469744" cy="259045"/>
    <xdr:sp macro="" textlink="">
      <xdr:nvSpPr>
        <xdr:cNvPr id="498" name="n_1mainValue【市民会館】&#10;一人当たり面積">
          <a:extLst>
            <a:ext uri="{FF2B5EF4-FFF2-40B4-BE49-F238E27FC236}">
              <a16:creationId xmlns:a16="http://schemas.microsoft.com/office/drawing/2014/main" id="{B40FD667-86C5-4031-92AA-5BC4F47DE4F7}"/>
            </a:ext>
          </a:extLst>
        </xdr:cNvPr>
        <xdr:cNvSpPr txBox="1"/>
      </xdr:nvSpPr>
      <xdr:spPr>
        <a:xfrm>
          <a:off x="845827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121938</xdr:rowOff>
    </xdr:from>
    <xdr:ext cx="469744" cy="259045"/>
    <xdr:sp macro="" textlink="">
      <xdr:nvSpPr>
        <xdr:cNvPr id="499" name="n_2mainValue【市民会館】&#10;一人当たり面積">
          <a:extLst>
            <a:ext uri="{FF2B5EF4-FFF2-40B4-BE49-F238E27FC236}">
              <a16:creationId xmlns:a16="http://schemas.microsoft.com/office/drawing/2014/main" id="{1610D7BC-0CA0-4897-84AE-D5C35576F7D3}"/>
            </a:ext>
          </a:extLst>
        </xdr:cNvPr>
        <xdr:cNvSpPr txBox="1"/>
      </xdr:nvSpPr>
      <xdr:spPr>
        <a:xfrm>
          <a:off x="76772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121938</xdr:rowOff>
    </xdr:from>
    <xdr:ext cx="469744" cy="259045"/>
    <xdr:sp macro="" textlink="">
      <xdr:nvSpPr>
        <xdr:cNvPr id="500" name="n_3mainValue【市民会館】&#10;一人当たり面積">
          <a:extLst>
            <a:ext uri="{FF2B5EF4-FFF2-40B4-BE49-F238E27FC236}">
              <a16:creationId xmlns:a16="http://schemas.microsoft.com/office/drawing/2014/main" id="{18ECAD5E-2F6D-4C5B-92D5-8E29D8F598DF}"/>
            </a:ext>
          </a:extLst>
        </xdr:cNvPr>
        <xdr:cNvSpPr txBox="1"/>
      </xdr:nvSpPr>
      <xdr:spPr>
        <a:xfrm>
          <a:off x="68644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121938</xdr:rowOff>
    </xdr:from>
    <xdr:ext cx="469744" cy="259045"/>
    <xdr:sp macro="" textlink="">
      <xdr:nvSpPr>
        <xdr:cNvPr id="501" name="n_4mainValue【市民会館】&#10;一人当たり面積">
          <a:extLst>
            <a:ext uri="{FF2B5EF4-FFF2-40B4-BE49-F238E27FC236}">
              <a16:creationId xmlns:a16="http://schemas.microsoft.com/office/drawing/2014/main" id="{25EB6416-C770-4290-BB5E-F0C3DCBA705F}"/>
            </a:ext>
          </a:extLst>
        </xdr:cNvPr>
        <xdr:cNvSpPr txBox="1"/>
      </xdr:nvSpPr>
      <xdr:spPr>
        <a:xfrm>
          <a:off x="607067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2" name="正方形/長方形 501">
          <a:extLst>
            <a:ext uri="{FF2B5EF4-FFF2-40B4-BE49-F238E27FC236}">
              <a16:creationId xmlns:a16="http://schemas.microsoft.com/office/drawing/2014/main" id="{BEDF7960-EBBF-467E-B078-1F1BB717ADED}"/>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3" name="正方形/長方形 502">
          <a:extLst>
            <a:ext uri="{FF2B5EF4-FFF2-40B4-BE49-F238E27FC236}">
              <a16:creationId xmlns:a16="http://schemas.microsoft.com/office/drawing/2014/main" id="{23BB3605-2DCC-44D5-AEEA-2041C33BBA39}"/>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4" name="正方形/長方形 503">
          <a:extLst>
            <a:ext uri="{FF2B5EF4-FFF2-40B4-BE49-F238E27FC236}">
              <a16:creationId xmlns:a16="http://schemas.microsoft.com/office/drawing/2014/main" id="{25A7A787-0171-4515-9319-2D05544F81BD}"/>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5" name="正方形/長方形 504">
          <a:extLst>
            <a:ext uri="{FF2B5EF4-FFF2-40B4-BE49-F238E27FC236}">
              <a16:creationId xmlns:a16="http://schemas.microsoft.com/office/drawing/2014/main" id="{A0DD22CD-4F74-49EE-B732-E1C39CF94EDD}"/>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6" name="正方形/長方形 505">
          <a:extLst>
            <a:ext uri="{FF2B5EF4-FFF2-40B4-BE49-F238E27FC236}">
              <a16:creationId xmlns:a16="http://schemas.microsoft.com/office/drawing/2014/main" id="{26D9DD66-051D-4938-A11A-83D1B882D3BB}"/>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7" name="正方形/長方形 506">
          <a:extLst>
            <a:ext uri="{FF2B5EF4-FFF2-40B4-BE49-F238E27FC236}">
              <a16:creationId xmlns:a16="http://schemas.microsoft.com/office/drawing/2014/main" id="{DE37A83A-13EA-44B1-B698-B546EC7D4B54}"/>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8" name="正方形/長方形 507">
          <a:extLst>
            <a:ext uri="{FF2B5EF4-FFF2-40B4-BE49-F238E27FC236}">
              <a16:creationId xmlns:a16="http://schemas.microsoft.com/office/drawing/2014/main" id="{8588B149-EAB3-4BD2-981A-8A46B2E70986}"/>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正方形/長方形 508">
          <a:extLst>
            <a:ext uri="{FF2B5EF4-FFF2-40B4-BE49-F238E27FC236}">
              <a16:creationId xmlns:a16="http://schemas.microsoft.com/office/drawing/2014/main" id="{F18E055C-92E2-4262-8DB5-36944A26EA43}"/>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0" name="テキスト ボックス 509">
          <a:extLst>
            <a:ext uri="{FF2B5EF4-FFF2-40B4-BE49-F238E27FC236}">
              <a16:creationId xmlns:a16="http://schemas.microsoft.com/office/drawing/2014/main" id="{E6544AED-F8ED-448B-91C9-B82274B02AD9}"/>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1" name="直線コネクタ 510">
          <a:extLst>
            <a:ext uri="{FF2B5EF4-FFF2-40B4-BE49-F238E27FC236}">
              <a16:creationId xmlns:a16="http://schemas.microsoft.com/office/drawing/2014/main" id="{23EB2D5E-48D9-4DF3-8836-D9BF964CC77B}"/>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2" name="テキスト ボックス 511">
          <a:extLst>
            <a:ext uri="{FF2B5EF4-FFF2-40B4-BE49-F238E27FC236}">
              <a16:creationId xmlns:a16="http://schemas.microsoft.com/office/drawing/2014/main" id="{53309A02-97F8-4D8C-BAF1-4C5BA78F7F03}"/>
            </a:ext>
          </a:extLst>
        </xdr:cNvPr>
        <xdr:cNvSpPr txBox="1"/>
      </xdr:nvSpPr>
      <xdr:spPr>
        <a:xfrm>
          <a:off x="10842791" y="7211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3" name="直線コネクタ 512">
          <a:extLst>
            <a:ext uri="{FF2B5EF4-FFF2-40B4-BE49-F238E27FC236}">
              <a16:creationId xmlns:a16="http://schemas.microsoft.com/office/drawing/2014/main" id="{A4DC8439-9E58-4ED3-B634-0C89B14AE94D}"/>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4" name="テキスト ボックス 513">
          <a:extLst>
            <a:ext uri="{FF2B5EF4-FFF2-40B4-BE49-F238E27FC236}">
              <a16:creationId xmlns:a16="http://schemas.microsoft.com/office/drawing/2014/main" id="{F960A4C9-5E9D-4499-A9D1-CC7863262A19}"/>
            </a:ext>
          </a:extLst>
        </xdr:cNvPr>
        <xdr:cNvSpPr txBox="1"/>
      </xdr:nvSpPr>
      <xdr:spPr>
        <a:xfrm>
          <a:off x="10842791" y="6897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5" name="直線コネクタ 514">
          <a:extLst>
            <a:ext uri="{FF2B5EF4-FFF2-40B4-BE49-F238E27FC236}">
              <a16:creationId xmlns:a16="http://schemas.microsoft.com/office/drawing/2014/main" id="{310AC09F-1908-4DB5-99C8-9498EADAB484}"/>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6" name="テキスト ボックス 515">
          <a:extLst>
            <a:ext uri="{FF2B5EF4-FFF2-40B4-BE49-F238E27FC236}">
              <a16:creationId xmlns:a16="http://schemas.microsoft.com/office/drawing/2014/main" id="{0EAEB957-62C5-4E23-B8C6-018ACF049734}"/>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7" name="直線コネクタ 516">
          <a:extLst>
            <a:ext uri="{FF2B5EF4-FFF2-40B4-BE49-F238E27FC236}">
              <a16:creationId xmlns:a16="http://schemas.microsoft.com/office/drawing/2014/main" id="{561F4875-4F0D-41DF-9F31-65A7781BF631}"/>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8" name="テキスト ボックス 517">
          <a:extLst>
            <a:ext uri="{FF2B5EF4-FFF2-40B4-BE49-F238E27FC236}">
              <a16:creationId xmlns:a16="http://schemas.microsoft.com/office/drawing/2014/main" id="{46B700BE-D797-4699-B9CA-D6AFB117C581}"/>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9" name="直線コネクタ 518">
          <a:extLst>
            <a:ext uri="{FF2B5EF4-FFF2-40B4-BE49-F238E27FC236}">
              <a16:creationId xmlns:a16="http://schemas.microsoft.com/office/drawing/2014/main" id="{131A971D-D45C-4658-AA9F-317C9AB301C1}"/>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20" name="テキスト ボックス 519">
          <a:extLst>
            <a:ext uri="{FF2B5EF4-FFF2-40B4-BE49-F238E27FC236}">
              <a16:creationId xmlns:a16="http://schemas.microsoft.com/office/drawing/2014/main" id="{87C83C81-74EE-46CD-9AED-F919BDFBAEFF}"/>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21" name="直線コネクタ 520">
          <a:extLst>
            <a:ext uri="{FF2B5EF4-FFF2-40B4-BE49-F238E27FC236}">
              <a16:creationId xmlns:a16="http://schemas.microsoft.com/office/drawing/2014/main" id="{4E420081-D8C4-4C81-B46C-F0B66F3F36EE}"/>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2" name="テキスト ボックス 521">
          <a:extLst>
            <a:ext uri="{FF2B5EF4-FFF2-40B4-BE49-F238E27FC236}">
              <a16:creationId xmlns:a16="http://schemas.microsoft.com/office/drawing/2014/main" id="{8E00FD65-EFFD-4A16-A17E-03D8AB35D2A4}"/>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3" name="直線コネクタ 522">
          <a:extLst>
            <a:ext uri="{FF2B5EF4-FFF2-40B4-BE49-F238E27FC236}">
              <a16:creationId xmlns:a16="http://schemas.microsoft.com/office/drawing/2014/main" id="{C4A3B3E7-86E1-42B9-9EA2-4BB0F6674538}"/>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4" name="テキスト ボックス 523">
          <a:extLst>
            <a:ext uri="{FF2B5EF4-FFF2-40B4-BE49-F238E27FC236}">
              <a16:creationId xmlns:a16="http://schemas.microsoft.com/office/drawing/2014/main" id="{F6F6322A-BA4D-447D-B6BA-48D48CA59E84}"/>
            </a:ext>
          </a:extLst>
        </xdr:cNvPr>
        <xdr:cNvSpPr txBox="1"/>
      </xdr:nvSpPr>
      <xdr:spPr>
        <a:xfrm>
          <a:off x="10842791" y="53214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5" name="直線コネクタ 524">
          <a:extLst>
            <a:ext uri="{FF2B5EF4-FFF2-40B4-BE49-F238E27FC236}">
              <a16:creationId xmlns:a16="http://schemas.microsoft.com/office/drawing/2014/main" id="{E274157B-C068-4363-9BE6-84DB136155B8}"/>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6" name="テキスト ボックス 525">
          <a:extLst>
            <a:ext uri="{FF2B5EF4-FFF2-40B4-BE49-F238E27FC236}">
              <a16:creationId xmlns:a16="http://schemas.microsoft.com/office/drawing/2014/main" id="{0927B65C-296B-4421-9718-EBDB2D8A68DA}"/>
            </a:ext>
          </a:extLst>
        </xdr:cNvPr>
        <xdr:cNvSpPr txBox="1"/>
      </xdr:nvSpPr>
      <xdr:spPr>
        <a:xfrm>
          <a:off x="108427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7" name="【一般廃棄物処理施設】&#10;有形固定資産減価償却率グラフ枠">
          <a:extLst>
            <a:ext uri="{FF2B5EF4-FFF2-40B4-BE49-F238E27FC236}">
              <a16:creationId xmlns:a16="http://schemas.microsoft.com/office/drawing/2014/main" id="{6B680CA4-09CD-4FA4-B40E-34FDE0E6944D}"/>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8" name="直線コネクタ 527">
          <a:extLst>
            <a:ext uri="{FF2B5EF4-FFF2-40B4-BE49-F238E27FC236}">
              <a16:creationId xmlns:a16="http://schemas.microsoft.com/office/drawing/2014/main" id="{6F57C0E8-EB6E-45B5-AD67-273755E87AFF}"/>
            </a:ext>
          </a:extLst>
        </xdr:cNvPr>
        <xdr:cNvCxnSpPr/>
      </xdr:nvCxnSpPr>
      <xdr:spPr>
        <a:xfrm flipV="1">
          <a:off x="14699614" y="5620657"/>
          <a:ext cx="0" cy="1255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9" name="【一般廃棄物処理施設】&#10;有形固定資産減価償却率最小値テキスト">
          <a:extLst>
            <a:ext uri="{FF2B5EF4-FFF2-40B4-BE49-F238E27FC236}">
              <a16:creationId xmlns:a16="http://schemas.microsoft.com/office/drawing/2014/main" id="{BDA7868B-5480-4721-A18F-7F934A1A39BB}"/>
            </a:ext>
          </a:extLst>
        </xdr:cNvPr>
        <xdr:cNvSpPr txBox="1"/>
      </xdr:nvSpPr>
      <xdr:spPr>
        <a:xfrm>
          <a:off x="14738350" y="6898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30" name="直線コネクタ 529">
          <a:extLst>
            <a:ext uri="{FF2B5EF4-FFF2-40B4-BE49-F238E27FC236}">
              <a16:creationId xmlns:a16="http://schemas.microsoft.com/office/drawing/2014/main" id="{9C685454-D5C2-442E-9C87-4BEE0A19183E}"/>
            </a:ext>
          </a:extLst>
        </xdr:cNvPr>
        <xdr:cNvCxnSpPr/>
      </xdr:nvCxnSpPr>
      <xdr:spPr>
        <a:xfrm>
          <a:off x="14611350" y="68761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31" name="【一般廃棄物処理施設】&#10;有形固定資産減価償却率最大値テキスト">
          <a:extLst>
            <a:ext uri="{FF2B5EF4-FFF2-40B4-BE49-F238E27FC236}">
              <a16:creationId xmlns:a16="http://schemas.microsoft.com/office/drawing/2014/main" id="{F0B9B613-863C-4156-A126-4692C59C2256}"/>
            </a:ext>
          </a:extLst>
        </xdr:cNvPr>
        <xdr:cNvSpPr txBox="1"/>
      </xdr:nvSpPr>
      <xdr:spPr>
        <a:xfrm>
          <a:off x="14738350" y="5402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2" name="直線コネクタ 531">
          <a:extLst>
            <a:ext uri="{FF2B5EF4-FFF2-40B4-BE49-F238E27FC236}">
              <a16:creationId xmlns:a16="http://schemas.microsoft.com/office/drawing/2014/main" id="{EEC29ACE-4409-400C-8BCA-617F22805CC0}"/>
            </a:ext>
          </a:extLst>
        </xdr:cNvPr>
        <xdr:cNvCxnSpPr/>
      </xdr:nvCxnSpPr>
      <xdr:spPr>
        <a:xfrm>
          <a:off x="14611350" y="56206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167112</xdr:rowOff>
    </xdr:from>
    <xdr:ext cx="405111" cy="259045"/>
    <xdr:sp macro="" textlink="">
      <xdr:nvSpPr>
        <xdr:cNvPr id="533" name="【一般廃棄物処理施設】&#10;有形固定資産減価償却率平均値テキスト">
          <a:extLst>
            <a:ext uri="{FF2B5EF4-FFF2-40B4-BE49-F238E27FC236}">
              <a16:creationId xmlns:a16="http://schemas.microsoft.com/office/drawing/2014/main" id="{6B0B9084-85EB-479F-86DD-C845F498EE24}"/>
            </a:ext>
          </a:extLst>
        </xdr:cNvPr>
        <xdr:cNvSpPr txBox="1"/>
      </xdr:nvSpPr>
      <xdr:spPr>
        <a:xfrm>
          <a:off x="14738350" y="6777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4" name="フローチャート: 判断 533">
          <a:extLst>
            <a:ext uri="{FF2B5EF4-FFF2-40B4-BE49-F238E27FC236}">
              <a16:creationId xmlns:a16="http://schemas.microsoft.com/office/drawing/2014/main" id="{345ECF6D-B9EB-4ACA-A7A2-1C498CF2AEB2}"/>
            </a:ext>
          </a:extLst>
        </xdr:cNvPr>
        <xdr:cNvSpPr/>
      </xdr:nvSpPr>
      <xdr:spPr>
        <a:xfrm>
          <a:off x="14649450" y="67926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5" name="フローチャート: 判断 534">
          <a:extLst>
            <a:ext uri="{FF2B5EF4-FFF2-40B4-BE49-F238E27FC236}">
              <a16:creationId xmlns:a16="http://schemas.microsoft.com/office/drawing/2014/main" id="{40053D44-ACEB-4749-B46B-05B6B0DF6DD3}"/>
            </a:ext>
          </a:extLst>
        </xdr:cNvPr>
        <xdr:cNvSpPr/>
      </xdr:nvSpPr>
      <xdr:spPr>
        <a:xfrm>
          <a:off x="13887450" y="6262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6" name="フローチャート: 判断 535">
          <a:extLst>
            <a:ext uri="{FF2B5EF4-FFF2-40B4-BE49-F238E27FC236}">
              <a16:creationId xmlns:a16="http://schemas.microsoft.com/office/drawing/2014/main" id="{B95FCD2A-081C-4B56-982D-4C12D1229F4F}"/>
            </a:ext>
          </a:extLst>
        </xdr:cNvPr>
        <xdr:cNvSpPr/>
      </xdr:nvSpPr>
      <xdr:spPr>
        <a:xfrm>
          <a:off x="13093700" y="56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7" name="フローチャート: 判断 536">
          <a:extLst>
            <a:ext uri="{FF2B5EF4-FFF2-40B4-BE49-F238E27FC236}">
              <a16:creationId xmlns:a16="http://schemas.microsoft.com/office/drawing/2014/main" id="{3FE222E8-AA12-4412-B2BA-1F078DC8033E}"/>
            </a:ext>
          </a:extLst>
        </xdr:cNvPr>
        <xdr:cNvSpPr/>
      </xdr:nvSpPr>
      <xdr:spPr>
        <a:xfrm>
          <a:off x="12299950" y="65114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8" name="フローチャート: 判断 537">
          <a:extLst>
            <a:ext uri="{FF2B5EF4-FFF2-40B4-BE49-F238E27FC236}">
              <a16:creationId xmlns:a16="http://schemas.microsoft.com/office/drawing/2014/main" id="{238B4170-CE74-4162-B04B-DCB8F004F74B}"/>
            </a:ext>
          </a:extLst>
        </xdr:cNvPr>
        <xdr:cNvSpPr/>
      </xdr:nvSpPr>
      <xdr:spPr>
        <a:xfrm>
          <a:off x="11487150" y="63545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CC496DD9-AB4C-4D6C-835D-8D9E400E94A5}"/>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E5A76B0F-AC54-45D0-9EFF-29B95B900216}"/>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F85DE227-2271-4A38-9B40-69675E2B1F23}"/>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F4EB2B01-8819-4820-B61E-F9A6CAB6F0BC}"/>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3816249F-2EAA-4907-92CE-F710A9724651}"/>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115207</xdr:rowOff>
    </xdr:from>
    <xdr:to>
      <xdr:col>85</xdr:col>
      <xdr:colOff>177800</xdr:colOff>
      <xdr:row>34</xdr:row>
      <xdr:rowOff>45357</xdr:rowOff>
    </xdr:to>
    <xdr:sp macro="" textlink="">
      <xdr:nvSpPr>
        <xdr:cNvPr id="544" name="楕円 543">
          <a:extLst>
            <a:ext uri="{FF2B5EF4-FFF2-40B4-BE49-F238E27FC236}">
              <a16:creationId xmlns:a16="http://schemas.microsoft.com/office/drawing/2014/main" id="{D200FFF7-C708-4923-9551-1909B4110790}"/>
            </a:ext>
          </a:extLst>
        </xdr:cNvPr>
        <xdr:cNvSpPr/>
      </xdr:nvSpPr>
      <xdr:spPr>
        <a:xfrm>
          <a:off x="14649450" y="55698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68234</xdr:rowOff>
    </xdr:from>
    <xdr:ext cx="405111" cy="259045"/>
    <xdr:sp macro="" textlink="">
      <xdr:nvSpPr>
        <xdr:cNvPr id="545" name="【一般廃棄物処理施設】&#10;有形固定資産減価償却率該当値テキスト">
          <a:extLst>
            <a:ext uri="{FF2B5EF4-FFF2-40B4-BE49-F238E27FC236}">
              <a16:creationId xmlns:a16="http://schemas.microsoft.com/office/drawing/2014/main" id="{FA4711D9-6520-4C9E-8BE5-A99AB16378EB}"/>
            </a:ext>
          </a:extLst>
        </xdr:cNvPr>
        <xdr:cNvSpPr txBox="1"/>
      </xdr:nvSpPr>
      <xdr:spPr>
        <a:xfrm>
          <a:off x="14738350" y="5522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6" name="楕円 545">
          <a:extLst>
            <a:ext uri="{FF2B5EF4-FFF2-40B4-BE49-F238E27FC236}">
              <a16:creationId xmlns:a16="http://schemas.microsoft.com/office/drawing/2014/main" id="{BAD4134B-8B4B-473B-A281-FA191C675043}"/>
            </a:ext>
          </a:extLst>
        </xdr:cNvPr>
        <xdr:cNvSpPr/>
      </xdr:nvSpPr>
      <xdr:spPr>
        <a:xfrm>
          <a:off x="13887450" y="628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166007</xdr:rowOff>
    </xdr:from>
    <xdr:to>
      <xdr:col>85</xdr:col>
      <xdr:colOff>127000</xdr:colOff>
      <xdr:row>38</xdr:row>
      <xdr:rowOff>59872</xdr:rowOff>
    </xdr:to>
    <xdr:cxnSp macro="">
      <xdr:nvCxnSpPr>
        <xdr:cNvPr id="547" name="直線コネクタ 546">
          <a:extLst>
            <a:ext uri="{FF2B5EF4-FFF2-40B4-BE49-F238E27FC236}">
              <a16:creationId xmlns:a16="http://schemas.microsoft.com/office/drawing/2014/main" id="{A45E67A7-8B40-43C2-A064-1CE4BEF70748}"/>
            </a:ext>
          </a:extLst>
        </xdr:cNvPr>
        <xdr:cNvCxnSpPr/>
      </xdr:nvCxnSpPr>
      <xdr:spPr>
        <a:xfrm flipV="1">
          <a:off x="13938250" y="5620657"/>
          <a:ext cx="762000" cy="71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8" name="楕円 547">
          <a:extLst>
            <a:ext uri="{FF2B5EF4-FFF2-40B4-BE49-F238E27FC236}">
              <a16:creationId xmlns:a16="http://schemas.microsoft.com/office/drawing/2014/main" id="{8B2DD8F4-768B-463B-9969-D55DB9F00A02}"/>
            </a:ext>
          </a:extLst>
        </xdr:cNvPr>
        <xdr:cNvSpPr/>
      </xdr:nvSpPr>
      <xdr:spPr>
        <a:xfrm>
          <a:off x="13093700" y="562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9" name="直線コネクタ 548">
          <a:extLst>
            <a:ext uri="{FF2B5EF4-FFF2-40B4-BE49-F238E27FC236}">
              <a16:creationId xmlns:a16="http://schemas.microsoft.com/office/drawing/2014/main" id="{F759D365-7A4B-4531-B2F3-998C70304214}"/>
            </a:ext>
          </a:extLst>
        </xdr:cNvPr>
        <xdr:cNvCxnSpPr/>
      </xdr:nvCxnSpPr>
      <xdr:spPr>
        <a:xfrm>
          <a:off x="13144500" y="5679622"/>
          <a:ext cx="793750" cy="660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50" name="楕円 549">
          <a:extLst>
            <a:ext uri="{FF2B5EF4-FFF2-40B4-BE49-F238E27FC236}">
              <a16:creationId xmlns:a16="http://schemas.microsoft.com/office/drawing/2014/main" id="{10A8CF2E-C1D0-424B-A876-C11545D134AC}"/>
            </a:ext>
          </a:extLst>
        </xdr:cNvPr>
        <xdr:cNvSpPr/>
      </xdr:nvSpPr>
      <xdr:spPr>
        <a:xfrm>
          <a:off x="12299950" y="65114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51" name="直線コネクタ 550">
          <a:extLst>
            <a:ext uri="{FF2B5EF4-FFF2-40B4-BE49-F238E27FC236}">
              <a16:creationId xmlns:a16="http://schemas.microsoft.com/office/drawing/2014/main" id="{152646F7-B705-44A5-8640-D35B33ABCC04}"/>
            </a:ext>
          </a:extLst>
        </xdr:cNvPr>
        <xdr:cNvCxnSpPr/>
      </xdr:nvCxnSpPr>
      <xdr:spPr>
        <a:xfrm flipV="1">
          <a:off x="12344400" y="5679622"/>
          <a:ext cx="800100" cy="882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2" name="楕円 551">
          <a:extLst>
            <a:ext uri="{FF2B5EF4-FFF2-40B4-BE49-F238E27FC236}">
              <a16:creationId xmlns:a16="http://schemas.microsoft.com/office/drawing/2014/main" id="{CCFB7941-8077-4452-AB91-EC51CAE9761B}"/>
            </a:ext>
          </a:extLst>
        </xdr:cNvPr>
        <xdr:cNvSpPr/>
      </xdr:nvSpPr>
      <xdr:spPr>
        <a:xfrm>
          <a:off x="11487150" y="63545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3" name="直線コネクタ 552">
          <a:extLst>
            <a:ext uri="{FF2B5EF4-FFF2-40B4-BE49-F238E27FC236}">
              <a16:creationId xmlns:a16="http://schemas.microsoft.com/office/drawing/2014/main" id="{D12D2DC0-9EBB-4B1A-B531-AF29189101F7}"/>
            </a:ext>
          </a:extLst>
        </xdr:cNvPr>
        <xdr:cNvCxnSpPr/>
      </xdr:nvCxnSpPr>
      <xdr:spPr>
        <a:xfrm>
          <a:off x="11537950" y="6405335"/>
          <a:ext cx="806450" cy="15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4" name="n_1aveValue【一般廃棄物処理施設】&#10;有形固定資産減価償却率">
          <a:extLst>
            <a:ext uri="{FF2B5EF4-FFF2-40B4-BE49-F238E27FC236}">
              <a16:creationId xmlns:a16="http://schemas.microsoft.com/office/drawing/2014/main" id="{704E2823-3A87-4912-9238-2A7FD8411FE6}"/>
            </a:ext>
          </a:extLst>
        </xdr:cNvPr>
        <xdr:cNvSpPr txBox="1"/>
      </xdr:nvSpPr>
      <xdr:spPr>
        <a:xfrm>
          <a:off x="13742044" y="6044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5" name="n_2aveValue【一般廃棄物処理施設】&#10;有形固定資産減価償却率">
          <a:extLst>
            <a:ext uri="{FF2B5EF4-FFF2-40B4-BE49-F238E27FC236}">
              <a16:creationId xmlns:a16="http://schemas.microsoft.com/office/drawing/2014/main" id="{71DEB3E3-04DC-4ABA-9D20-8B67D392B23D}"/>
            </a:ext>
          </a:extLst>
        </xdr:cNvPr>
        <xdr:cNvSpPr txBox="1"/>
      </xdr:nvSpPr>
      <xdr:spPr>
        <a:xfrm>
          <a:off x="12960994" y="5721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6" name="n_3aveValue【一般廃棄物処理施設】&#10;有形固定資産減価償却率">
          <a:extLst>
            <a:ext uri="{FF2B5EF4-FFF2-40B4-BE49-F238E27FC236}">
              <a16:creationId xmlns:a16="http://schemas.microsoft.com/office/drawing/2014/main" id="{1626BD52-3B8D-4C6A-9889-B74AE674B1B9}"/>
            </a:ext>
          </a:extLst>
        </xdr:cNvPr>
        <xdr:cNvSpPr txBox="1"/>
      </xdr:nvSpPr>
      <xdr:spPr>
        <a:xfrm>
          <a:off x="12167244" y="6604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7" name="n_4aveValue【一般廃棄物処理施設】&#10;有形固定資産減価償却率">
          <a:extLst>
            <a:ext uri="{FF2B5EF4-FFF2-40B4-BE49-F238E27FC236}">
              <a16:creationId xmlns:a16="http://schemas.microsoft.com/office/drawing/2014/main" id="{90419FDD-6E61-4F0A-9E71-7DD709137E52}"/>
            </a:ext>
          </a:extLst>
        </xdr:cNvPr>
        <xdr:cNvSpPr txBox="1"/>
      </xdr:nvSpPr>
      <xdr:spPr>
        <a:xfrm>
          <a:off x="11354444" y="644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8" name="n_1mainValue【一般廃棄物処理施設】&#10;有形固定資産減価償却率">
          <a:extLst>
            <a:ext uri="{FF2B5EF4-FFF2-40B4-BE49-F238E27FC236}">
              <a16:creationId xmlns:a16="http://schemas.microsoft.com/office/drawing/2014/main" id="{0DDBA1B3-8164-4483-9683-33F877AA6D2C}"/>
            </a:ext>
          </a:extLst>
        </xdr:cNvPr>
        <xdr:cNvSpPr txBox="1"/>
      </xdr:nvSpPr>
      <xdr:spPr>
        <a:xfrm>
          <a:off x="13742044" y="6381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9" name="n_2mainValue【一般廃棄物処理施設】&#10;有形固定資産減価償却率">
          <a:extLst>
            <a:ext uri="{FF2B5EF4-FFF2-40B4-BE49-F238E27FC236}">
              <a16:creationId xmlns:a16="http://schemas.microsoft.com/office/drawing/2014/main" id="{C0877D97-0DBC-4B2D-8905-B7E05016D396}"/>
            </a:ext>
          </a:extLst>
        </xdr:cNvPr>
        <xdr:cNvSpPr txBox="1"/>
      </xdr:nvSpPr>
      <xdr:spPr>
        <a:xfrm>
          <a:off x="12960994" y="5416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60" name="n_3mainValue【一般廃棄物処理施設】&#10;有形固定資産減価償却率">
          <a:extLst>
            <a:ext uri="{FF2B5EF4-FFF2-40B4-BE49-F238E27FC236}">
              <a16:creationId xmlns:a16="http://schemas.microsoft.com/office/drawing/2014/main" id="{BD2C06F5-41AB-464F-8082-19B900CE4F7E}"/>
            </a:ext>
          </a:extLst>
        </xdr:cNvPr>
        <xdr:cNvSpPr txBox="1"/>
      </xdr:nvSpPr>
      <xdr:spPr>
        <a:xfrm>
          <a:off x="12167244" y="6293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61" name="n_4mainValue【一般廃棄物処理施設】&#10;有形固定資産減価償却率">
          <a:extLst>
            <a:ext uri="{FF2B5EF4-FFF2-40B4-BE49-F238E27FC236}">
              <a16:creationId xmlns:a16="http://schemas.microsoft.com/office/drawing/2014/main" id="{F387235D-FC72-44B7-A726-B98C756ED332}"/>
            </a:ext>
          </a:extLst>
        </xdr:cNvPr>
        <xdr:cNvSpPr txBox="1"/>
      </xdr:nvSpPr>
      <xdr:spPr>
        <a:xfrm>
          <a:off x="113544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2" name="正方形/長方形 561">
          <a:extLst>
            <a:ext uri="{FF2B5EF4-FFF2-40B4-BE49-F238E27FC236}">
              <a16:creationId xmlns:a16="http://schemas.microsoft.com/office/drawing/2014/main" id="{A553EC4A-8D84-4C4B-899C-41967A81516D}"/>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3" name="正方形/長方形 562">
          <a:extLst>
            <a:ext uri="{FF2B5EF4-FFF2-40B4-BE49-F238E27FC236}">
              <a16:creationId xmlns:a16="http://schemas.microsoft.com/office/drawing/2014/main" id="{68ACB1AC-9563-47B1-9235-EC4627F5269B}"/>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4" name="正方形/長方形 563">
          <a:extLst>
            <a:ext uri="{FF2B5EF4-FFF2-40B4-BE49-F238E27FC236}">
              <a16:creationId xmlns:a16="http://schemas.microsoft.com/office/drawing/2014/main" id="{2323AE16-7E18-41BF-9E47-4E1BFC0AE68C}"/>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5" name="正方形/長方形 564">
          <a:extLst>
            <a:ext uri="{FF2B5EF4-FFF2-40B4-BE49-F238E27FC236}">
              <a16:creationId xmlns:a16="http://schemas.microsoft.com/office/drawing/2014/main" id="{B31C0EB7-8919-4CD0-A2D6-148F767B7F41}"/>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6" name="正方形/長方形 565">
          <a:extLst>
            <a:ext uri="{FF2B5EF4-FFF2-40B4-BE49-F238E27FC236}">
              <a16:creationId xmlns:a16="http://schemas.microsoft.com/office/drawing/2014/main" id="{BE6F1F0D-602F-46CA-9041-E0EF74A62E9F}"/>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7" name="正方形/長方形 566">
          <a:extLst>
            <a:ext uri="{FF2B5EF4-FFF2-40B4-BE49-F238E27FC236}">
              <a16:creationId xmlns:a16="http://schemas.microsoft.com/office/drawing/2014/main" id="{B67AD08C-0725-44F5-95E2-B77930D854C1}"/>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8" name="正方形/長方形 567">
          <a:extLst>
            <a:ext uri="{FF2B5EF4-FFF2-40B4-BE49-F238E27FC236}">
              <a16:creationId xmlns:a16="http://schemas.microsoft.com/office/drawing/2014/main" id="{86BEC1BE-A329-4B9D-AD72-EE1349F5D72C}"/>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9" name="正方形/長方形 568">
          <a:extLst>
            <a:ext uri="{FF2B5EF4-FFF2-40B4-BE49-F238E27FC236}">
              <a16:creationId xmlns:a16="http://schemas.microsoft.com/office/drawing/2014/main" id="{452DDAC9-407F-4F0B-8A95-B53190EC003C}"/>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0" name="テキスト ボックス 569">
          <a:extLst>
            <a:ext uri="{FF2B5EF4-FFF2-40B4-BE49-F238E27FC236}">
              <a16:creationId xmlns:a16="http://schemas.microsoft.com/office/drawing/2014/main" id="{2990F94B-DC88-479D-8930-A872F039A483}"/>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1" name="直線コネクタ 570">
          <a:extLst>
            <a:ext uri="{FF2B5EF4-FFF2-40B4-BE49-F238E27FC236}">
              <a16:creationId xmlns:a16="http://schemas.microsoft.com/office/drawing/2014/main" id="{92303216-CB8A-4A5E-9D2C-3A6B8D294458}"/>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2" name="テキスト ボックス 571">
          <a:extLst>
            <a:ext uri="{FF2B5EF4-FFF2-40B4-BE49-F238E27FC236}">
              <a16:creationId xmlns:a16="http://schemas.microsoft.com/office/drawing/2014/main" id="{555969D7-FA09-4DBD-81C2-C2C49F32B734}"/>
            </a:ext>
          </a:extLst>
        </xdr:cNvPr>
        <xdr:cNvSpPr txBox="1"/>
      </xdr:nvSpPr>
      <xdr:spPr>
        <a:xfrm>
          <a:off x="16248514" y="7211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3" name="直線コネクタ 572">
          <a:extLst>
            <a:ext uri="{FF2B5EF4-FFF2-40B4-BE49-F238E27FC236}">
              <a16:creationId xmlns:a16="http://schemas.microsoft.com/office/drawing/2014/main" id="{7CF49BD6-C07A-4328-882A-248FD52E12BD}"/>
            </a:ext>
          </a:extLst>
        </xdr:cNvPr>
        <xdr:cNvCxnSpPr/>
      </xdr:nvCxnSpPr>
      <xdr:spPr>
        <a:xfrm>
          <a:off x="164592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4" name="テキスト ボックス 573">
          <a:extLst>
            <a:ext uri="{FF2B5EF4-FFF2-40B4-BE49-F238E27FC236}">
              <a16:creationId xmlns:a16="http://schemas.microsoft.com/office/drawing/2014/main" id="{D3A3718D-B36E-470E-AB68-ED54FA85874D}"/>
            </a:ext>
          </a:extLst>
        </xdr:cNvPr>
        <xdr:cNvSpPr txBox="1"/>
      </xdr:nvSpPr>
      <xdr:spPr>
        <a:xfrm>
          <a:off x="15985051" y="6897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5" name="直線コネクタ 574">
          <a:extLst>
            <a:ext uri="{FF2B5EF4-FFF2-40B4-BE49-F238E27FC236}">
              <a16:creationId xmlns:a16="http://schemas.microsoft.com/office/drawing/2014/main" id="{63DC9D06-DB0E-43E6-895D-3E929E6E2477}"/>
            </a:ext>
          </a:extLst>
        </xdr:cNvPr>
        <xdr:cNvCxnSpPr/>
      </xdr:nvCxnSpPr>
      <xdr:spPr>
        <a:xfrm>
          <a:off x="164592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6" name="テキスト ボックス 575">
          <a:extLst>
            <a:ext uri="{FF2B5EF4-FFF2-40B4-BE49-F238E27FC236}">
              <a16:creationId xmlns:a16="http://schemas.microsoft.com/office/drawing/2014/main" id="{91A9A3F6-20CA-483D-B322-5A323AA6BC53}"/>
            </a:ext>
          </a:extLst>
        </xdr:cNvPr>
        <xdr:cNvSpPr txBox="1"/>
      </xdr:nvSpPr>
      <xdr:spPr>
        <a:xfrm>
          <a:off x="15985051" y="65833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7" name="直線コネクタ 576">
          <a:extLst>
            <a:ext uri="{FF2B5EF4-FFF2-40B4-BE49-F238E27FC236}">
              <a16:creationId xmlns:a16="http://schemas.microsoft.com/office/drawing/2014/main" id="{BE360527-F494-47CA-97D0-F621922AA49B}"/>
            </a:ext>
          </a:extLst>
        </xdr:cNvPr>
        <xdr:cNvCxnSpPr/>
      </xdr:nvCxnSpPr>
      <xdr:spPr>
        <a:xfrm>
          <a:off x="164592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8" name="テキスト ボックス 577">
          <a:extLst>
            <a:ext uri="{FF2B5EF4-FFF2-40B4-BE49-F238E27FC236}">
              <a16:creationId xmlns:a16="http://schemas.microsoft.com/office/drawing/2014/main" id="{E6D4AB1A-F911-408E-8AFD-52FD92F79BAA}"/>
            </a:ext>
          </a:extLst>
        </xdr:cNvPr>
        <xdr:cNvSpPr txBox="1"/>
      </xdr:nvSpPr>
      <xdr:spPr>
        <a:xfrm>
          <a:off x="15985051" y="62694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9" name="直線コネクタ 578">
          <a:extLst>
            <a:ext uri="{FF2B5EF4-FFF2-40B4-BE49-F238E27FC236}">
              <a16:creationId xmlns:a16="http://schemas.microsoft.com/office/drawing/2014/main" id="{0FC4C587-D6B6-47EB-8AB6-3B22617A55A2}"/>
            </a:ext>
          </a:extLst>
        </xdr:cNvPr>
        <xdr:cNvCxnSpPr/>
      </xdr:nvCxnSpPr>
      <xdr:spPr>
        <a:xfrm>
          <a:off x="164592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80" name="テキスト ボックス 579">
          <a:extLst>
            <a:ext uri="{FF2B5EF4-FFF2-40B4-BE49-F238E27FC236}">
              <a16:creationId xmlns:a16="http://schemas.microsoft.com/office/drawing/2014/main" id="{2B4F525C-749F-4190-8919-2E908923C3DF}"/>
            </a:ext>
          </a:extLst>
        </xdr:cNvPr>
        <xdr:cNvSpPr txBox="1"/>
      </xdr:nvSpPr>
      <xdr:spPr>
        <a:xfrm>
          <a:off x="15939981" y="59492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81" name="直線コネクタ 580">
          <a:extLst>
            <a:ext uri="{FF2B5EF4-FFF2-40B4-BE49-F238E27FC236}">
              <a16:creationId xmlns:a16="http://schemas.microsoft.com/office/drawing/2014/main" id="{5E2B2934-6EC6-4856-BDA5-2F73BA8DBA25}"/>
            </a:ext>
          </a:extLst>
        </xdr:cNvPr>
        <xdr:cNvCxnSpPr/>
      </xdr:nvCxnSpPr>
      <xdr:spPr>
        <a:xfrm>
          <a:off x="164592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2" name="テキスト ボックス 581">
          <a:extLst>
            <a:ext uri="{FF2B5EF4-FFF2-40B4-BE49-F238E27FC236}">
              <a16:creationId xmlns:a16="http://schemas.microsoft.com/office/drawing/2014/main" id="{D3B19FC8-AD52-4331-B8A1-02900185EDB2}"/>
            </a:ext>
          </a:extLst>
        </xdr:cNvPr>
        <xdr:cNvSpPr txBox="1"/>
      </xdr:nvSpPr>
      <xdr:spPr>
        <a:xfrm>
          <a:off x="15939981" y="56353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3" name="直線コネクタ 582">
          <a:extLst>
            <a:ext uri="{FF2B5EF4-FFF2-40B4-BE49-F238E27FC236}">
              <a16:creationId xmlns:a16="http://schemas.microsoft.com/office/drawing/2014/main" id="{73552BB1-7A65-4FE6-84FA-13A7308CEB29}"/>
            </a:ext>
          </a:extLst>
        </xdr:cNvPr>
        <xdr:cNvCxnSpPr/>
      </xdr:nvCxnSpPr>
      <xdr:spPr>
        <a:xfrm>
          <a:off x="164592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4" name="テキスト ボックス 583">
          <a:extLst>
            <a:ext uri="{FF2B5EF4-FFF2-40B4-BE49-F238E27FC236}">
              <a16:creationId xmlns:a16="http://schemas.microsoft.com/office/drawing/2014/main" id="{C54619BD-0219-4014-9EA0-EDEFCF321690}"/>
            </a:ext>
          </a:extLst>
        </xdr:cNvPr>
        <xdr:cNvSpPr txBox="1"/>
      </xdr:nvSpPr>
      <xdr:spPr>
        <a:xfrm>
          <a:off x="15939981" y="53214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5" name="直線コネクタ 584">
          <a:extLst>
            <a:ext uri="{FF2B5EF4-FFF2-40B4-BE49-F238E27FC236}">
              <a16:creationId xmlns:a16="http://schemas.microsoft.com/office/drawing/2014/main" id="{D4F4983E-8537-4EC7-A037-7E75EDB5DDB8}"/>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6" name="テキスト ボックス 585">
          <a:extLst>
            <a:ext uri="{FF2B5EF4-FFF2-40B4-BE49-F238E27FC236}">
              <a16:creationId xmlns:a16="http://schemas.microsoft.com/office/drawing/2014/main" id="{D0EE77AF-9081-47BF-B5A1-F6628E86F3C5}"/>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7" name="【一般廃棄物処理施設】&#10;一人当たり有形固定資産（償却資産）額グラフ枠">
          <a:extLst>
            <a:ext uri="{FF2B5EF4-FFF2-40B4-BE49-F238E27FC236}">
              <a16:creationId xmlns:a16="http://schemas.microsoft.com/office/drawing/2014/main" id="{6B195BB5-1983-4220-A6EE-434AB72DAE4F}"/>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8" name="直線コネクタ 587">
          <a:extLst>
            <a:ext uri="{FF2B5EF4-FFF2-40B4-BE49-F238E27FC236}">
              <a16:creationId xmlns:a16="http://schemas.microsoft.com/office/drawing/2014/main" id="{9A35D69A-3BA9-4DB8-9257-B7ADC85B15C2}"/>
            </a:ext>
          </a:extLst>
        </xdr:cNvPr>
        <xdr:cNvCxnSpPr/>
      </xdr:nvCxnSpPr>
      <xdr:spPr>
        <a:xfrm flipV="1">
          <a:off x="19951064" y="5417773"/>
          <a:ext cx="0" cy="1511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9" name="【一般廃棄物処理施設】&#10;一人当たり有形固定資産（償却資産）額最小値テキスト">
          <a:extLst>
            <a:ext uri="{FF2B5EF4-FFF2-40B4-BE49-F238E27FC236}">
              <a16:creationId xmlns:a16="http://schemas.microsoft.com/office/drawing/2014/main" id="{B5D6DE5C-AD96-40E1-BE51-5DB0FE334B2B}"/>
            </a:ext>
          </a:extLst>
        </xdr:cNvPr>
        <xdr:cNvSpPr txBox="1"/>
      </xdr:nvSpPr>
      <xdr:spPr>
        <a:xfrm>
          <a:off x="19989800" y="693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90" name="直線コネクタ 589">
          <a:extLst>
            <a:ext uri="{FF2B5EF4-FFF2-40B4-BE49-F238E27FC236}">
              <a16:creationId xmlns:a16="http://schemas.microsoft.com/office/drawing/2014/main" id="{B803A66C-A4A6-42DF-97FC-A01715CA92E8}"/>
            </a:ext>
          </a:extLst>
        </xdr:cNvPr>
        <xdr:cNvCxnSpPr/>
      </xdr:nvCxnSpPr>
      <xdr:spPr>
        <a:xfrm>
          <a:off x="19881850" y="69296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91" name="【一般廃棄物処理施設】&#10;一人当たり有形固定資産（償却資産）額最大値テキスト">
          <a:extLst>
            <a:ext uri="{FF2B5EF4-FFF2-40B4-BE49-F238E27FC236}">
              <a16:creationId xmlns:a16="http://schemas.microsoft.com/office/drawing/2014/main" id="{9D35D2D4-79BC-40D1-9E9E-5E969C5A8B8D}"/>
            </a:ext>
          </a:extLst>
        </xdr:cNvPr>
        <xdr:cNvSpPr txBox="1"/>
      </xdr:nvSpPr>
      <xdr:spPr>
        <a:xfrm>
          <a:off x="19989800" y="5199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2" name="直線コネクタ 591">
          <a:extLst>
            <a:ext uri="{FF2B5EF4-FFF2-40B4-BE49-F238E27FC236}">
              <a16:creationId xmlns:a16="http://schemas.microsoft.com/office/drawing/2014/main" id="{74282B88-9852-43FE-BAEB-B14D38FD87E7}"/>
            </a:ext>
          </a:extLst>
        </xdr:cNvPr>
        <xdr:cNvCxnSpPr/>
      </xdr:nvCxnSpPr>
      <xdr:spPr>
        <a:xfrm>
          <a:off x="19881850" y="54177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134383</xdr:rowOff>
    </xdr:from>
    <xdr:ext cx="534377" cy="259045"/>
    <xdr:sp macro="" textlink="">
      <xdr:nvSpPr>
        <xdr:cNvPr id="593" name="【一般廃棄物処理施設】&#10;一人当たり有形固定資産（償却資産）額平均値テキスト">
          <a:extLst>
            <a:ext uri="{FF2B5EF4-FFF2-40B4-BE49-F238E27FC236}">
              <a16:creationId xmlns:a16="http://schemas.microsoft.com/office/drawing/2014/main" id="{18781079-9CE7-4827-837C-D5A63390816E}"/>
            </a:ext>
          </a:extLst>
        </xdr:cNvPr>
        <xdr:cNvSpPr txBox="1"/>
      </xdr:nvSpPr>
      <xdr:spPr>
        <a:xfrm>
          <a:off x="19989800" y="6414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4" name="フローチャート: 判断 593">
          <a:extLst>
            <a:ext uri="{FF2B5EF4-FFF2-40B4-BE49-F238E27FC236}">
              <a16:creationId xmlns:a16="http://schemas.microsoft.com/office/drawing/2014/main" id="{98F33AD0-F7D7-43A9-9324-A450C8E4D848}"/>
            </a:ext>
          </a:extLst>
        </xdr:cNvPr>
        <xdr:cNvSpPr/>
      </xdr:nvSpPr>
      <xdr:spPr>
        <a:xfrm>
          <a:off x="19900900" y="655675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5" name="フローチャート: 判断 594">
          <a:extLst>
            <a:ext uri="{FF2B5EF4-FFF2-40B4-BE49-F238E27FC236}">
              <a16:creationId xmlns:a16="http://schemas.microsoft.com/office/drawing/2014/main" id="{184AFDF6-F1C5-47CA-BD1A-D541D62400A4}"/>
            </a:ext>
          </a:extLst>
        </xdr:cNvPr>
        <xdr:cNvSpPr/>
      </xdr:nvSpPr>
      <xdr:spPr>
        <a:xfrm>
          <a:off x="19157950" y="65324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6" name="フローチャート: 判断 595">
          <a:extLst>
            <a:ext uri="{FF2B5EF4-FFF2-40B4-BE49-F238E27FC236}">
              <a16:creationId xmlns:a16="http://schemas.microsoft.com/office/drawing/2014/main" id="{41D690BD-B580-4354-B0E9-DB41F5D8D4A1}"/>
            </a:ext>
          </a:extLst>
        </xdr:cNvPr>
        <xdr:cNvSpPr/>
      </xdr:nvSpPr>
      <xdr:spPr>
        <a:xfrm>
          <a:off x="18345150" y="6487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7" name="フローチャート: 判断 596">
          <a:extLst>
            <a:ext uri="{FF2B5EF4-FFF2-40B4-BE49-F238E27FC236}">
              <a16:creationId xmlns:a16="http://schemas.microsoft.com/office/drawing/2014/main" id="{CE4CA968-2B4F-4D08-AC38-62978EFA722A}"/>
            </a:ext>
          </a:extLst>
        </xdr:cNvPr>
        <xdr:cNvSpPr/>
      </xdr:nvSpPr>
      <xdr:spPr>
        <a:xfrm>
          <a:off x="17551400" y="656618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8" name="フローチャート: 判断 597">
          <a:extLst>
            <a:ext uri="{FF2B5EF4-FFF2-40B4-BE49-F238E27FC236}">
              <a16:creationId xmlns:a16="http://schemas.microsoft.com/office/drawing/2014/main" id="{FCDF8A96-252B-4987-A9A7-D31C25FFAEC3}"/>
            </a:ext>
          </a:extLst>
        </xdr:cNvPr>
        <xdr:cNvSpPr/>
      </xdr:nvSpPr>
      <xdr:spPr>
        <a:xfrm>
          <a:off x="16757650" y="65236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16899A05-9224-48B3-B65F-AF1F9CF861FB}"/>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DA4540AD-B227-4AE0-9254-596E8A3C6CD4}"/>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E986BFA5-6EFE-4D51-A8FE-4B61E28C88BB}"/>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2" name="テキスト ボックス 601">
          <a:extLst>
            <a:ext uri="{FF2B5EF4-FFF2-40B4-BE49-F238E27FC236}">
              <a16:creationId xmlns:a16="http://schemas.microsoft.com/office/drawing/2014/main" id="{60EA003C-1E06-4343-933E-4025D5F11B4E}"/>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3" name="テキスト ボックス 602">
          <a:extLst>
            <a:ext uri="{FF2B5EF4-FFF2-40B4-BE49-F238E27FC236}">
              <a16:creationId xmlns:a16="http://schemas.microsoft.com/office/drawing/2014/main" id="{9D90D695-0B23-4520-822A-D8ECBA2953BB}"/>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103418</xdr:rowOff>
    </xdr:from>
    <xdr:to>
      <xdr:col>116</xdr:col>
      <xdr:colOff>114300</xdr:colOff>
      <xdr:row>42</xdr:row>
      <xdr:rowOff>33568</xdr:rowOff>
    </xdr:to>
    <xdr:sp macro="" textlink="">
      <xdr:nvSpPr>
        <xdr:cNvPr id="604" name="楕円 603">
          <a:extLst>
            <a:ext uri="{FF2B5EF4-FFF2-40B4-BE49-F238E27FC236}">
              <a16:creationId xmlns:a16="http://schemas.microsoft.com/office/drawing/2014/main" id="{D906E07E-C8A0-4F3F-9689-7283FC036178}"/>
            </a:ext>
          </a:extLst>
        </xdr:cNvPr>
        <xdr:cNvSpPr/>
      </xdr:nvSpPr>
      <xdr:spPr>
        <a:xfrm>
          <a:off x="19900900" y="68788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18345</xdr:rowOff>
    </xdr:from>
    <xdr:ext cx="534377" cy="259045"/>
    <xdr:sp macro="" textlink="">
      <xdr:nvSpPr>
        <xdr:cNvPr id="605" name="【一般廃棄物処理施設】&#10;一人当たり有形固定資産（償却資産）額該当値テキスト">
          <a:extLst>
            <a:ext uri="{FF2B5EF4-FFF2-40B4-BE49-F238E27FC236}">
              <a16:creationId xmlns:a16="http://schemas.microsoft.com/office/drawing/2014/main" id="{D75CBF48-F8FB-4ADE-898A-F362E7FA4884}"/>
            </a:ext>
          </a:extLst>
        </xdr:cNvPr>
        <xdr:cNvSpPr txBox="1"/>
      </xdr:nvSpPr>
      <xdr:spPr>
        <a:xfrm>
          <a:off x="19989800" y="679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94263</xdr:rowOff>
    </xdr:from>
    <xdr:to>
      <xdr:col>112</xdr:col>
      <xdr:colOff>38100</xdr:colOff>
      <xdr:row>40</xdr:row>
      <xdr:rowOff>24413</xdr:rowOff>
    </xdr:to>
    <xdr:sp macro="" textlink="">
      <xdr:nvSpPr>
        <xdr:cNvPr id="606" name="楕円 605">
          <a:extLst>
            <a:ext uri="{FF2B5EF4-FFF2-40B4-BE49-F238E27FC236}">
              <a16:creationId xmlns:a16="http://schemas.microsoft.com/office/drawing/2014/main" id="{1C484063-3018-46F6-BFB4-CA8818998D2E}"/>
            </a:ext>
          </a:extLst>
        </xdr:cNvPr>
        <xdr:cNvSpPr/>
      </xdr:nvSpPr>
      <xdr:spPr>
        <a:xfrm>
          <a:off x="19157950" y="65395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145063</xdr:rowOff>
    </xdr:from>
    <xdr:to>
      <xdr:col>116</xdr:col>
      <xdr:colOff>63500</xdr:colOff>
      <xdr:row>41</xdr:row>
      <xdr:rowOff>154218</xdr:rowOff>
    </xdr:to>
    <xdr:cxnSp macro="">
      <xdr:nvCxnSpPr>
        <xdr:cNvPr id="607" name="直線コネクタ 606">
          <a:extLst>
            <a:ext uri="{FF2B5EF4-FFF2-40B4-BE49-F238E27FC236}">
              <a16:creationId xmlns:a16="http://schemas.microsoft.com/office/drawing/2014/main" id="{18F4222D-D0D1-41D7-B102-30C1365AF663}"/>
            </a:ext>
          </a:extLst>
        </xdr:cNvPr>
        <xdr:cNvCxnSpPr/>
      </xdr:nvCxnSpPr>
      <xdr:spPr>
        <a:xfrm>
          <a:off x="19202400" y="6590313"/>
          <a:ext cx="749300" cy="33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62803</xdr:rowOff>
    </xdr:from>
    <xdr:to>
      <xdr:col>107</xdr:col>
      <xdr:colOff>101600</xdr:colOff>
      <xdr:row>39</xdr:row>
      <xdr:rowOff>164403</xdr:rowOff>
    </xdr:to>
    <xdr:sp macro="" textlink="">
      <xdr:nvSpPr>
        <xdr:cNvPr id="608" name="楕円 607">
          <a:extLst>
            <a:ext uri="{FF2B5EF4-FFF2-40B4-BE49-F238E27FC236}">
              <a16:creationId xmlns:a16="http://schemas.microsoft.com/office/drawing/2014/main" id="{7C34D5DF-EC86-4CE7-B231-ABDA66AE8FA4}"/>
            </a:ext>
          </a:extLst>
        </xdr:cNvPr>
        <xdr:cNvSpPr/>
      </xdr:nvSpPr>
      <xdr:spPr>
        <a:xfrm>
          <a:off x="18345150" y="650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113603</xdr:rowOff>
    </xdr:from>
    <xdr:to>
      <xdr:col>111</xdr:col>
      <xdr:colOff>177800</xdr:colOff>
      <xdr:row>39</xdr:row>
      <xdr:rowOff>145063</xdr:rowOff>
    </xdr:to>
    <xdr:cxnSp macro="">
      <xdr:nvCxnSpPr>
        <xdr:cNvPr id="609" name="直線コネクタ 608">
          <a:extLst>
            <a:ext uri="{FF2B5EF4-FFF2-40B4-BE49-F238E27FC236}">
              <a16:creationId xmlns:a16="http://schemas.microsoft.com/office/drawing/2014/main" id="{135F1B50-7DA9-4CBC-B19C-2EC7C5505D2F}"/>
            </a:ext>
          </a:extLst>
        </xdr:cNvPr>
        <xdr:cNvCxnSpPr/>
      </xdr:nvCxnSpPr>
      <xdr:spPr>
        <a:xfrm>
          <a:off x="18395950" y="6558853"/>
          <a:ext cx="806450" cy="3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2486</xdr:rowOff>
    </xdr:from>
    <xdr:to>
      <xdr:col>102</xdr:col>
      <xdr:colOff>165100</xdr:colOff>
      <xdr:row>40</xdr:row>
      <xdr:rowOff>104086</xdr:rowOff>
    </xdr:to>
    <xdr:sp macro="" textlink="">
      <xdr:nvSpPr>
        <xdr:cNvPr id="610" name="楕円 609">
          <a:extLst>
            <a:ext uri="{FF2B5EF4-FFF2-40B4-BE49-F238E27FC236}">
              <a16:creationId xmlns:a16="http://schemas.microsoft.com/office/drawing/2014/main" id="{0D721430-CC0C-48B2-A25A-1F8AFC0D3E77}"/>
            </a:ext>
          </a:extLst>
        </xdr:cNvPr>
        <xdr:cNvSpPr/>
      </xdr:nvSpPr>
      <xdr:spPr>
        <a:xfrm>
          <a:off x="17551400" y="661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113603</xdr:rowOff>
    </xdr:from>
    <xdr:to>
      <xdr:col>107</xdr:col>
      <xdr:colOff>50800</xdr:colOff>
      <xdr:row>40</xdr:row>
      <xdr:rowOff>53286</xdr:rowOff>
    </xdr:to>
    <xdr:cxnSp macro="">
      <xdr:nvCxnSpPr>
        <xdr:cNvPr id="611" name="直線コネクタ 610">
          <a:extLst>
            <a:ext uri="{FF2B5EF4-FFF2-40B4-BE49-F238E27FC236}">
              <a16:creationId xmlns:a16="http://schemas.microsoft.com/office/drawing/2014/main" id="{C5FF68D0-DB7D-4FFA-B1E4-4529AA21520F}"/>
            </a:ext>
          </a:extLst>
        </xdr:cNvPr>
        <xdr:cNvCxnSpPr/>
      </xdr:nvCxnSpPr>
      <xdr:spPr>
        <a:xfrm flipV="1">
          <a:off x="17602200" y="6558853"/>
          <a:ext cx="793750" cy="10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125854</xdr:rowOff>
    </xdr:from>
    <xdr:to>
      <xdr:col>98</xdr:col>
      <xdr:colOff>38100</xdr:colOff>
      <xdr:row>40</xdr:row>
      <xdr:rowOff>56004</xdr:rowOff>
    </xdr:to>
    <xdr:sp macro="" textlink="">
      <xdr:nvSpPr>
        <xdr:cNvPr id="612" name="楕円 611">
          <a:extLst>
            <a:ext uri="{FF2B5EF4-FFF2-40B4-BE49-F238E27FC236}">
              <a16:creationId xmlns:a16="http://schemas.microsoft.com/office/drawing/2014/main" id="{F064E979-699A-4679-B161-599763DDDDD2}"/>
            </a:ext>
          </a:extLst>
        </xdr:cNvPr>
        <xdr:cNvSpPr/>
      </xdr:nvSpPr>
      <xdr:spPr>
        <a:xfrm>
          <a:off x="16757650" y="657110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5204</xdr:rowOff>
    </xdr:from>
    <xdr:to>
      <xdr:col>102</xdr:col>
      <xdr:colOff>114300</xdr:colOff>
      <xdr:row>40</xdr:row>
      <xdr:rowOff>53286</xdr:rowOff>
    </xdr:to>
    <xdr:cxnSp macro="">
      <xdr:nvCxnSpPr>
        <xdr:cNvPr id="613" name="直線コネクタ 612">
          <a:extLst>
            <a:ext uri="{FF2B5EF4-FFF2-40B4-BE49-F238E27FC236}">
              <a16:creationId xmlns:a16="http://schemas.microsoft.com/office/drawing/2014/main" id="{836AD268-9922-494A-965F-4253812E8B75}"/>
            </a:ext>
          </a:extLst>
        </xdr:cNvPr>
        <xdr:cNvCxnSpPr/>
      </xdr:nvCxnSpPr>
      <xdr:spPr>
        <a:xfrm>
          <a:off x="16802100" y="6615554"/>
          <a:ext cx="800100" cy="4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33842</xdr:rowOff>
    </xdr:from>
    <xdr:ext cx="534377" cy="259045"/>
    <xdr:sp macro="" textlink="">
      <xdr:nvSpPr>
        <xdr:cNvPr id="614" name="n_1aveValue【一般廃棄物処理施設】&#10;一人当たり有形固定資産（償却資産）額">
          <a:extLst>
            <a:ext uri="{FF2B5EF4-FFF2-40B4-BE49-F238E27FC236}">
              <a16:creationId xmlns:a16="http://schemas.microsoft.com/office/drawing/2014/main" id="{8DDAF091-75FE-4DDB-BC3B-5F87F45CBB1B}"/>
            </a:ext>
          </a:extLst>
        </xdr:cNvPr>
        <xdr:cNvSpPr txBox="1"/>
      </xdr:nvSpPr>
      <xdr:spPr>
        <a:xfrm>
          <a:off x="18947911" y="6313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160226</xdr:rowOff>
    </xdr:from>
    <xdr:ext cx="534377" cy="259045"/>
    <xdr:sp macro="" textlink="">
      <xdr:nvSpPr>
        <xdr:cNvPr id="615" name="n_2aveValue【一般廃棄物処理施設】&#10;一人当たり有形固定資産（償却資産）額">
          <a:extLst>
            <a:ext uri="{FF2B5EF4-FFF2-40B4-BE49-F238E27FC236}">
              <a16:creationId xmlns:a16="http://schemas.microsoft.com/office/drawing/2014/main" id="{9739CDE4-C840-47EF-9695-EDCFC7246982}"/>
            </a:ext>
          </a:extLst>
        </xdr:cNvPr>
        <xdr:cNvSpPr txBox="1"/>
      </xdr:nvSpPr>
      <xdr:spPr>
        <a:xfrm>
          <a:off x="18166861" y="627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67610</xdr:rowOff>
    </xdr:from>
    <xdr:ext cx="534377" cy="259045"/>
    <xdr:sp macro="" textlink="">
      <xdr:nvSpPr>
        <xdr:cNvPr id="616" name="n_3aveValue【一般廃棄物処理施設】&#10;一人当たり有形固定資産（償却資産）額">
          <a:extLst>
            <a:ext uri="{FF2B5EF4-FFF2-40B4-BE49-F238E27FC236}">
              <a16:creationId xmlns:a16="http://schemas.microsoft.com/office/drawing/2014/main" id="{523BDC52-8850-4C30-8C19-8EF50803CD96}"/>
            </a:ext>
          </a:extLst>
        </xdr:cNvPr>
        <xdr:cNvSpPr txBox="1"/>
      </xdr:nvSpPr>
      <xdr:spPr>
        <a:xfrm>
          <a:off x="17354061" y="634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25090</xdr:rowOff>
    </xdr:from>
    <xdr:ext cx="534377" cy="259045"/>
    <xdr:sp macro="" textlink="">
      <xdr:nvSpPr>
        <xdr:cNvPr id="617" name="n_4aveValue【一般廃棄物処理施設】&#10;一人当たり有形固定資産（償却資産）額">
          <a:extLst>
            <a:ext uri="{FF2B5EF4-FFF2-40B4-BE49-F238E27FC236}">
              <a16:creationId xmlns:a16="http://schemas.microsoft.com/office/drawing/2014/main" id="{5D16DA4F-8D48-4867-B8DA-ADD94D4FE31F}"/>
            </a:ext>
          </a:extLst>
        </xdr:cNvPr>
        <xdr:cNvSpPr txBox="1"/>
      </xdr:nvSpPr>
      <xdr:spPr>
        <a:xfrm>
          <a:off x="16560311" y="6305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15540</xdr:rowOff>
    </xdr:from>
    <xdr:ext cx="534377" cy="259045"/>
    <xdr:sp macro="" textlink="">
      <xdr:nvSpPr>
        <xdr:cNvPr id="618" name="n_1mainValue【一般廃棄物処理施設】&#10;一人当たり有形固定資産（償却資産）額">
          <a:extLst>
            <a:ext uri="{FF2B5EF4-FFF2-40B4-BE49-F238E27FC236}">
              <a16:creationId xmlns:a16="http://schemas.microsoft.com/office/drawing/2014/main" id="{2B7F2A64-A065-4F0F-A00A-0E8E0715619B}"/>
            </a:ext>
          </a:extLst>
        </xdr:cNvPr>
        <xdr:cNvSpPr txBox="1"/>
      </xdr:nvSpPr>
      <xdr:spPr>
        <a:xfrm>
          <a:off x="18947911" y="662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155530</xdr:rowOff>
    </xdr:from>
    <xdr:ext cx="534377" cy="259045"/>
    <xdr:sp macro="" textlink="">
      <xdr:nvSpPr>
        <xdr:cNvPr id="619" name="n_2mainValue【一般廃棄物処理施設】&#10;一人当たり有形固定資産（償却資産）額">
          <a:extLst>
            <a:ext uri="{FF2B5EF4-FFF2-40B4-BE49-F238E27FC236}">
              <a16:creationId xmlns:a16="http://schemas.microsoft.com/office/drawing/2014/main" id="{A97D273B-D20B-41CD-9CCC-93D4C10F20C9}"/>
            </a:ext>
          </a:extLst>
        </xdr:cNvPr>
        <xdr:cNvSpPr txBox="1"/>
      </xdr:nvSpPr>
      <xdr:spPr>
        <a:xfrm>
          <a:off x="18166861" y="660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95213</xdr:rowOff>
    </xdr:from>
    <xdr:ext cx="534377" cy="259045"/>
    <xdr:sp macro="" textlink="">
      <xdr:nvSpPr>
        <xdr:cNvPr id="620" name="n_3mainValue【一般廃棄物処理施設】&#10;一人当たり有形固定資産（償却資産）額">
          <a:extLst>
            <a:ext uri="{FF2B5EF4-FFF2-40B4-BE49-F238E27FC236}">
              <a16:creationId xmlns:a16="http://schemas.microsoft.com/office/drawing/2014/main" id="{2F85AF15-9E7E-42D7-B472-02E5FDF1E4DA}"/>
            </a:ext>
          </a:extLst>
        </xdr:cNvPr>
        <xdr:cNvSpPr txBox="1"/>
      </xdr:nvSpPr>
      <xdr:spPr>
        <a:xfrm>
          <a:off x="17354061" y="670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47131</xdr:rowOff>
    </xdr:from>
    <xdr:ext cx="534377" cy="259045"/>
    <xdr:sp macro="" textlink="">
      <xdr:nvSpPr>
        <xdr:cNvPr id="621" name="n_4mainValue【一般廃棄物処理施設】&#10;一人当たり有形固定資産（償却資産）額">
          <a:extLst>
            <a:ext uri="{FF2B5EF4-FFF2-40B4-BE49-F238E27FC236}">
              <a16:creationId xmlns:a16="http://schemas.microsoft.com/office/drawing/2014/main" id="{E2628684-684A-4566-95F7-75F2E3E5885B}"/>
            </a:ext>
          </a:extLst>
        </xdr:cNvPr>
        <xdr:cNvSpPr txBox="1"/>
      </xdr:nvSpPr>
      <xdr:spPr>
        <a:xfrm>
          <a:off x="16560311" y="665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2" name="正方形/長方形 621">
          <a:extLst>
            <a:ext uri="{FF2B5EF4-FFF2-40B4-BE49-F238E27FC236}">
              <a16:creationId xmlns:a16="http://schemas.microsoft.com/office/drawing/2014/main" id="{19A3377D-C097-4E54-A458-D226E9F2AC7A}"/>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3" name="正方形/長方形 622">
          <a:extLst>
            <a:ext uri="{FF2B5EF4-FFF2-40B4-BE49-F238E27FC236}">
              <a16:creationId xmlns:a16="http://schemas.microsoft.com/office/drawing/2014/main" id="{439494C4-9462-4DB1-BEC8-C178EBDDD367}"/>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4" name="正方形/長方形 623">
          <a:extLst>
            <a:ext uri="{FF2B5EF4-FFF2-40B4-BE49-F238E27FC236}">
              <a16:creationId xmlns:a16="http://schemas.microsoft.com/office/drawing/2014/main" id="{00BAE142-F34F-47D9-BE71-D57330952738}"/>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5" name="正方形/長方形 624">
          <a:extLst>
            <a:ext uri="{FF2B5EF4-FFF2-40B4-BE49-F238E27FC236}">
              <a16:creationId xmlns:a16="http://schemas.microsoft.com/office/drawing/2014/main" id="{91CA66E2-7B8F-4D1E-8C2C-17ABC318B315}"/>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6" name="正方形/長方形 625">
          <a:extLst>
            <a:ext uri="{FF2B5EF4-FFF2-40B4-BE49-F238E27FC236}">
              <a16:creationId xmlns:a16="http://schemas.microsoft.com/office/drawing/2014/main" id="{82D039CE-5A13-465F-8B60-03679F5E1849}"/>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7" name="正方形/長方形 626">
          <a:extLst>
            <a:ext uri="{FF2B5EF4-FFF2-40B4-BE49-F238E27FC236}">
              <a16:creationId xmlns:a16="http://schemas.microsoft.com/office/drawing/2014/main" id="{A88D9815-FB5D-4D82-AE55-4163EC159BD2}"/>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8" name="正方形/長方形 627">
          <a:extLst>
            <a:ext uri="{FF2B5EF4-FFF2-40B4-BE49-F238E27FC236}">
              <a16:creationId xmlns:a16="http://schemas.microsoft.com/office/drawing/2014/main" id="{DC58C779-EA1A-4497-87E8-CE770061FD24}"/>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9" name="正方形/長方形 628">
          <a:extLst>
            <a:ext uri="{FF2B5EF4-FFF2-40B4-BE49-F238E27FC236}">
              <a16:creationId xmlns:a16="http://schemas.microsoft.com/office/drawing/2014/main" id="{B6C387A7-066C-4D99-A5C0-17AE63AF9816}"/>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30" name="テキスト ボックス 629">
          <a:extLst>
            <a:ext uri="{FF2B5EF4-FFF2-40B4-BE49-F238E27FC236}">
              <a16:creationId xmlns:a16="http://schemas.microsoft.com/office/drawing/2014/main" id="{2CC71BB9-DF47-4220-9903-B5C0DC2296D2}"/>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31" name="直線コネクタ 630">
          <a:extLst>
            <a:ext uri="{FF2B5EF4-FFF2-40B4-BE49-F238E27FC236}">
              <a16:creationId xmlns:a16="http://schemas.microsoft.com/office/drawing/2014/main" id="{74DA8B0D-5C05-49AB-877B-1D28B7EB1A14}"/>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2" name="テキスト ボックス 631">
          <a:extLst>
            <a:ext uri="{FF2B5EF4-FFF2-40B4-BE49-F238E27FC236}">
              <a16:creationId xmlns:a16="http://schemas.microsoft.com/office/drawing/2014/main" id="{BFA5B421-278A-4B41-BB9C-E5E0C477845C}"/>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3" name="直線コネクタ 632">
          <a:extLst>
            <a:ext uri="{FF2B5EF4-FFF2-40B4-BE49-F238E27FC236}">
              <a16:creationId xmlns:a16="http://schemas.microsoft.com/office/drawing/2014/main" id="{E34EE49E-FED3-49F8-86D7-589E77FFB592}"/>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4" name="テキスト ボックス 633">
          <a:extLst>
            <a:ext uri="{FF2B5EF4-FFF2-40B4-BE49-F238E27FC236}">
              <a16:creationId xmlns:a16="http://schemas.microsoft.com/office/drawing/2014/main" id="{2C20C29B-CB0A-4DC4-9C0B-32A634498A5B}"/>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5" name="直線コネクタ 634">
          <a:extLst>
            <a:ext uri="{FF2B5EF4-FFF2-40B4-BE49-F238E27FC236}">
              <a16:creationId xmlns:a16="http://schemas.microsoft.com/office/drawing/2014/main" id="{3F3EFE32-3C7C-41B3-8554-72D636E19186}"/>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6" name="テキスト ボックス 635">
          <a:extLst>
            <a:ext uri="{FF2B5EF4-FFF2-40B4-BE49-F238E27FC236}">
              <a16:creationId xmlns:a16="http://schemas.microsoft.com/office/drawing/2014/main" id="{4E0B83E4-720A-4BB1-90F9-EB454524D6A6}"/>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7" name="直線コネクタ 636">
          <a:extLst>
            <a:ext uri="{FF2B5EF4-FFF2-40B4-BE49-F238E27FC236}">
              <a16:creationId xmlns:a16="http://schemas.microsoft.com/office/drawing/2014/main" id="{829BD9F6-9278-4937-B22B-B2934A6B76D7}"/>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8" name="テキスト ボックス 637">
          <a:extLst>
            <a:ext uri="{FF2B5EF4-FFF2-40B4-BE49-F238E27FC236}">
              <a16:creationId xmlns:a16="http://schemas.microsoft.com/office/drawing/2014/main" id="{7FD913A4-BEFA-4D83-A664-7049E9FE22E2}"/>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9" name="直線コネクタ 638">
          <a:extLst>
            <a:ext uri="{FF2B5EF4-FFF2-40B4-BE49-F238E27FC236}">
              <a16:creationId xmlns:a16="http://schemas.microsoft.com/office/drawing/2014/main" id="{59BF4724-19CB-4AF9-8067-7950B4F0CD70}"/>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40" name="テキスト ボックス 639">
          <a:extLst>
            <a:ext uri="{FF2B5EF4-FFF2-40B4-BE49-F238E27FC236}">
              <a16:creationId xmlns:a16="http://schemas.microsoft.com/office/drawing/2014/main" id="{C2374F69-8006-4D70-8862-283DFD3D076C}"/>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41" name="直線コネクタ 640">
          <a:extLst>
            <a:ext uri="{FF2B5EF4-FFF2-40B4-BE49-F238E27FC236}">
              <a16:creationId xmlns:a16="http://schemas.microsoft.com/office/drawing/2014/main" id="{41FDE8CA-322A-4169-AAC5-8531A3126F23}"/>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2" name="テキスト ボックス 641">
          <a:extLst>
            <a:ext uri="{FF2B5EF4-FFF2-40B4-BE49-F238E27FC236}">
              <a16:creationId xmlns:a16="http://schemas.microsoft.com/office/drawing/2014/main" id="{00948855-0C3E-4B12-BA69-203A702CE81E}"/>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3" name="直線コネクタ 642">
          <a:extLst>
            <a:ext uri="{FF2B5EF4-FFF2-40B4-BE49-F238E27FC236}">
              <a16:creationId xmlns:a16="http://schemas.microsoft.com/office/drawing/2014/main" id="{FA467EBC-C896-4644-9FF2-AA5417110A94}"/>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4" name="テキスト ボックス 643">
          <a:extLst>
            <a:ext uri="{FF2B5EF4-FFF2-40B4-BE49-F238E27FC236}">
              <a16:creationId xmlns:a16="http://schemas.microsoft.com/office/drawing/2014/main" id="{7789A53D-338E-4B8A-B3E2-F37D07BE6FD9}"/>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5" name="直線コネクタ 644">
          <a:extLst>
            <a:ext uri="{FF2B5EF4-FFF2-40B4-BE49-F238E27FC236}">
              <a16:creationId xmlns:a16="http://schemas.microsoft.com/office/drawing/2014/main" id="{BEEE5FCF-D834-4674-9676-6B40D48EE95F}"/>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6" name="【保健センター・保健所】&#10;有形固定資産減価償却率グラフ枠">
          <a:extLst>
            <a:ext uri="{FF2B5EF4-FFF2-40B4-BE49-F238E27FC236}">
              <a16:creationId xmlns:a16="http://schemas.microsoft.com/office/drawing/2014/main" id="{73AB0C30-FE46-4E44-91F6-E1D84B619F85}"/>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7" name="直線コネクタ 646">
          <a:extLst>
            <a:ext uri="{FF2B5EF4-FFF2-40B4-BE49-F238E27FC236}">
              <a16:creationId xmlns:a16="http://schemas.microsoft.com/office/drawing/2014/main" id="{E21F6096-26F7-4E57-B8FE-A5606D471D44}"/>
            </a:ext>
          </a:extLst>
        </xdr:cNvPr>
        <xdr:cNvCxnSpPr/>
      </xdr:nvCxnSpPr>
      <xdr:spPr>
        <a:xfrm flipV="1">
          <a:off x="14699614" y="912767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8" name="【保健センター・保健所】&#10;有形固定資産減価償却率最小値テキスト">
          <a:extLst>
            <a:ext uri="{FF2B5EF4-FFF2-40B4-BE49-F238E27FC236}">
              <a16:creationId xmlns:a16="http://schemas.microsoft.com/office/drawing/2014/main" id="{06D9C5F6-D5DC-42F0-9E09-34418125127D}"/>
            </a:ext>
          </a:extLst>
        </xdr:cNvPr>
        <xdr:cNvSpPr txBox="1"/>
      </xdr:nvSpPr>
      <xdr:spPr>
        <a:xfrm>
          <a:off x="14738350" y="10619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9" name="直線コネクタ 648">
          <a:extLst>
            <a:ext uri="{FF2B5EF4-FFF2-40B4-BE49-F238E27FC236}">
              <a16:creationId xmlns:a16="http://schemas.microsoft.com/office/drawing/2014/main" id="{3C333141-839C-4023-9F74-35399AB72BC2}"/>
            </a:ext>
          </a:extLst>
        </xdr:cNvPr>
        <xdr:cNvCxnSpPr/>
      </xdr:nvCxnSpPr>
      <xdr:spPr>
        <a:xfrm>
          <a:off x="14611350" y="106152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50" name="【保健センター・保健所】&#10;有形固定資産減価償却率最大値テキスト">
          <a:extLst>
            <a:ext uri="{FF2B5EF4-FFF2-40B4-BE49-F238E27FC236}">
              <a16:creationId xmlns:a16="http://schemas.microsoft.com/office/drawing/2014/main" id="{F18ED269-B06A-4BFF-B791-AE4853E836DB}"/>
            </a:ext>
          </a:extLst>
        </xdr:cNvPr>
        <xdr:cNvSpPr txBox="1"/>
      </xdr:nvSpPr>
      <xdr:spPr>
        <a:xfrm>
          <a:off x="14738350" y="89155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51" name="直線コネクタ 650">
          <a:extLst>
            <a:ext uri="{FF2B5EF4-FFF2-40B4-BE49-F238E27FC236}">
              <a16:creationId xmlns:a16="http://schemas.microsoft.com/office/drawing/2014/main" id="{10ACF61F-99CA-4037-A98B-E724D869EDB5}"/>
            </a:ext>
          </a:extLst>
        </xdr:cNvPr>
        <xdr:cNvCxnSpPr/>
      </xdr:nvCxnSpPr>
      <xdr:spPr>
        <a:xfrm>
          <a:off x="14611350" y="9127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58618</xdr:rowOff>
    </xdr:from>
    <xdr:ext cx="405111" cy="259045"/>
    <xdr:sp macro="" textlink="">
      <xdr:nvSpPr>
        <xdr:cNvPr id="652" name="【保健センター・保健所】&#10;有形固定資産減価償却率平均値テキスト">
          <a:extLst>
            <a:ext uri="{FF2B5EF4-FFF2-40B4-BE49-F238E27FC236}">
              <a16:creationId xmlns:a16="http://schemas.microsoft.com/office/drawing/2014/main" id="{084E6660-8F6D-4C82-A213-822C753DE37B}"/>
            </a:ext>
          </a:extLst>
        </xdr:cNvPr>
        <xdr:cNvSpPr txBox="1"/>
      </xdr:nvSpPr>
      <xdr:spPr>
        <a:xfrm>
          <a:off x="14738350" y="9640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3" name="フローチャート: 判断 652">
          <a:extLst>
            <a:ext uri="{FF2B5EF4-FFF2-40B4-BE49-F238E27FC236}">
              <a16:creationId xmlns:a16="http://schemas.microsoft.com/office/drawing/2014/main" id="{1E4809B5-3390-4F1B-83A7-91185658B1B6}"/>
            </a:ext>
          </a:extLst>
        </xdr:cNvPr>
        <xdr:cNvSpPr/>
      </xdr:nvSpPr>
      <xdr:spPr>
        <a:xfrm>
          <a:off x="14649450" y="978299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4" name="フローチャート: 判断 653">
          <a:extLst>
            <a:ext uri="{FF2B5EF4-FFF2-40B4-BE49-F238E27FC236}">
              <a16:creationId xmlns:a16="http://schemas.microsoft.com/office/drawing/2014/main" id="{49BB7F1F-58E9-422F-A2C0-458D94D4A3B2}"/>
            </a:ext>
          </a:extLst>
        </xdr:cNvPr>
        <xdr:cNvSpPr/>
      </xdr:nvSpPr>
      <xdr:spPr>
        <a:xfrm>
          <a:off x="13887450" y="98548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5" name="フローチャート: 判断 654">
          <a:extLst>
            <a:ext uri="{FF2B5EF4-FFF2-40B4-BE49-F238E27FC236}">
              <a16:creationId xmlns:a16="http://schemas.microsoft.com/office/drawing/2014/main" id="{0ADE19D7-C179-4B56-B5A6-6A7FA743CF34}"/>
            </a:ext>
          </a:extLst>
        </xdr:cNvPr>
        <xdr:cNvSpPr/>
      </xdr:nvSpPr>
      <xdr:spPr>
        <a:xfrm>
          <a:off x="13093700" y="9845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56" name="フローチャート: 判断 655">
          <a:extLst>
            <a:ext uri="{FF2B5EF4-FFF2-40B4-BE49-F238E27FC236}">
              <a16:creationId xmlns:a16="http://schemas.microsoft.com/office/drawing/2014/main" id="{478CAF23-5D8D-46CB-B46A-CF4B54CB1BAD}"/>
            </a:ext>
          </a:extLst>
        </xdr:cNvPr>
        <xdr:cNvSpPr/>
      </xdr:nvSpPr>
      <xdr:spPr>
        <a:xfrm>
          <a:off x="12299950" y="98532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57" name="フローチャート: 判断 656">
          <a:extLst>
            <a:ext uri="{FF2B5EF4-FFF2-40B4-BE49-F238E27FC236}">
              <a16:creationId xmlns:a16="http://schemas.microsoft.com/office/drawing/2014/main" id="{52921DB8-46F2-4E79-BFCF-FB8FD9E8FA63}"/>
            </a:ext>
          </a:extLst>
        </xdr:cNvPr>
        <xdr:cNvSpPr/>
      </xdr:nvSpPr>
      <xdr:spPr>
        <a:xfrm>
          <a:off x="11487150" y="98270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BDAFD1EC-7B6E-47BB-B505-C2F1AEBF16E4}"/>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498E6E83-358E-474B-BDA2-8E4DD0ABD37C}"/>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61A5E099-402A-431B-ACE1-E3C73A06F778}"/>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61" name="テキスト ボックス 660">
          <a:extLst>
            <a:ext uri="{FF2B5EF4-FFF2-40B4-BE49-F238E27FC236}">
              <a16:creationId xmlns:a16="http://schemas.microsoft.com/office/drawing/2014/main" id="{05B2F99C-3227-4D8A-8518-CA6857E4EFC9}"/>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2" name="テキスト ボックス 661">
          <a:extLst>
            <a:ext uri="{FF2B5EF4-FFF2-40B4-BE49-F238E27FC236}">
              <a16:creationId xmlns:a16="http://schemas.microsoft.com/office/drawing/2014/main" id="{AD98D585-4B41-4CEE-A30D-071CC43C1F14}"/>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86360</xdr:rowOff>
    </xdr:from>
    <xdr:to>
      <xdr:col>85</xdr:col>
      <xdr:colOff>177800</xdr:colOff>
      <xdr:row>61</xdr:row>
      <xdr:rowOff>16510</xdr:rowOff>
    </xdr:to>
    <xdr:sp macro="" textlink="">
      <xdr:nvSpPr>
        <xdr:cNvPr id="663" name="楕円 662">
          <a:extLst>
            <a:ext uri="{FF2B5EF4-FFF2-40B4-BE49-F238E27FC236}">
              <a16:creationId xmlns:a16="http://schemas.microsoft.com/office/drawing/2014/main" id="{73E7707D-44CE-4A50-9297-1BAB145C94A9}"/>
            </a:ext>
          </a:extLst>
        </xdr:cNvPr>
        <xdr:cNvSpPr/>
      </xdr:nvSpPr>
      <xdr:spPr>
        <a:xfrm>
          <a:off x="14649450" y="99987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64787</xdr:rowOff>
    </xdr:from>
    <xdr:ext cx="405111" cy="259045"/>
    <xdr:sp macro="" textlink="">
      <xdr:nvSpPr>
        <xdr:cNvPr id="664" name="【保健センター・保健所】&#10;有形固定資産減価償却率該当値テキスト">
          <a:extLst>
            <a:ext uri="{FF2B5EF4-FFF2-40B4-BE49-F238E27FC236}">
              <a16:creationId xmlns:a16="http://schemas.microsoft.com/office/drawing/2014/main" id="{87D5C99C-7E14-49FC-BE15-45E873FFB432}"/>
            </a:ext>
          </a:extLst>
        </xdr:cNvPr>
        <xdr:cNvSpPr txBox="1"/>
      </xdr:nvSpPr>
      <xdr:spPr>
        <a:xfrm>
          <a:off x="14738350"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53703</xdr:rowOff>
    </xdr:from>
    <xdr:to>
      <xdr:col>81</xdr:col>
      <xdr:colOff>101600</xdr:colOff>
      <xdr:row>60</xdr:row>
      <xdr:rowOff>155303</xdr:rowOff>
    </xdr:to>
    <xdr:sp macro="" textlink="">
      <xdr:nvSpPr>
        <xdr:cNvPr id="665" name="楕円 664">
          <a:extLst>
            <a:ext uri="{FF2B5EF4-FFF2-40B4-BE49-F238E27FC236}">
              <a16:creationId xmlns:a16="http://schemas.microsoft.com/office/drawing/2014/main" id="{74731EF0-D9FB-4F1B-B20E-3D6591125773}"/>
            </a:ext>
          </a:extLst>
        </xdr:cNvPr>
        <xdr:cNvSpPr/>
      </xdr:nvSpPr>
      <xdr:spPr>
        <a:xfrm>
          <a:off x="13887450" y="996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104503</xdr:rowOff>
    </xdr:from>
    <xdr:to>
      <xdr:col>85</xdr:col>
      <xdr:colOff>127000</xdr:colOff>
      <xdr:row>60</xdr:row>
      <xdr:rowOff>137160</xdr:rowOff>
    </xdr:to>
    <xdr:cxnSp macro="">
      <xdr:nvCxnSpPr>
        <xdr:cNvPr id="666" name="直線コネクタ 665">
          <a:extLst>
            <a:ext uri="{FF2B5EF4-FFF2-40B4-BE49-F238E27FC236}">
              <a16:creationId xmlns:a16="http://schemas.microsoft.com/office/drawing/2014/main" id="{73D25E2C-630B-4213-9581-C4A19A814737}"/>
            </a:ext>
          </a:extLst>
        </xdr:cNvPr>
        <xdr:cNvCxnSpPr/>
      </xdr:nvCxnSpPr>
      <xdr:spPr>
        <a:xfrm>
          <a:off x="13938250" y="10016853"/>
          <a:ext cx="762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21046</xdr:rowOff>
    </xdr:from>
    <xdr:to>
      <xdr:col>76</xdr:col>
      <xdr:colOff>165100</xdr:colOff>
      <xdr:row>60</xdr:row>
      <xdr:rowOff>122646</xdr:rowOff>
    </xdr:to>
    <xdr:sp macro="" textlink="">
      <xdr:nvSpPr>
        <xdr:cNvPr id="667" name="楕円 666">
          <a:extLst>
            <a:ext uri="{FF2B5EF4-FFF2-40B4-BE49-F238E27FC236}">
              <a16:creationId xmlns:a16="http://schemas.microsoft.com/office/drawing/2014/main" id="{3F02BD2E-9D30-41AB-934E-AEE1ED209AAE}"/>
            </a:ext>
          </a:extLst>
        </xdr:cNvPr>
        <xdr:cNvSpPr/>
      </xdr:nvSpPr>
      <xdr:spPr>
        <a:xfrm>
          <a:off x="13093700" y="993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71846</xdr:rowOff>
    </xdr:from>
    <xdr:to>
      <xdr:col>81</xdr:col>
      <xdr:colOff>50800</xdr:colOff>
      <xdr:row>60</xdr:row>
      <xdr:rowOff>104503</xdr:rowOff>
    </xdr:to>
    <xdr:cxnSp macro="">
      <xdr:nvCxnSpPr>
        <xdr:cNvPr id="668" name="直線コネクタ 667">
          <a:extLst>
            <a:ext uri="{FF2B5EF4-FFF2-40B4-BE49-F238E27FC236}">
              <a16:creationId xmlns:a16="http://schemas.microsoft.com/office/drawing/2014/main" id="{1ACA6872-9B68-4A5A-8B49-9BFC890B7E1F}"/>
            </a:ext>
          </a:extLst>
        </xdr:cNvPr>
        <xdr:cNvCxnSpPr/>
      </xdr:nvCxnSpPr>
      <xdr:spPr>
        <a:xfrm>
          <a:off x="13144500" y="9984196"/>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158206</xdr:rowOff>
    </xdr:from>
    <xdr:to>
      <xdr:col>72</xdr:col>
      <xdr:colOff>38100</xdr:colOff>
      <xdr:row>60</xdr:row>
      <xdr:rowOff>88356</xdr:rowOff>
    </xdr:to>
    <xdr:sp macro="" textlink="">
      <xdr:nvSpPr>
        <xdr:cNvPr id="669" name="楕円 668">
          <a:extLst>
            <a:ext uri="{FF2B5EF4-FFF2-40B4-BE49-F238E27FC236}">
              <a16:creationId xmlns:a16="http://schemas.microsoft.com/office/drawing/2014/main" id="{6B062F2C-4573-4E72-B032-46F7AED873C6}"/>
            </a:ext>
          </a:extLst>
        </xdr:cNvPr>
        <xdr:cNvSpPr/>
      </xdr:nvSpPr>
      <xdr:spPr>
        <a:xfrm>
          <a:off x="12299950" y="99054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37556</xdr:rowOff>
    </xdr:from>
    <xdr:to>
      <xdr:col>76</xdr:col>
      <xdr:colOff>114300</xdr:colOff>
      <xdr:row>60</xdr:row>
      <xdr:rowOff>71846</xdr:rowOff>
    </xdr:to>
    <xdr:cxnSp macro="">
      <xdr:nvCxnSpPr>
        <xdr:cNvPr id="670" name="直線コネクタ 669">
          <a:extLst>
            <a:ext uri="{FF2B5EF4-FFF2-40B4-BE49-F238E27FC236}">
              <a16:creationId xmlns:a16="http://schemas.microsoft.com/office/drawing/2014/main" id="{B8228A29-EEB4-4B88-A75A-3ACE5CC63C2D}"/>
            </a:ext>
          </a:extLst>
        </xdr:cNvPr>
        <xdr:cNvCxnSpPr/>
      </xdr:nvCxnSpPr>
      <xdr:spPr>
        <a:xfrm>
          <a:off x="12344400" y="9949906"/>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125549</xdr:rowOff>
    </xdr:from>
    <xdr:to>
      <xdr:col>67</xdr:col>
      <xdr:colOff>101600</xdr:colOff>
      <xdr:row>60</xdr:row>
      <xdr:rowOff>55699</xdr:rowOff>
    </xdr:to>
    <xdr:sp macro="" textlink="">
      <xdr:nvSpPr>
        <xdr:cNvPr id="671" name="楕円 670">
          <a:extLst>
            <a:ext uri="{FF2B5EF4-FFF2-40B4-BE49-F238E27FC236}">
              <a16:creationId xmlns:a16="http://schemas.microsoft.com/office/drawing/2014/main" id="{09FB8556-E3A7-4EB2-9221-38C2EC230A19}"/>
            </a:ext>
          </a:extLst>
        </xdr:cNvPr>
        <xdr:cNvSpPr/>
      </xdr:nvSpPr>
      <xdr:spPr>
        <a:xfrm>
          <a:off x="11487150" y="98727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4899</xdr:rowOff>
    </xdr:from>
    <xdr:to>
      <xdr:col>71</xdr:col>
      <xdr:colOff>177800</xdr:colOff>
      <xdr:row>60</xdr:row>
      <xdr:rowOff>37556</xdr:rowOff>
    </xdr:to>
    <xdr:cxnSp macro="">
      <xdr:nvCxnSpPr>
        <xdr:cNvPr id="672" name="直線コネクタ 671">
          <a:extLst>
            <a:ext uri="{FF2B5EF4-FFF2-40B4-BE49-F238E27FC236}">
              <a16:creationId xmlns:a16="http://schemas.microsoft.com/office/drawing/2014/main" id="{64948EF6-9684-49CB-9DD8-F87205ED675C}"/>
            </a:ext>
          </a:extLst>
        </xdr:cNvPr>
        <xdr:cNvCxnSpPr/>
      </xdr:nvCxnSpPr>
      <xdr:spPr>
        <a:xfrm>
          <a:off x="11537950" y="9917249"/>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54264</xdr:rowOff>
    </xdr:from>
    <xdr:ext cx="405111" cy="259045"/>
    <xdr:sp macro="" textlink="">
      <xdr:nvSpPr>
        <xdr:cNvPr id="673" name="n_1aveValue【保健センター・保健所】&#10;有形固定資産減価償却率">
          <a:extLst>
            <a:ext uri="{FF2B5EF4-FFF2-40B4-BE49-F238E27FC236}">
              <a16:creationId xmlns:a16="http://schemas.microsoft.com/office/drawing/2014/main" id="{BF40E860-9640-4F96-9109-95C7BA352E5D}"/>
            </a:ext>
          </a:extLst>
        </xdr:cNvPr>
        <xdr:cNvSpPr txBox="1"/>
      </xdr:nvSpPr>
      <xdr:spPr>
        <a:xfrm>
          <a:off x="13742044" y="9636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674" name="n_2aveValue【保健センター・保健所】&#10;有形固定資産減価償却率">
          <a:extLst>
            <a:ext uri="{FF2B5EF4-FFF2-40B4-BE49-F238E27FC236}">
              <a16:creationId xmlns:a16="http://schemas.microsoft.com/office/drawing/2014/main" id="{27810082-9EC9-4E06-9A1E-AA86F61F4509}"/>
            </a:ext>
          </a:extLst>
        </xdr:cNvPr>
        <xdr:cNvSpPr txBox="1"/>
      </xdr:nvSpPr>
      <xdr:spPr>
        <a:xfrm>
          <a:off x="1296099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52631</xdr:rowOff>
    </xdr:from>
    <xdr:ext cx="405111" cy="259045"/>
    <xdr:sp macro="" textlink="">
      <xdr:nvSpPr>
        <xdr:cNvPr id="675" name="n_3aveValue【保健センター・保健所】&#10;有形固定資産減価償却率">
          <a:extLst>
            <a:ext uri="{FF2B5EF4-FFF2-40B4-BE49-F238E27FC236}">
              <a16:creationId xmlns:a16="http://schemas.microsoft.com/office/drawing/2014/main" id="{DE2BC7B5-3F57-43B7-87F5-B6772F75CD98}"/>
            </a:ext>
          </a:extLst>
        </xdr:cNvPr>
        <xdr:cNvSpPr txBox="1"/>
      </xdr:nvSpPr>
      <xdr:spPr>
        <a:xfrm>
          <a:off x="12167244" y="9634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26505</xdr:rowOff>
    </xdr:from>
    <xdr:ext cx="405111" cy="259045"/>
    <xdr:sp macro="" textlink="">
      <xdr:nvSpPr>
        <xdr:cNvPr id="676" name="n_4aveValue【保健センター・保健所】&#10;有形固定資産減価償却率">
          <a:extLst>
            <a:ext uri="{FF2B5EF4-FFF2-40B4-BE49-F238E27FC236}">
              <a16:creationId xmlns:a16="http://schemas.microsoft.com/office/drawing/2014/main" id="{CE722C1E-ADB5-4CE8-B9B9-9C02E429D332}"/>
            </a:ext>
          </a:extLst>
        </xdr:cNvPr>
        <xdr:cNvSpPr txBox="1"/>
      </xdr:nvSpPr>
      <xdr:spPr>
        <a:xfrm>
          <a:off x="11354444" y="960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146430</xdr:rowOff>
    </xdr:from>
    <xdr:ext cx="405111" cy="259045"/>
    <xdr:sp macro="" textlink="">
      <xdr:nvSpPr>
        <xdr:cNvPr id="677" name="n_1mainValue【保健センター・保健所】&#10;有形固定資産減価償却率">
          <a:extLst>
            <a:ext uri="{FF2B5EF4-FFF2-40B4-BE49-F238E27FC236}">
              <a16:creationId xmlns:a16="http://schemas.microsoft.com/office/drawing/2014/main" id="{5F4E2B5B-A67D-47AF-B425-04FE7A3648FD}"/>
            </a:ext>
          </a:extLst>
        </xdr:cNvPr>
        <xdr:cNvSpPr txBox="1"/>
      </xdr:nvSpPr>
      <xdr:spPr>
        <a:xfrm>
          <a:off x="137420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113773</xdr:rowOff>
    </xdr:from>
    <xdr:ext cx="405111" cy="259045"/>
    <xdr:sp macro="" textlink="">
      <xdr:nvSpPr>
        <xdr:cNvPr id="678" name="n_2mainValue【保健センター・保健所】&#10;有形固定資産減価償却率">
          <a:extLst>
            <a:ext uri="{FF2B5EF4-FFF2-40B4-BE49-F238E27FC236}">
              <a16:creationId xmlns:a16="http://schemas.microsoft.com/office/drawing/2014/main" id="{929D7B64-7CEE-4E6E-AF37-32E7FCF67B17}"/>
            </a:ext>
          </a:extLst>
        </xdr:cNvPr>
        <xdr:cNvSpPr txBox="1"/>
      </xdr:nvSpPr>
      <xdr:spPr>
        <a:xfrm>
          <a:off x="12960994" y="1002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79483</xdr:rowOff>
    </xdr:from>
    <xdr:ext cx="405111" cy="259045"/>
    <xdr:sp macro="" textlink="">
      <xdr:nvSpPr>
        <xdr:cNvPr id="679" name="n_3mainValue【保健センター・保健所】&#10;有形固定資産減価償却率">
          <a:extLst>
            <a:ext uri="{FF2B5EF4-FFF2-40B4-BE49-F238E27FC236}">
              <a16:creationId xmlns:a16="http://schemas.microsoft.com/office/drawing/2014/main" id="{E0756092-E9F6-4479-8354-DFCCE4B7AD81}"/>
            </a:ext>
          </a:extLst>
        </xdr:cNvPr>
        <xdr:cNvSpPr txBox="1"/>
      </xdr:nvSpPr>
      <xdr:spPr>
        <a:xfrm>
          <a:off x="12167244" y="999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46826</xdr:rowOff>
    </xdr:from>
    <xdr:ext cx="405111" cy="259045"/>
    <xdr:sp macro="" textlink="">
      <xdr:nvSpPr>
        <xdr:cNvPr id="680" name="n_4mainValue【保健センター・保健所】&#10;有形固定資産減価償却率">
          <a:extLst>
            <a:ext uri="{FF2B5EF4-FFF2-40B4-BE49-F238E27FC236}">
              <a16:creationId xmlns:a16="http://schemas.microsoft.com/office/drawing/2014/main" id="{B2439D43-146F-4EC3-8BC9-168A35FEAD69}"/>
            </a:ext>
          </a:extLst>
        </xdr:cNvPr>
        <xdr:cNvSpPr txBox="1"/>
      </xdr:nvSpPr>
      <xdr:spPr>
        <a:xfrm>
          <a:off x="113544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81" name="正方形/長方形 680">
          <a:extLst>
            <a:ext uri="{FF2B5EF4-FFF2-40B4-BE49-F238E27FC236}">
              <a16:creationId xmlns:a16="http://schemas.microsoft.com/office/drawing/2014/main" id="{0B7CE8B7-769B-40D2-BE46-85D23BB33A60}"/>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82" name="正方形/長方形 681">
          <a:extLst>
            <a:ext uri="{FF2B5EF4-FFF2-40B4-BE49-F238E27FC236}">
              <a16:creationId xmlns:a16="http://schemas.microsoft.com/office/drawing/2014/main" id="{AB063161-9C18-40D7-ABF5-5167D59427A1}"/>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83" name="正方形/長方形 682">
          <a:extLst>
            <a:ext uri="{FF2B5EF4-FFF2-40B4-BE49-F238E27FC236}">
              <a16:creationId xmlns:a16="http://schemas.microsoft.com/office/drawing/2014/main" id="{3C531477-D113-4B46-B063-BFF6F92C5CCA}"/>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84" name="正方形/長方形 683">
          <a:extLst>
            <a:ext uri="{FF2B5EF4-FFF2-40B4-BE49-F238E27FC236}">
              <a16:creationId xmlns:a16="http://schemas.microsoft.com/office/drawing/2014/main" id="{B389D043-A7B2-4614-B1C2-6416F104F94E}"/>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5" name="正方形/長方形 684">
          <a:extLst>
            <a:ext uri="{FF2B5EF4-FFF2-40B4-BE49-F238E27FC236}">
              <a16:creationId xmlns:a16="http://schemas.microsoft.com/office/drawing/2014/main" id="{431389D8-F861-48C0-8C88-3E7A2AC80F13}"/>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6" name="正方形/長方形 685">
          <a:extLst>
            <a:ext uri="{FF2B5EF4-FFF2-40B4-BE49-F238E27FC236}">
              <a16:creationId xmlns:a16="http://schemas.microsoft.com/office/drawing/2014/main" id="{F80450C2-CC56-4DC7-943D-120D6136EBBB}"/>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7" name="正方形/長方形 686">
          <a:extLst>
            <a:ext uri="{FF2B5EF4-FFF2-40B4-BE49-F238E27FC236}">
              <a16:creationId xmlns:a16="http://schemas.microsoft.com/office/drawing/2014/main" id="{63A45B6F-F88C-4554-B7E3-006A55E9C0D2}"/>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8" name="正方形/長方形 687">
          <a:extLst>
            <a:ext uri="{FF2B5EF4-FFF2-40B4-BE49-F238E27FC236}">
              <a16:creationId xmlns:a16="http://schemas.microsoft.com/office/drawing/2014/main" id="{C195F820-2C01-41C6-BDA6-CB85665D4F83}"/>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9" name="テキスト ボックス 688">
          <a:extLst>
            <a:ext uri="{FF2B5EF4-FFF2-40B4-BE49-F238E27FC236}">
              <a16:creationId xmlns:a16="http://schemas.microsoft.com/office/drawing/2014/main" id="{FAB7E112-9EBF-4267-8BB3-57DB7F1ED819}"/>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90" name="直線コネクタ 689">
          <a:extLst>
            <a:ext uri="{FF2B5EF4-FFF2-40B4-BE49-F238E27FC236}">
              <a16:creationId xmlns:a16="http://schemas.microsoft.com/office/drawing/2014/main" id="{A80B4216-4161-4032-82E4-188CBA1D92B2}"/>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91" name="直線コネクタ 690">
          <a:extLst>
            <a:ext uri="{FF2B5EF4-FFF2-40B4-BE49-F238E27FC236}">
              <a16:creationId xmlns:a16="http://schemas.microsoft.com/office/drawing/2014/main" id="{A221296B-991C-4981-AC66-D6033DD20EA9}"/>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92" name="テキスト ボックス 691">
          <a:extLst>
            <a:ext uri="{FF2B5EF4-FFF2-40B4-BE49-F238E27FC236}">
              <a16:creationId xmlns:a16="http://schemas.microsoft.com/office/drawing/2014/main" id="{44986AE9-62B9-4F35-9787-8DFD3747FD57}"/>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93" name="直線コネクタ 692">
          <a:extLst>
            <a:ext uri="{FF2B5EF4-FFF2-40B4-BE49-F238E27FC236}">
              <a16:creationId xmlns:a16="http://schemas.microsoft.com/office/drawing/2014/main" id="{18CD7E96-F319-44BA-9BC5-6EFA63FDE694}"/>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94" name="テキスト ボックス 693">
          <a:extLst>
            <a:ext uri="{FF2B5EF4-FFF2-40B4-BE49-F238E27FC236}">
              <a16:creationId xmlns:a16="http://schemas.microsoft.com/office/drawing/2014/main" id="{67F08734-3026-4752-9498-AC596792B2EE}"/>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5" name="直線コネクタ 694">
          <a:extLst>
            <a:ext uri="{FF2B5EF4-FFF2-40B4-BE49-F238E27FC236}">
              <a16:creationId xmlns:a16="http://schemas.microsoft.com/office/drawing/2014/main" id="{0BA8BE20-AAE1-4670-B958-F06AB8F976A7}"/>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6" name="テキスト ボックス 695">
          <a:extLst>
            <a:ext uri="{FF2B5EF4-FFF2-40B4-BE49-F238E27FC236}">
              <a16:creationId xmlns:a16="http://schemas.microsoft.com/office/drawing/2014/main" id="{3D2117D8-4A90-47A7-966D-05248D18D260}"/>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7" name="直線コネクタ 696">
          <a:extLst>
            <a:ext uri="{FF2B5EF4-FFF2-40B4-BE49-F238E27FC236}">
              <a16:creationId xmlns:a16="http://schemas.microsoft.com/office/drawing/2014/main" id="{F5A8B7C8-2DA5-45FE-AA41-C9132C6EB77A}"/>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8" name="テキスト ボックス 697">
          <a:extLst>
            <a:ext uri="{FF2B5EF4-FFF2-40B4-BE49-F238E27FC236}">
              <a16:creationId xmlns:a16="http://schemas.microsoft.com/office/drawing/2014/main" id="{D798FC92-171B-4659-A081-44875F6F311A}"/>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9" name="直線コネクタ 698">
          <a:extLst>
            <a:ext uri="{FF2B5EF4-FFF2-40B4-BE49-F238E27FC236}">
              <a16:creationId xmlns:a16="http://schemas.microsoft.com/office/drawing/2014/main" id="{C176BD00-2EED-4340-96EF-C3C16B4527C2}"/>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700" name="テキスト ボックス 699">
          <a:extLst>
            <a:ext uri="{FF2B5EF4-FFF2-40B4-BE49-F238E27FC236}">
              <a16:creationId xmlns:a16="http://schemas.microsoft.com/office/drawing/2014/main" id="{E8F57393-CC42-43D1-B538-2FAF48721CD5}"/>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701" name="直線コネクタ 700">
          <a:extLst>
            <a:ext uri="{FF2B5EF4-FFF2-40B4-BE49-F238E27FC236}">
              <a16:creationId xmlns:a16="http://schemas.microsoft.com/office/drawing/2014/main" id="{0F6C85E6-D588-4851-80EF-2145D5C6A160}"/>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702" name="テキスト ボックス 701">
          <a:extLst>
            <a:ext uri="{FF2B5EF4-FFF2-40B4-BE49-F238E27FC236}">
              <a16:creationId xmlns:a16="http://schemas.microsoft.com/office/drawing/2014/main" id="{1EE39F7B-B0CC-46CF-959F-49811BC48C74}"/>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703" name="【保健センター・保健所】&#10;一人当たり面積グラフ枠">
          <a:extLst>
            <a:ext uri="{FF2B5EF4-FFF2-40B4-BE49-F238E27FC236}">
              <a16:creationId xmlns:a16="http://schemas.microsoft.com/office/drawing/2014/main" id="{6CF36BE7-352B-4F2A-ACE0-C21AA398A98F}"/>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704" name="直線コネクタ 703">
          <a:extLst>
            <a:ext uri="{FF2B5EF4-FFF2-40B4-BE49-F238E27FC236}">
              <a16:creationId xmlns:a16="http://schemas.microsoft.com/office/drawing/2014/main" id="{279A6F3A-ABE6-412E-8FC1-D686C331BF20}"/>
            </a:ext>
          </a:extLst>
        </xdr:cNvPr>
        <xdr:cNvCxnSpPr/>
      </xdr:nvCxnSpPr>
      <xdr:spPr>
        <a:xfrm flipV="1">
          <a:off x="19951064" y="922020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705" name="【保健センター・保健所】&#10;一人当たり面積最小値テキスト">
          <a:extLst>
            <a:ext uri="{FF2B5EF4-FFF2-40B4-BE49-F238E27FC236}">
              <a16:creationId xmlns:a16="http://schemas.microsoft.com/office/drawing/2014/main" id="{F21CCD35-F6C8-4975-8E97-36FECE7D64F9}"/>
            </a:ext>
          </a:extLst>
        </xdr:cNvPr>
        <xdr:cNvSpPr txBox="1"/>
      </xdr:nvSpPr>
      <xdr:spPr>
        <a:xfrm>
          <a:off x="19989800"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706" name="直線コネクタ 705">
          <a:extLst>
            <a:ext uri="{FF2B5EF4-FFF2-40B4-BE49-F238E27FC236}">
              <a16:creationId xmlns:a16="http://schemas.microsoft.com/office/drawing/2014/main" id="{E5DC4BFD-BB18-4194-B167-94D611162E9D}"/>
            </a:ext>
          </a:extLst>
        </xdr:cNvPr>
        <xdr:cNvCxnSpPr/>
      </xdr:nvCxnSpPr>
      <xdr:spPr>
        <a:xfrm>
          <a:off x="19881850" y="10610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707" name="【保健センター・保健所】&#10;一人当たり面積最大値テキスト">
          <a:extLst>
            <a:ext uri="{FF2B5EF4-FFF2-40B4-BE49-F238E27FC236}">
              <a16:creationId xmlns:a16="http://schemas.microsoft.com/office/drawing/2014/main" id="{E4D83963-C430-4B7E-A85E-419165774DCB}"/>
            </a:ext>
          </a:extLst>
        </xdr:cNvPr>
        <xdr:cNvSpPr txBox="1"/>
      </xdr:nvSpPr>
      <xdr:spPr>
        <a:xfrm>
          <a:off x="19989800" y="900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8" name="直線コネクタ 707">
          <a:extLst>
            <a:ext uri="{FF2B5EF4-FFF2-40B4-BE49-F238E27FC236}">
              <a16:creationId xmlns:a16="http://schemas.microsoft.com/office/drawing/2014/main" id="{7FB7CA90-6C68-4342-B44A-EE01680A277A}"/>
            </a:ext>
          </a:extLst>
        </xdr:cNvPr>
        <xdr:cNvCxnSpPr/>
      </xdr:nvCxnSpPr>
      <xdr:spPr>
        <a:xfrm>
          <a:off x="19881850" y="9220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29227</xdr:rowOff>
    </xdr:from>
    <xdr:ext cx="469744" cy="259045"/>
    <xdr:sp macro="" textlink="">
      <xdr:nvSpPr>
        <xdr:cNvPr id="709" name="【保健センター・保健所】&#10;一人当たり面積平均値テキスト">
          <a:extLst>
            <a:ext uri="{FF2B5EF4-FFF2-40B4-BE49-F238E27FC236}">
              <a16:creationId xmlns:a16="http://schemas.microsoft.com/office/drawing/2014/main" id="{5635D9DB-1405-45A1-A4EC-48BA2EE62421}"/>
            </a:ext>
          </a:extLst>
        </xdr:cNvPr>
        <xdr:cNvSpPr txBox="1"/>
      </xdr:nvSpPr>
      <xdr:spPr>
        <a:xfrm>
          <a:off x="19989800" y="10106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10" name="フローチャート: 判断 709">
          <a:extLst>
            <a:ext uri="{FF2B5EF4-FFF2-40B4-BE49-F238E27FC236}">
              <a16:creationId xmlns:a16="http://schemas.microsoft.com/office/drawing/2014/main" id="{FDEB31B0-49FD-47EB-8A06-28B28262A5E1}"/>
            </a:ext>
          </a:extLst>
        </xdr:cNvPr>
        <xdr:cNvSpPr/>
      </xdr:nvSpPr>
      <xdr:spPr>
        <a:xfrm>
          <a:off x="199009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11" name="フローチャート: 判断 710">
          <a:extLst>
            <a:ext uri="{FF2B5EF4-FFF2-40B4-BE49-F238E27FC236}">
              <a16:creationId xmlns:a16="http://schemas.microsoft.com/office/drawing/2014/main" id="{FFDB6EE6-F969-4942-B432-1D6EC3C54BA7}"/>
            </a:ext>
          </a:extLst>
        </xdr:cNvPr>
        <xdr:cNvSpPr/>
      </xdr:nvSpPr>
      <xdr:spPr>
        <a:xfrm>
          <a:off x="19157950" y="102679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12" name="フローチャート: 判断 711">
          <a:extLst>
            <a:ext uri="{FF2B5EF4-FFF2-40B4-BE49-F238E27FC236}">
              <a16:creationId xmlns:a16="http://schemas.microsoft.com/office/drawing/2014/main" id="{77482062-F9C7-4292-8141-81358AB9215B}"/>
            </a:ext>
          </a:extLst>
        </xdr:cNvPr>
        <xdr:cNvSpPr/>
      </xdr:nvSpPr>
      <xdr:spPr>
        <a:xfrm>
          <a:off x="18345150" y="1026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13" name="フローチャート: 判断 712">
          <a:extLst>
            <a:ext uri="{FF2B5EF4-FFF2-40B4-BE49-F238E27FC236}">
              <a16:creationId xmlns:a16="http://schemas.microsoft.com/office/drawing/2014/main" id="{76D2E59F-D51F-4D9C-A5D0-79028EE95F58}"/>
            </a:ext>
          </a:extLst>
        </xdr:cNvPr>
        <xdr:cNvSpPr/>
      </xdr:nvSpPr>
      <xdr:spPr>
        <a:xfrm>
          <a:off x="175514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14" name="フローチャート: 判断 713">
          <a:extLst>
            <a:ext uri="{FF2B5EF4-FFF2-40B4-BE49-F238E27FC236}">
              <a16:creationId xmlns:a16="http://schemas.microsoft.com/office/drawing/2014/main" id="{FF34ECB2-707F-4841-ACAE-7F6E072B6C1B}"/>
            </a:ext>
          </a:extLst>
        </xdr:cNvPr>
        <xdr:cNvSpPr/>
      </xdr:nvSpPr>
      <xdr:spPr>
        <a:xfrm>
          <a:off x="16757650" y="10287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794F0B7F-4581-484A-A72B-856DA67B68CF}"/>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6" name="テキスト ボックス 715">
          <a:extLst>
            <a:ext uri="{FF2B5EF4-FFF2-40B4-BE49-F238E27FC236}">
              <a16:creationId xmlns:a16="http://schemas.microsoft.com/office/drawing/2014/main" id="{3B7AD8E8-1796-4F65-974D-511ACD5BD94A}"/>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7" name="テキスト ボックス 716">
          <a:extLst>
            <a:ext uri="{FF2B5EF4-FFF2-40B4-BE49-F238E27FC236}">
              <a16:creationId xmlns:a16="http://schemas.microsoft.com/office/drawing/2014/main" id="{48EF0C36-B332-4698-BD59-4C02617D0B12}"/>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8" name="テキスト ボックス 717">
          <a:extLst>
            <a:ext uri="{FF2B5EF4-FFF2-40B4-BE49-F238E27FC236}">
              <a16:creationId xmlns:a16="http://schemas.microsoft.com/office/drawing/2014/main" id="{DEA91422-1811-4BDD-90CD-77622ADC9A78}"/>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9" name="テキスト ボックス 718">
          <a:extLst>
            <a:ext uri="{FF2B5EF4-FFF2-40B4-BE49-F238E27FC236}">
              <a16:creationId xmlns:a16="http://schemas.microsoft.com/office/drawing/2014/main" id="{09FA0890-6D5C-43D5-9483-59E60BFD490D}"/>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25400</xdr:rowOff>
    </xdr:from>
    <xdr:to>
      <xdr:col>116</xdr:col>
      <xdr:colOff>114300</xdr:colOff>
      <xdr:row>62</xdr:row>
      <xdr:rowOff>127000</xdr:rowOff>
    </xdr:to>
    <xdr:sp macro="" textlink="">
      <xdr:nvSpPr>
        <xdr:cNvPr id="720" name="楕円 719">
          <a:extLst>
            <a:ext uri="{FF2B5EF4-FFF2-40B4-BE49-F238E27FC236}">
              <a16:creationId xmlns:a16="http://schemas.microsoft.com/office/drawing/2014/main" id="{99F6BC6C-7651-46E2-8B6A-D94F0B51E1B3}"/>
            </a:ext>
          </a:extLst>
        </xdr:cNvPr>
        <xdr:cNvSpPr/>
      </xdr:nvSpPr>
      <xdr:spPr>
        <a:xfrm>
          <a:off x="199009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3827</xdr:rowOff>
    </xdr:from>
    <xdr:ext cx="469744" cy="259045"/>
    <xdr:sp macro="" textlink="">
      <xdr:nvSpPr>
        <xdr:cNvPr id="721" name="【保健センター・保健所】&#10;一人当たり面積該当値テキスト">
          <a:extLst>
            <a:ext uri="{FF2B5EF4-FFF2-40B4-BE49-F238E27FC236}">
              <a16:creationId xmlns:a16="http://schemas.microsoft.com/office/drawing/2014/main" id="{07FAE378-4828-4E27-8BCC-CFB7A18B689A}"/>
            </a:ext>
          </a:extLst>
        </xdr:cNvPr>
        <xdr:cNvSpPr txBox="1"/>
      </xdr:nvSpPr>
      <xdr:spPr>
        <a:xfrm>
          <a:off x="19989800" y="1024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6350</xdr:rowOff>
    </xdr:from>
    <xdr:to>
      <xdr:col>112</xdr:col>
      <xdr:colOff>38100</xdr:colOff>
      <xdr:row>62</xdr:row>
      <xdr:rowOff>107950</xdr:rowOff>
    </xdr:to>
    <xdr:sp macro="" textlink="">
      <xdr:nvSpPr>
        <xdr:cNvPr id="722" name="楕円 721">
          <a:extLst>
            <a:ext uri="{FF2B5EF4-FFF2-40B4-BE49-F238E27FC236}">
              <a16:creationId xmlns:a16="http://schemas.microsoft.com/office/drawing/2014/main" id="{9D3F1898-E849-41E7-8C82-4BCA6F842744}"/>
            </a:ext>
          </a:extLst>
        </xdr:cNvPr>
        <xdr:cNvSpPr/>
      </xdr:nvSpPr>
      <xdr:spPr>
        <a:xfrm>
          <a:off x="19157950" y="102489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57150</xdr:rowOff>
    </xdr:from>
    <xdr:to>
      <xdr:col>116</xdr:col>
      <xdr:colOff>63500</xdr:colOff>
      <xdr:row>62</xdr:row>
      <xdr:rowOff>76200</xdr:rowOff>
    </xdr:to>
    <xdr:cxnSp macro="">
      <xdr:nvCxnSpPr>
        <xdr:cNvPr id="723" name="直線コネクタ 722">
          <a:extLst>
            <a:ext uri="{FF2B5EF4-FFF2-40B4-BE49-F238E27FC236}">
              <a16:creationId xmlns:a16="http://schemas.microsoft.com/office/drawing/2014/main" id="{2691F480-37EF-45C8-B257-C98CC7D039D7}"/>
            </a:ext>
          </a:extLst>
        </xdr:cNvPr>
        <xdr:cNvCxnSpPr/>
      </xdr:nvCxnSpPr>
      <xdr:spPr>
        <a:xfrm>
          <a:off x="19202400" y="10299700"/>
          <a:ext cx="7493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xdr:rowOff>
    </xdr:from>
    <xdr:to>
      <xdr:col>107</xdr:col>
      <xdr:colOff>101600</xdr:colOff>
      <xdr:row>62</xdr:row>
      <xdr:rowOff>107950</xdr:rowOff>
    </xdr:to>
    <xdr:sp macro="" textlink="">
      <xdr:nvSpPr>
        <xdr:cNvPr id="724" name="楕円 723">
          <a:extLst>
            <a:ext uri="{FF2B5EF4-FFF2-40B4-BE49-F238E27FC236}">
              <a16:creationId xmlns:a16="http://schemas.microsoft.com/office/drawing/2014/main" id="{88D32832-9962-45BC-983C-0FB8386D739A}"/>
            </a:ext>
          </a:extLst>
        </xdr:cNvPr>
        <xdr:cNvSpPr/>
      </xdr:nvSpPr>
      <xdr:spPr>
        <a:xfrm>
          <a:off x="1834515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57150</xdr:rowOff>
    </xdr:from>
    <xdr:to>
      <xdr:col>111</xdr:col>
      <xdr:colOff>177800</xdr:colOff>
      <xdr:row>62</xdr:row>
      <xdr:rowOff>57150</xdr:rowOff>
    </xdr:to>
    <xdr:cxnSp macro="">
      <xdr:nvCxnSpPr>
        <xdr:cNvPr id="725" name="直線コネクタ 724">
          <a:extLst>
            <a:ext uri="{FF2B5EF4-FFF2-40B4-BE49-F238E27FC236}">
              <a16:creationId xmlns:a16="http://schemas.microsoft.com/office/drawing/2014/main" id="{39C87DDD-8501-4144-B590-75FF9E5BCAB8}"/>
            </a:ext>
          </a:extLst>
        </xdr:cNvPr>
        <xdr:cNvCxnSpPr/>
      </xdr:nvCxnSpPr>
      <xdr:spPr>
        <a:xfrm>
          <a:off x="18395950" y="102997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6350</xdr:rowOff>
    </xdr:from>
    <xdr:to>
      <xdr:col>102</xdr:col>
      <xdr:colOff>165100</xdr:colOff>
      <xdr:row>62</xdr:row>
      <xdr:rowOff>107950</xdr:rowOff>
    </xdr:to>
    <xdr:sp macro="" textlink="">
      <xdr:nvSpPr>
        <xdr:cNvPr id="726" name="楕円 725">
          <a:extLst>
            <a:ext uri="{FF2B5EF4-FFF2-40B4-BE49-F238E27FC236}">
              <a16:creationId xmlns:a16="http://schemas.microsoft.com/office/drawing/2014/main" id="{61087AFF-0DB2-4604-8DC0-3556747AD905}"/>
            </a:ext>
          </a:extLst>
        </xdr:cNvPr>
        <xdr:cNvSpPr/>
      </xdr:nvSpPr>
      <xdr:spPr>
        <a:xfrm>
          <a:off x="175514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57150</xdr:rowOff>
    </xdr:from>
    <xdr:to>
      <xdr:col>107</xdr:col>
      <xdr:colOff>50800</xdr:colOff>
      <xdr:row>62</xdr:row>
      <xdr:rowOff>57150</xdr:rowOff>
    </xdr:to>
    <xdr:cxnSp macro="">
      <xdr:nvCxnSpPr>
        <xdr:cNvPr id="727" name="直線コネクタ 726">
          <a:extLst>
            <a:ext uri="{FF2B5EF4-FFF2-40B4-BE49-F238E27FC236}">
              <a16:creationId xmlns:a16="http://schemas.microsoft.com/office/drawing/2014/main" id="{3AD6723D-0AEF-4016-A2B9-72BDA65CA130}"/>
            </a:ext>
          </a:extLst>
        </xdr:cNvPr>
        <xdr:cNvCxnSpPr/>
      </xdr:nvCxnSpPr>
      <xdr:spPr>
        <a:xfrm>
          <a:off x="17602200" y="102997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6350</xdr:rowOff>
    </xdr:from>
    <xdr:to>
      <xdr:col>98</xdr:col>
      <xdr:colOff>38100</xdr:colOff>
      <xdr:row>62</xdr:row>
      <xdr:rowOff>107950</xdr:rowOff>
    </xdr:to>
    <xdr:sp macro="" textlink="">
      <xdr:nvSpPr>
        <xdr:cNvPr id="728" name="楕円 727">
          <a:extLst>
            <a:ext uri="{FF2B5EF4-FFF2-40B4-BE49-F238E27FC236}">
              <a16:creationId xmlns:a16="http://schemas.microsoft.com/office/drawing/2014/main" id="{0445FD78-6A1F-49A5-ADFE-A7400AF1FB26}"/>
            </a:ext>
          </a:extLst>
        </xdr:cNvPr>
        <xdr:cNvSpPr/>
      </xdr:nvSpPr>
      <xdr:spPr>
        <a:xfrm>
          <a:off x="16757650" y="102489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57150</xdr:rowOff>
    </xdr:from>
    <xdr:to>
      <xdr:col>102</xdr:col>
      <xdr:colOff>114300</xdr:colOff>
      <xdr:row>62</xdr:row>
      <xdr:rowOff>57150</xdr:rowOff>
    </xdr:to>
    <xdr:cxnSp macro="">
      <xdr:nvCxnSpPr>
        <xdr:cNvPr id="729" name="直線コネクタ 728">
          <a:extLst>
            <a:ext uri="{FF2B5EF4-FFF2-40B4-BE49-F238E27FC236}">
              <a16:creationId xmlns:a16="http://schemas.microsoft.com/office/drawing/2014/main" id="{0CB4A9E0-C493-430B-9A56-BBD483763AAA}"/>
            </a:ext>
          </a:extLst>
        </xdr:cNvPr>
        <xdr:cNvCxnSpPr/>
      </xdr:nvCxnSpPr>
      <xdr:spPr>
        <a:xfrm>
          <a:off x="16802100" y="10299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118127</xdr:rowOff>
    </xdr:from>
    <xdr:ext cx="469744" cy="259045"/>
    <xdr:sp macro="" textlink="">
      <xdr:nvSpPr>
        <xdr:cNvPr id="730" name="n_1aveValue【保健センター・保健所】&#10;一人当たり面積">
          <a:extLst>
            <a:ext uri="{FF2B5EF4-FFF2-40B4-BE49-F238E27FC236}">
              <a16:creationId xmlns:a16="http://schemas.microsoft.com/office/drawing/2014/main" id="{FAFD43A0-D918-4786-958E-81B492D9E2A6}"/>
            </a:ext>
          </a:extLst>
        </xdr:cNvPr>
        <xdr:cNvSpPr txBox="1"/>
      </xdr:nvSpPr>
      <xdr:spPr>
        <a:xfrm>
          <a:off x="18980227" y="1036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118127</xdr:rowOff>
    </xdr:from>
    <xdr:ext cx="469744" cy="259045"/>
    <xdr:sp macro="" textlink="">
      <xdr:nvSpPr>
        <xdr:cNvPr id="731" name="n_2aveValue【保健センター・保健所】&#10;一人当たり面積">
          <a:extLst>
            <a:ext uri="{FF2B5EF4-FFF2-40B4-BE49-F238E27FC236}">
              <a16:creationId xmlns:a16="http://schemas.microsoft.com/office/drawing/2014/main" id="{152D44B8-6253-458E-AD54-D03840FE88D8}"/>
            </a:ext>
          </a:extLst>
        </xdr:cNvPr>
        <xdr:cNvSpPr txBox="1"/>
      </xdr:nvSpPr>
      <xdr:spPr>
        <a:xfrm>
          <a:off x="18180127" y="1036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137177</xdr:rowOff>
    </xdr:from>
    <xdr:ext cx="469744" cy="259045"/>
    <xdr:sp macro="" textlink="">
      <xdr:nvSpPr>
        <xdr:cNvPr id="732" name="n_3aveValue【保健センター・保健所】&#10;一人当たり面積">
          <a:extLst>
            <a:ext uri="{FF2B5EF4-FFF2-40B4-BE49-F238E27FC236}">
              <a16:creationId xmlns:a16="http://schemas.microsoft.com/office/drawing/2014/main" id="{365069E2-ECD4-47B6-841D-5318E8ED6BAD}"/>
            </a:ext>
          </a:extLst>
        </xdr:cNvPr>
        <xdr:cNvSpPr txBox="1"/>
      </xdr:nvSpPr>
      <xdr:spPr>
        <a:xfrm>
          <a:off x="17386377"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137177</xdr:rowOff>
    </xdr:from>
    <xdr:ext cx="469744" cy="259045"/>
    <xdr:sp macro="" textlink="">
      <xdr:nvSpPr>
        <xdr:cNvPr id="733" name="n_4aveValue【保健センター・保健所】&#10;一人当たり面積">
          <a:extLst>
            <a:ext uri="{FF2B5EF4-FFF2-40B4-BE49-F238E27FC236}">
              <a16:creationId xmlns:a16="http://schemas.microsoft.com/office/drawing/2014/main" id="{392826E7-42A7-4D82-A867-3FEB10C569CC}"/>
            </a:ext>
          </a:extLst>
        </xdr:cNvPr>
        <xdr:cNvSpPr txBox="1"/>
      </xdr:nvSpPr>
      <xdr:spPr>
        <a:xfrm>
          <a:off x="16592627"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124477</xdr:rowOff>
    </xdr:from>
    <xdr:ext cx="469744" cy="259045"/>
    <xdr:sp macro="" textlink="">
      <xdr:nvSpPr>
        <xdr:cNvPr id="734" name="n_1mainValue【保健センター・保健所】&#10;一人当たり面積">
          <a:extLst>
            <a:ext uri="{FF2B5EF4-FFF2-40B4-BE49-F238E27FC236}">
              <a16:creationId xmlns:a16="http://schemas.microsoft.com/office/drawing/2014/main" id="{A2002888-3313-4339-80A8-C6BC8B2259EE}"/>
            </a:ext>
          </a:extLst>
        </xdr:cNvPr>
        <xdr:cNvSpPr txBox="1"/>
      </xdr:nvSpPr>
      <xdr:spPr>
        <a:xfrm>
          <a:off x="18980227" y="1003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124477</xdr:rowOff>
    </xdr:from>
    <xdr:ext cx="469744" cy="259045"/>
    <xdr:sp macro="" textlink="">
      <xdr:nvSpPr>
        <xdr:cNvPr id="735" name="n_2mainValue【保健センター・保健所】&#10;一人当たり面積">
          <a:extLst>
            <a:ext uri="{FF2B5EF4-FFF2-40B4-BE49-F238E27FC236}">
              <a16:creationId xmlns:a16="http://schemas.microsoft.com/office/drawing/2014/main" id="{C01BF62D-4841-4B65-8024-253012459B87}"/>
            </a:ext>
          </a:extLst>
        </xdr:cNvPr>
        <xdr:cNvSpPr txBox="1"/>
      </xdr:nvSpPr>
      <xdr:spPr>
        <a:xfrm>
          <a:off x="18180127" y="1003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124477</xdr:rowOff>
    </xdr:from>
    <xdr:ext cx="469744" cy="259045"/>
    <xdr:sp macro="" textlink="">
      <xdr:nvSpPr>
        <xdr:cNvPr id="736" name="n_3mainValue【保健センター・保健所】&#10;一人当たり面積">
          <a:extLst>
            <a:ext uri="{FF2B5EF4-FFF2-40B4-BE49-F238E27FC236}">
              <a16:creationId xmlns:a16="http://schemas.microsoft.com/office/drawing/2014/main" id="{E8FCA6BB-C607-4627-B0B7-9C54803AC6EB}"/>
            </a:ext>
          </a:extLst>
        </xdr:cNvPr>
        <xdr:cNvSpPr txBox="1"/>
      </xdr:nvSpPr>
      <xdr:spPr>
        <a:xfrm>
          <a:off x="17386377" y="1003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124477</xdr:rowOff>
    </xdr:from>
    <xdr:ext cx="469744" cy="259045"/>
    <xdr:sp macro="" textlink="">
      <xdr:nvSpPr>
        <xdr:cNvPr id="737" name="n_4mainValue【保健センター・保健所】&#10;一人当たり面積">
          <a:extLst>
            <a:ext uri="{FF2B5EF4-FFF2-40B4-BE49-F238E27FC236}">
              <a16:creationId xmlns:a16="http://schemas.microsoft.com/office/drawing/2014/main" id="{D27FC861-D8A9-4AB3-8265-4B360A482254}"/>
            </a:ext>
          </a:extLst>
        </xdr:cNvPr>
        <xdr:cNvSpPr txBox="1"/>
      </xdr:nvSpPr>
      <xdr:spPr>
        <a:xfrm>
          <a:off x="16592627" y="1003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8" name="正方形/長方形 737">
          <a:extLst>
            <a:ext uri="{FF2B5EF4-FFF2-40B4-BE49-F238E27FC236}">
              <a16:creationId xmlns:a16="http://schemas.microsoft.com/office/drawing/2014/main" id="{B7D77602-D6E6-4E69-9AF7-15B480BFC557}"/>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9" name="正方形/長方形 738">
          <a:extLst>
            <a:ext uri="{FF2B5EF4-FFF2-40B4-BE49-F238E27FC236}">
              <a16:creationId xmlns:a16="http://schemas.microsoft.com/office/drawing/2014/main" id="{E1990D9E-622C-4C8E-9680-7BC6C6204ABB}"/>
            </a:ext>
          </a:extLst>
        </xdr:cNvPr>
        <xdr:cNvSpPr/>
      </xdr:nvSpPr>
      <xdr:spPr>
        <a:xfrm>
          <a:off x="112077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40" name="正方形/長方形 739">
          <a:extLst>
            <a:ext uri="{FF2B5EF4-FFF2-40B4-BE49-F238E27FC236}">
              <a16:creationId xmlns:a16="http://schemas.microsoft.com/office/drawing/2014/main" id="{CF40B0C7-7C4B-4F51-92EC-3B9C81612E40}"/>
            </a:ext>
          </a:extLst>
        </xdr:cNvPr>
        <xdr:cNvSpPr/>
      </xdr:nvSpPr>
      <xdr:spPr>
        <a:xfrm>
          <a:off x="112077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41" name="正方形/長方形 740">
          <a:extLst>
            <a:ext uri="{FF2B5EF4-FFF2-40B4-BE49-F238E27FC236}">
              <a16:creationId xmlns:a16="http://schemas.microsoft.com/office/drawing/2014/main" id="{9A32B1B7-3E97-4410-B862-D8E7629F1B01}"/>
            </a:ext>
          </a:extLst>
        </xdr:cNvPr>
        <xdr:cNvSpPr/>
      </xdr:nvSpPr>
      <xdr:spPr>
        <a:xfrm>
          <a:off x="123444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42" name="正方形/長方形 741">
          <a:extLst>
            <a:ext uri="{FF2B5EF4-FFF2-40B4-BE49-F238E27FC236}">
              <a16:creationId xmlns:a16="http://schemas.microsoft.com/office/drawing/2014/main" id="{D6F39D76-3D1D-4BC8-A101-8F58205BE2C3}"/>
            </a:ext>
          </a:extLst>
        </xdr:cNvPr>
        <xdr:cNvSpPr/>
      </xdr:nvSpPr>
      <xdr:spPr>
        <a:xfrm>
          <a:off x="123444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正方形/長方形 742">
          <a:extLst>
            <a:ext uri="{FF2B5EF4-FFF2-40B4-BE49-F238E27FC236}">
              <a16:creationId xmlns:a16="http://schemas.microsoft.com/office/drawing/2014/main" id="{04C79904-2A55-4416-B6A7-4719E51F36D7}"/>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4" name="正方形/長方形 743">
          <a:extLst>
            <a:ext uri="{FF2B5EF4-FFF2-40B4-BE49-F238E27FC236}">
              <a16:creationId xmlns:a16="http://schemas.microsoft.com/office/drawing/2014/main" id="{2C105BF7-660B-4A3E-AB07-9D4DC5DE2A52}"/>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45" name="正方形/長方形 744">
          <a:extLst>
            <a:ext uri="{FF2B5EF4-FFF2-40B4-BE49-F238E27FC236}">
              <a16:creationId xmlns:a16="http://schemas.microsoft.com/office/drawing/2014/main" id="{71D9B824-0302-41C0-A955-B5ED0C36550D}"/>
            </a:ext>
          </a:extLst>
        </xdr:cNvPr>
        <xdr:cNvSpPr/>
      </xdr:nvSpPr>
      <xdr:spPr>
        <a:xfrm>
          <a:off x="16459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46" name="正方形/長方形 745">
          <a:extLst>
            <a:ext uri="{FF2B5EF4-FFF2-40B4-BE49-F238E27FC236}">
              <a16:creationId xmlns:a16="http://schemas.microsoft.com/office/drawing/2014/main" id="{BE67773C-7250-4105-853B-83A407E48B23}"/>
            </a:ext>
          </a:extLst>
        </xdr:cNvPr>
        <xdr:cNvSpPr/>
      </xdr:nvSpPr>
      <xdr:spPr>
        <a:xfrm>
          <a:off x="16459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47" name="正方形/長方形 746">
          <a:extLst>
            <a:ext uri="{FF2B5EF4-FFF2-40B4-BE49-F238E27FC236}">
              <a16:creationId xmlns:a16="http://schemas.microsoft.com/office/drawing/2014/main" id="{E3895BCF-0A95-4BAC-849A-73932D5206DE}"/>
            </a:ext>
          </a:extLst>
        </xdr:cNvPr>
        <xdr:cNvSpPr/>
      </xdr:nvSpPr>
      <xdr:spPr>
        <a:xfrm>
          <a:off x="17614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8" name="正方形/長方形 747">
          <a:extLst>
            <a:ext uri="{FF2B5EF4-FFF2-40B4-BE49-F238E27FC236}">
              <a16:creationId xmlns:a16="http://schemas.microsoft.com/office/drawing/2014/main" id="{4BDC36F3-307E-45CA-995F-7086B5E9BF9E}"/>
            </a:ext>
          </a:extLst>
        </xdr:cNvPr>
        <xdr:cNvSpPr/>
      </xdr:nvSpPr>
      <xdr:spPr>
        <a:xfrm>
          <a:off x="17614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9" name="正方形/長方形 748">
          <a:extLst>
            <a:ext uri="{FF2B5EF4-FFF2-40B4-BE49-F238E27FC236}">
              <a16:creationId xmlns:a16="http://schemas.microsoft.com/office/drawing/2014/main" id="{DA817CA1-0C59-4878-8F3B-8F31F124F876}"/>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50" name="正方形/長方形 749">
          <a:extLst>
            <a:ext uri="{FF2B5EF4-FFF2-40B4-BE49-F238E27FC236}">
              <a16:creationId xmlns:a16="http://schemas.microsoft.com/office/drawing/2014/main" id="{2DA45EDB-A3AA-4C95-B0F4-11CE9549A4D0}"/>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1" name="正方形/長方形 750">
          <a:extLst>
            <a:ext uri="{FF2B5EF4-FFF2-40B4-BE49-F238E27FC236}">
              <a16:creationId xmlns:a16="http://schemas.microsoft.com/office/drawing/2014/main" id="{429868F2-081C-4D43-A371-19F20231BAAD}"/>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2" name="正方形/長方形 751">
          <a:extLst>
            <a:ext uri="{FF2B5EF4-FFF2-40B4-BE49-F238E27FC236}">
              <a16:creationId xmlns:a16="http://schemas.microsoft.com/office/drawing/2014/main" id="{015055EC-7F76-42BB-B289-04B7A31DCDC1}"/>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3" name="正方形/長方形 752">
          <a:extLst>
            <a:ext uri="{FF2B5EF4-FFF2-40B4-BE49-F238E27FC236}">
              <a16:creationId xmlns:a16="http://schemas.microsoft.com/office/drawing/2014/main" id="{325D12CF-9B1B-4DCB-B6F2-5395EB15541B}"/>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4" name="正方形/長方形 753">
          <a:extLst>
            <a:ext uri="{FF2B5EF4-FFF2-40B4-BE49-F238E27FC236}">
              <a16:creationId xmlns:a16="http://schemas.microsoft.com/office/drawing/2014/main" id="{A117042D-10D6-406A-AFB8-C1F381880F71}"/>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5" name="正方形/長方形 754">
          <a:extLst>
            <a:ext uri="{FF2B5EF4-FFF2-40B4-BE49-F238E27FC236}">
              <a16:creationId xmlns:a16="http://schemas.microsoft.com/office/drawing/2014/main" id="{A39B23F6-7FE5-4FD1-B209-A2E683EF320B}"/>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6" name="正方形/長方形 755">
          <a:extLst>
            <a:ext uri="{FF2B5EF4-FFF2-40B4-BE49-F238E27FC236}">
              <a16:creationId xmlns:a16="http://schemas.microsoft.com/office/drawing/2014/main" id="{B9891A32-042D-443A-B1D8-BA3E73716E48}"/>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正方形/長方形 756">
          <a:extLst>
            <a:ext uri="{FF2B5EF4-FFF2-40B4-BE49-F238E27FC236}">
              <a16:creationId xmlns:a16="http://schemas.microsoft.com/office/drawing/2014/main" id="{4514878F-5F04-4963-B52F-3E4C619ABEA6}"/>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8" name="テキスト ボックス 757">
          <a:extLst>
            <a:ext uri="{FF2B5EF4-FFF2-40B4-BE49-F238E27FC236}">
              <a16:creationId xmlns:a16="http://schemas.microsoft.com/office/drawing/2014/main" id="{C4B5EC94-2325-4FCA-91A8-533AF2768C9A}"/>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9" name="直線コネクタ 758">
          <a:extLst>
            <a:ext uri="{FF2B5EF4-FFF2-40B4-BE49-F238E27FC236}">
              <a16:creationId xmlns:a16="http://schemas.microsoft.com/office/drawing/2014/main" id="{C3ADA53C-4A45-4D31-9236-FCE5E659CD6A}"/>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60" name="テキスト ボックス 759">
          <a:extLst>
            <a:ext uri="{FF2B5EF4-FFF2-40B4-BE49-F238E27FC236}">
              <a16:creationId xmlns:a16="http://schemas.microsoft.com/office/drawing/2014/main" id="{89F4DD1E-49D8-405A-96DF-0A231111350C}"/>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61" name="直線コネクタ 760">
          <a:extLst>
            <a:ext uri="{FF2B5EF4-FFF2-40B4-BE49-F238E27FC236}">
              <a16:creationId xmlns:a16="http://schemas.microsoft.com/office/drawing/2014/main" id="{C6E76E95-9866-4DB0-B0BD-6BD2DCAAA843}"/>
            </a:ext>
          </a:extLst>
        </xdr:cNvPr>
        <xdr:cNvCxnSpPr/>
      </xdr:nvCxnSpPr>
      <xdr:spPr>
        <a:xfrm>
          <a:off x="11207750" y="18021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62" name="テキスト ボックス 761">
          <a:extLst>
            <a:ext uri="{FF2B5EF4-FFF2-40B4-BE49-F238E27FC236}">
              <a16:creationId xmlns:a16="http://schemas.microsoft.com/office/drawing/2014/main" id="{2F1A92D4-9146-4A76-8782-23A69B434FF5}"/>
            </a:ext>
          </a:extLst>
        </xdr:cNvPr>
        <xdr:cNvSpPr txBox="1"/>
      </xdr:nvSpPr>
      <xdr:spPr>
        <a:xfrm>
          <a:off x="10842791" y="17879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3" name="直線コネクタ 762">
          <a:extLst>
            <a:ext uri="{FF2B5EF4-FFF2-40B4-BE49-F238E27FC236}">
              <a16:creationId xmlns:a16="http://schemas.microsoft.com/office/drawing/2014/main" id="{482F9FAE-DB00-4F43-B858-13B16CC9DF21}"/>
            </a:ext>
          </a:extLst>
        </xdr:cNvPr>
        <xdr:cNvCxnSpPr/>
      </xdr:nvCxnSpPr>
      <xdr:spPr>
        <a:xfrm>
          <a:off x="11207750" y="1756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4" name="テキスト ボックス 763">
          <a:extLst>
            <a:ext uri="{FF2B5EF4-FFF2-40B4-BE49-F238E27FC236}">
              <a16:creationId xmlns:a16="http://schemas.microsoft.com/office/drawing/2014/main" id="{BFBF10CB-92C6-4B0E-B882-4254AD7D6724}"/>
            </a:ext>
          </a:extLst>
        </xdr:cNvPr>
        <xdr:cNvSpPr txBox="1"/>
      </xdr:nvSpPr>
      <xdr:spPr>
        <a:xfrm>
          <a:off x="10842791" y="1742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5" name="直線コネクタ 764">
          <a:extLst>
            <a:ext uri="{FF2B5EF4-FFF2-40B4-BE49-F238E27FC236}">
              <a16:creationId xmlns:a16="http://schemas.microsoft.com/office/drawing/2014/main" id="{3B83CC04-019D-404A-8869-6057B394BEAB}"/>
            </a:ext>
          </a:extLst>
        </xdr:cNvPr>
        <xdr:cNvCxnSpPr/>
      </xdr:nvCxnSpPr>
      <xdr:spPr>
        <a:xfrm>
          <a:off x="11207750" y="17106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6" name="テキスト ボックス 765">
          <a:extLst>
            <a:ext uri="{FF2B5EF4-FFF2-40B4-BE49-F238E27FC236}">
              <a16:creationId xmlns:a16="http://schemas.microsoft.com/office/drawing/2014/main" id="{9B886049-FDED-4406-8A53-43ED64E52DC4}"/>
            </a:ext>
          </a:extLst>
        </xdr:cNvPr>
        <xdr:cNvSpPr txBox="1"/>
      </xdr:nvSpPr>
      <xdr:spPr>
        <a:xfrm>
          <a:off x="10842791" y="16964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7" name="直線コネクタ 766">
          <a:extLst>
            <a:ext uri="{FF2B5EF4-FFF2-40B4-BE49-F238E27FC236}">
              <a16:creationId xmlns:a16="http://schemas.microsoft.com/office/drawing/2014/main" id="{16588EEA-2D8D-4913-B4F4-52788D84E436}"/>
            </a:ext>
          </a:extLst>
        </xdr:cNvPr>
        <xdr:cNvCxnSpPr/>
      </xdr:nvCxnSpPr>
      <xdr:spPr>
        <a:xfrm>
          <a:off x="11207750" y="16649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8" name="テキスト ボックス 767">
          <a:extLst>
            <a:ext uri="{FF2B5EF4-FFF2-40B4-BE49-F238E27FC236}">
              <a16:creationId xmlns:a16="http://schemas.microsoft.com/office/drawing/2014/main" id="{95F81E41-93D0-4857-A025-323B6EFA9AB5}"/>
            </a:ext>
          </a:extLst>
        </xdr:cNvPr>
        <xdr:cNvSpPr txBox="1"/>
      </xdr:nvSpPr>
      <xdr:spPr>
        <a:xfrm>
          <a:off x="10842791" y="1650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9" name="直線コネクタ 768">
          <a:extLst>
            <a:ext uri="{FF2B5EF4-FFF2-40B4-BE49-F238E27FC236}">
              <a16:creationId xmlns:a16="http://schemas.microsoft.com/office/drawing/2014/main" id="{311924C9-2B1D-4DDD-8856-9608E2164730}"/>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70" name="テキスト ボックス 769">
          <a:extLst>
            <a:ext uri="{FF2B5EF4-FFF2-40B4-BE49-F238E27FC236}">
              <a16:creationId xmlns:a16="http://schemas.microsoft.com/office/drawing/2014/main" id="{F9774FA1-13DE-47FC-B823-6A4FBBAA61D7}"/>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1" name="【庁舎】&#10;有形固定資産減価償却率グラフ枠">
          <a:extLst>
            <a:ext uri="{FF2B5EF4-FFF2-40B4-BE49-F238E27FC236}">
              <a16:creationId xmlns:a16="http://schemas.microsoft.com/office/drawing/2014/main" id="{12DB3AFF-69A3-4E32-B462-C92A75DE90F5}"/>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72" name="直線コネクタ 771">
          <a:extLst>
            <a:ext uri="{FF2B5EF4-FFF2-40B4-BE49-F238E27FC236}">
              <a16:creationId xmlns:a16="http://schemas.microsoft.com/office/drawing/2014/main" id="{0137CAF0-0F11-475C-9DA2-A5B3A5608036}"/>
            </a:ext>
          </a:extLst>
        </xdr:cNvPr>
        <xdr:cNvCxnSpPr/>
      </xdr:nvCxnSpPr>
      <xdr:spPr>
        <a:xfrm flipV="1">
          <a:off x="14699614" y="16745713"/>
          <a:ext cx="0" cy="115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73" name="【庁舎】&#10;有形固定資産減価償却率最小値テキスト">
          <a:extLst>
            <a:ext uri="{FF2B5EF4-FFF2-40B4-BE49-F238E27FC236}">
              <a16:creationId xmlns:a16="http://schemas.microsoft.com/office/drawing/2014/main" id="{D45F653B-ABE6-4438-B314-C2B996B8434D}"/>
            </a:ext>
          </a:extLst>
        </xdr:cNvPr>
        <xdr:cNvSpPr txBox="1"/>
      </xdr:nvSpPr>
      <xdr:spPr>
        <a:xfrm>
          <a:off x="14738350" y="1790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74" name="直線コネクタ 773">
          <a:extLst>
            <a:ext uri="{FF2B5EF4-FFF2-40B4-BE49-F238E27FC236}">
              <a16:creationId xmlns:a16="http://schemas.microsoft.com/office/drawing/2014/main" id="{21EA7D0F-7E44-47E6-BA65-53A83C719951}"/>
            </a:ext>
          </a:extLst>
        </xdr:cNvPr>
        <xdr:cNvCxnSpPr/>
      </xdr:nvCxnSpPr>
      <xdr:spPr>
        <a:xfrm>
          <a:off x="14611350" y="178978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75" name="【庁舎】&#10;有形固定資産減価償却率最大値テキスト">
          <a:extLst>
            <a:ext uri="{FF2B5EF4-FFF2-40B4-BE49-F238E27FC236}">
              <a16:creationId xmlns:a16="http://schemas.microsoft.com/office/drawing/2014/main" id="{80ABD0D9-B217-4BC7-80F8-66FD4575CEE2}"/>
            </a:ext>
          </a:extLst>
        </xdr:cNvPr>
        <xdr:cNvSpPr txBox="1"/>
      </xdr:nvSpPr>
      <xdr:spPr>
        <a:xfrm>
          <a:off x="14738350" y="16520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76" name="直線コネクタ 775">
          <a:extLst>
            <a:ext uri="{FF2B5EF4-FFF2-40B4-BE49-F238E27FC236}">
              <a16:creationId xmlns:a16="http://schemas.microsoft.com/office/drawing/2014/main" id="{9F3D6D43-A440-4179-9C32-2FDDA88D5DCD}"/>
            </a:ext>
          </a:extLst>
        </xdr:cNvPr>
        <xdr:cNvCxnSpPr/>
      </xdr:nvCxnSpPr>
      <xdr:spPr>
        <a:xfrm>
          <a:off x="14611350" y="167457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73423</xdr:rowOff>
    </xdr:from>
    <xdr:ext cx="405111" cy="259045"/>
    <xdr:sp macro="" textlink="">
      <xdr:nvSpPr>
        <xdr:cNvPr id="777" name="【庁舎】&#10;有形固定資産減価償却率平均値テキスト">
          <a:extLst>
            <a:ext uri="{FF2B5EF4-FFF2-40B4-BE49-F238E27FC236}">
              <a16:creationId xmlns:a16="http://schemas.microsoft.com/office/drawing/2014/main" id="{E498BF3F-4D8C-4E3D-B16C-DFB559A88E88}"/>
            </a:ext>
          </a:extLst>
        </xdr:cNvPr>
        <xdr:cNvSpPr txBox="1"/>
      </xdr:nvSpPr>
      <xdr:spPr>
        <a:xfrm>
          <a:off x="14738350" y="171612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8" name="フローチャート: 判断 777">
          <a:extLst>
            <a:ext uri="{FF2B5EF4-FFF2-40B4-BE49-F238E27FC236}">
              <a16:creationId xmlns:a16="http://schemas.microsoft.com/office/drawing/2014/main" id="{41E77CC5-F923-450E-9108-6CF7CCFCD7C3}"/>
            </a:ext>
          </a:extLst>
        </xdr:cNvPr>
        <xdr:cNvSpPr/>
      </xdr:nvSpPr>
      <xdr:spPr>
        <a:xfrm>
          <a:off x="14649450" y="1730984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9" name="フローチャート: 判断 778">
          <a:extLst>
            <a:ext uri="{FF2B5EF4-FFF2-40B4-BE49-F238E27FC236}">
              <a16:creationId xmlns:a16="http://schemas.microsoft.com/office/drawing/2014/main" id="{6FDCC91F-A120-4EFC-A2BC-60431A8331D6}"/>
            </a:ext>
          </a:extLst>
        </xdr:cNvPr>
        <xdr:cNvSpPr/>
      </xdr:nvSpPr>
      <xdr:spPr>
        <a:xfrm>
          <a:off x="13887450" y="1735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80" name="フローチャート: 判断 779">
          <a:extLst>
            <a:ext uri="{FF2B5EF4-FFF2-40B4-BE49-F238E27FC236}">
              <a16:creationId xmlns:a16="http://schemas.microsoft.com/office/drawing/2014/main" id="{3BB27550-9C33-4F4C-ACF9-224025506172}"/>
            </a:ext>
          </a:extLst>
        </xdr:cNvPr>
        <xdr:cNvSpPr/>
      </xdr:nvSpPr>
      <xdr:spPr>
        <a:xfrm>
          <a:off x="13093700" y="1733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81" name="フローチャート: 判断 780">
          <a:extLst>
            <a:ext uri="{FF2B5EF4-FFF2-40B4-BE49-F238E27FC236}">
              <a16:creationId xmlns:a16="http://schemas.microsoft.com/office/drawing/2014/main" id="{9E9913A1-2BEB-4424-AA94-1A79E6E2385F}"/>
            </a:ext>
          </a:extLst>
        </xdr:cNvPr>
        <xdr:cNvSpPr/>
      </xdr:nvSpPr>
      <xdr:spPr>
        <a:xfrm>
          <a:off x="12299950" y="173007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82" name="フローチャート: 判断 781">
          <a:extLst>
            <a:ext uri="{FF2B5EF4-FFF2-40B4-BE49-F238E27FC236}">
              <a16:creationId xmlns:a16="http://schemas.microsoft.com/office/drawing/2014/main" id="{4E6776F8-D5D2-474F-AC8E-75C8F5F2F456}"/>
            </a:ext>
          </a:extLst>
        </xdr:cNvPr>
        <xdr:cNvSpPr/>
      </xdr:nvSpPr>
      <xdr:spPr>
        <a:xfrm>
          <a:off x="11487150" y="17275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51DF07C3-C7F8-4577-8256-2C89ADF72B5E}"/>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8E589FFE-1047-451A-98A0-B61172730B1B}"/>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D2B7CF60-E03E-4A17-9CD5-EDC5D24446CE}"/>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E30B588A-10E3-4A6C-98AA-2123D1CAE099}"/>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40AD5781-0927-4E51-B008-D3514438E4A2}"/>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164846</xdr:rowOff>
    </xdr:from>
    <xdr:to>
      <xdr:col>85</xdr:col>
      <xdr:colOff>177800</xdr:colOff>
      <xdr:row>105</xdr:row>
      <xdr:rowOff>94996</xdr:rowOff>
    </xdr:to>
    <xdr:sp macro="" textlink="">
      <xdr:nvSpPr>
        <xdr:cNvPr id="788" name="楕円 787">
          <a:extLst>
            <a:ext uri="{FF2B5EF4-FFF2-40B4-BE49-F238E27FC236}">
              <a16:creationId xmlns:a16="http://schemas.microsoft.com/office/drawing/2014/main" id="{7EA05618-C0A3-472F-B8A1-6C179B1B7F63}"/>
            </a:ext>
          </a:extLst>
        </xdr:cNvPr>
        <xdr:cNvSpPr/>
      </xdr:nvSpPr>
      <xdr:spPr>
        <a:xfrm>
          <a:off x="14649450" y="1742414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143273</xdr:rowOff>
    </xdr:from>
    <xdr:ext cx="405111" cy="259045"/>
    <xdr:sp macro="" textlink="">
      <xdr:nvSpPr>
        <xdr:cNvPr id="789" name="【庁舎】&#10;有形固定資産減価償却率該当値テキスト">
          <a:extLst>
            <a:ext uri="{FF2B5EF4-FFF2-40B4-BE49-F238E27FC236}">
              <a16:creationId xmlns:a16="http://schemas.microsoft.com/office/drawing/2014/main" id="{09CC019A-2B31-4B23-BF0B-544CE6967D6E}"/>
            </a:ext>
          </a:extLst>
        </xdr:cNvPr>
        <xdr:cNvSpPr txBox="1"/>
      </xdr:nvSpPr>
      <xdr:spPr>
        <a:xfrm>
          <a:off x="14738350" y="17402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119126</xdr:rowOff>
    </xdr:from>
    <xdr:to>
      <xdr:col>81</xdr:col>
      <xdr:colOff>101600</xdr:colOff>
      <xdr:row>105</xdr:row>
      <xdr:rowOff>49276</xdr:rowOff>
    </xdr:to>
    <xdr:sp macro="" textlink="">
      <xdr:nvSpPr>
        <xdr:cNvPr id="790" name="楕円 789">
          <a:extLst>
            <a:ext uri="{FF2B5EF4-FFF2-40B4-BE49-F238E27FC236}">
              <a16:creationId xmlns:a16="http://schemas.microsoft.com/office/drawing/2014/main" id="{987DDFA2-F8BE-440E-996A-E0E9912D52E5}"/>
            </a:ext>
          </a:extLst>
        </xdr:cNvPr>
        <xdr:cNvSpPr/>
      </xdr:nvSpPr>
      <xdr:spPr>
        <a:xfrm>
          <a:off x="13887450" y="1737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169926</xdr:rowOff>
    </xdr:from>
    <xdr:to>
      <xdr:col>85</xdr:col>
      <xdr:colOff>127000</xdr:colOff>
      <xdr:row>105</xdr:row>
      <xdr:rowOff>44196</xdr:rowOff>
    </xdr:to>
    <xdr:cxnSp macro="">
      <xdr:nvCxnSpPr>
        <xdr:cNvPr id="791" name="直線コネクタ 790">
          <a:extLst>
            <a:ext uri="{FF2B5EF4-FFF2-40B4-BE49-F238E27FC236}">
              <a16:creationId xmlns:a16="http://schemas.microsoft.com/office/drawing/2014/main" id="{963FC8C8-F908-4BCE-855E-36BAFE1822FC}"/>
            </a:ext>
          </a:extLst>
        </xdr:cNvPr>
        <xdr:cNvCxnSpPr/>
      </xdr:nvCxnSpPr>
      <xdr:spPr>
        <a:xfrm>
          <a:off x="13938250" y="17429226"/>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73406</xdr:rowOff>
    </xdr:from>
    <xdr:to>
      <xdr:col>76</xdr:col>
      <xdr:colOff>165100</xdr:colOff>
      <xdr:row>105</xdr:row>
      <xdr:rowOff>3556</xdr:rowOff>
    </xdr:to>
    <xdr:sp macro="" textlink="">
      <xdr:nvSpPr>
        <xdr:cNvPr id="792" name="楕円 791">
          <a:extLst>
            <a:ext uri="{FF2B5EF4-FFF2-40B4-BE49-F238E27FC236}">
              <a16:creationId xmlns:a16="http://schemas.microsoft.com/office/drawing/2014/main" id="{D924004F-31FD-427C-814B-298E343CFEFA}"/>
            </a:ext>
          </a:extLst>
        </xdr:cNvPr>
        <xdr:cNvSpPr/>
      </xdr:nvSpPr>
      <xdr:spPr>
        <a:xfrm>
          <a:off x="13093700" y="1733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124206</xdr:rowOff>
    </xdr:from>
    <xdr:to>
      <xdr:col>81</xdr:col>
      <xdr:colOff>50800</xdr:colOff>
      <xdr:row>104</xdr:row>
      <xdr:rowOff>169926</xdr:rowOff>
    </xdr:to>
    <xdr:cxnSp macro="">
      <xdr:nvCxnSpPr>
        <xdr:cNvPr id="793" name="直線コネクタ 792">
          <a:extLst>
            <a:ext uri="{FF2B5EF4-FFF2-40B4-BE49-F238E27FC236}">
              <a16:creationId xmlns:a16="http://schemas.microsoft.com/office/drawing/2014/main" id="{5C1D7BD1-F98C-44C7-BEE5-9D4869BDECFE}"/>
            </a:ext>
          </a:extLst>
        </xdr:cNvPr>
        <xdr:cNvCxnSpPr/>
      </xdr:nvCxnSpPr>
      <xdr:spPr>
        <a:xfrm>
          <a:off x="13144500" y="17383506"/>
          <a:ext cx="7937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29972</xdr:rowOff>
    </xdr:from>
    <xdr:to>
      <xdr:col>72</xdr:col>
      <xdr:colOff>38100</xdr:colOff>
      <xdr:row>104</xdr:row>
      <xdr:rowOff>131572</xdr:rowOff>
    </xdr:to>
    <xdr:sp macro="" textlink="">
      <xdr:nvSpPr>
        <xdr:cNvPr id="794" name="楕円 793">
          <a:extLst>
            <a:ext uri="{FF2B5EF4-FFF2-40B4-BE49-F238E27FC236}">
              <a16:creationId xmlns:a16="http://schemas.microsoft.com/office/drawing/2014/main" id="{901CAFB9-F0B3-4C50-8D20-BC6237ED7DAD}"/>
            </a:ext>
          </a:extLst>
        </xdr:cNvPr>
        <xdr:cNvSpPr/>
      </xdr:nvSpPr>
      <xdr:spPr>
        <a:xfrm>
          <a:off x="12299950" y="172892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80772</xdr:rowOff>
    </xdr:from>
    <xdr:to>
      <xdr:col>76</xdr:col>
      <xdr:colOff>114300</xdr:colOff>
      <xdr:row>104</xdr:row>
      <xdr:rowOff>124206</xdr:rowOff>
    </xdr:to>
    <xdr:cxnSp macro="">
      <xdr:nvCxnSpPr>
        <xdr:cNvPr id="795" name="直線コネクタ 794">
          <a:extLst>
            <a:ext uri="{FF2B5EF4-FFF2-40B4-BE49-F238E27FC236}">
              <a16:creationId xmlns:a16="http://schemas.microsoft.com/office/drawing/2014/main" id="{597C1825-4277-438C-812A-AC2EEDE3AD61}"/>
            </a:ext>
          </a:extLst>
        </xdr:cNvPr>
        <xdr:cNvCxnSpPr/>
      </xdr:nvCxnSpPr>
      <xdr:spPr>
        <a:xfrm>
          <a:off x="12344400" y="17340072"/>
          <a:ext cx="8001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155702</xdr:rowOff>
    </xdr:from>
    <xdr:to>
      <xdr:col>67</xdr:col>
      <xdr:colOff>101600</xdr:colOff>
      <xdr:row>104</xdr:row>
      <xdr:rowOff>85852</xdr:rowOff>
    </xdr:to>
    <xdr:sp macro="" textlink="">
      <xdr:nvSpPr>
        <xdr:cNvPr id="796" name="楕円 795">
          <a:extLst>
            <a:ext uri="{FF2B5EF4-FFF2-40B4-BE49-F238E27FC236}">
              <a16:creationId xmlns:a16="http://schemas.microsoft.com/office/drawing/2014/main" id="{E3A12C7B-C956-4D84-8D02-F196160B3D20}"/>
            </a:ext>
          </a:extLst>
        </xdr:cNvPr>
        <xdr:cNvSpPr/>
      </xdr:nvSpPr>
      <xdr:spPr>
        <a:xfrm>
          <a:off x="11487150" y="1724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35052</xdr:rowOff>
    </xdr:from>
    <xdr:to>
      <xdr:col>71</xdr:col>
      <xdr:colOff>177800</xdr:colOff>
      <xdr:row>104</xdr:row>
      <xdr:rowOff>80772</xdr:rowOff>
    </xdr:to>
    <xdr:cxnSp macro="">
      <xdr:nvCxnSpPr>
        <xdr:cNvPr id="797" name="直線コネクタ 796">
          <a:extLst>
            <a:ext uri="{FF2B5EF4-FFF2-40B4-BE49-F238E27FC236}">
              <a16:creationId xmlns:a16="http://schemas.microsoft.com/office/drawing/2014/main" id="{82D64F34-3BBF-4068-B122-85A99848F324}"/>
            </a:ext>
          </a:extLst>
        </xdr:cNvPr>
        <xdr:cNvCxnSpPr/>
      </xdr:nvCxnSpPr>
      <xdr:spPr>
        <a:xfrm>
          <a:off x="11537950" y="17294352"/>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45229</xdr:rowOff>
    </xdr:from>
    <xdr:ext cx="405111" cy="259045"/>
    <xdr:sp macro="" textlink="">
      <xdr:nvSpPr>
        <xdr:cNvPr id="798" name="n_1aveValue【庁舎】&#10;有形固定資産減価償却率">
          <a:extLst>
            <a:ext uri="{FF2B5EF4-FFF2-40B4-BE49-F238E27FC236}">
              <a16:creationId xmlns:a16="http://schemas.microsoft.com/office/drawing/2014/main" id="{77F428F3-CBD7-4810-83A7-324FABE504DC}"/>
            </a:ext>
          </a:extLst>
        </xdr:cNvPr>
        <xdr:cNvSpPr txBox="1"/>
      </xdr:nvSpPr>
      <xdr:spPr>
        <a:xfrm>
          <a:off x="13742044" y="1713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17797</xdr:rowOff>
    </xdr:from>
    <xdr:ext cx="405111" cy="259045"/>
    <xdr:sp macro="" textlink="">
      <xdr:nvSpPr>
        <xdr:cNvPr id="799" name="n_2aveValue【庁舎】&#10;有形固定資産減価償却率">
          <a:extLst>
            <a:ext uri="{FF2B5EF4-FFF2-40B4-BE49-F238E27FC236}">
              <a16:creationId xmlns:a16="http://schemas.microsoft.com/office/drawing/2014/main" id="{D583DC9B-71DF-468C-88C2-B526FADE105F}"/>
            </a:ext>
          </a:extLst>
        </xdr:cNvPr>
        <xdr:cNvSpPr txBox="1"/>
      </xdr:nvSpPr>
      <xdr:spPr>
        <a:xfrm>
          <a:off x="12960994"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134129</xdr:rowOff>
    </xdr:from>
    <xdr:ext cx="405111" cy="259045"/>
    <xdr:sp macro="" textlink="">
      <xdr:nvSpPr>
        <xdr:cNvPr id="800" name="n_3aveValue【庁舎】&#10;有形固定資産減価償却率">
          <a:extLst>
            <a:ext uri="{FF2B5EF4-FFF2-40B4-BE49-F238E27FC236}">
              <a16:creationId xmlns:a16="http://schemas.microsoft.com/office/drawing/2014/main" id="{35C554DF-5FA6-4A0B-8D66-2B770E0AFE8D}"/>
            </a:ext>
          </a:extLst>
        </xdr:cNvPr>
        <xdr:cNvSpPr txBox="1"/>
      </xdr:nvSpPr>
      <xdr:spPr>
        <a:xfrm>
          <a:off x="12167244" y="1739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108983</xdr:rowOff>
    </xdr:from>
    <xdr:ext cx="405111" cy="259045"/>
    <xdr:sp macro="" textlink="">
      <xdr:nvSpPr>
        <xdr:cNvPr id="801" name="n_4aveValue【庁舎】&#10;有形固定資産減価償却率">
          <a:extLst>
            <a:ext uri="{FF2B5EF4-FFF2-40B4-BE49-F238E27FC236}">
              <a16:creationId xmlns:a16="http://schemas.microsoft.com/office/drawing/2014/main" id="{40B289FA-C827-44B7-86B4-F0D46206F97C}"/>
            </a:ext>
          </a:extLst>
        </xdr:cNvPr>
        <xdr:cNvSpPr txBox="1"/>
      </xdr:nvSpPr>
      <xdr:spPr>
        <a:xfrm>
          <a:off x="11354444" y="17368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40403</xdr:rowOff>
    </xdr:from>
    <xdr:ext cx="405111" cy="259045"/>
    <xdr:sp macro="" textlink="">
      <xdr:nvSpPr>
        <xdr:cNvPr id="802" name="n_1mainValue【庁舎】&#10;有形固定資産減価償却率">
          <a:extLst>
            <a:ext uri="{FF2B5EF4-FFF2-40B4-BE49-F238E27FC236}">
              <a16:creationId xmlns:a16="http://schemas.microsoft.com/office/drawing/2014/main" id="{8108D35B-A39D-496E-A9D3-F1BBFCFC0A36}"/>
            </a:ext>
          </a:extLst>
        </xdr:cNvPr>
        <xdr:cNvSpPr txBox="1"/>
      </xdr:nvSpPr>
      <xdr:spPr>
        <a:xfrm>
          <a:off x="13742044" y="17471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166133</xdr:rowOff>
    </xdr:from>
    <xdr:ext cx="405111" cy="259045"/>
    <xdr:sp macro="" textlink="">
      <xdr:nvSpPr>
        <xdr:cNvPr id="803" name="n_2mainValue【庁舎】&#10;有形固定資産減価償却率">
          <a:extLst>
            <a:ext uri="{FF2B5EF4-FFF2-40B4-BE49-F238E27FC236}">
              <a16:creationId xmlns:a16="http://schemas.microsoft.com/office/drawing/2014/main" id="{B3C1955B-D18A-4A51-91A2-237280E196D5}"/>
            </a:ext>
          </a:extLst>
        </xdr:cNvPr>
        <xdr:cNvSpPr txBox="1"/>
      </xdr:nvSpPr>
      <xdr:spPr>
        <a:xfrm>
          <a:off x="12960994" y="17425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148099</xdr:rowOff>
    </xdr:from>
    <xdr:ext cx="405111" cy="259045"/>
    <xdr:sp macro="" textlink="">
      <xdr:nvSpPr>
        <xdr:cNvPr id="804" name="n_3mainValue【庁舎】&#10;有形固定資産減価償却率">
          <a:extLst>
            <a:ext uri="{FF2B5EF4-FFF2-40B4-BE49-F238E27FC236}">
              <a16:creationId xmlns:a16="http://schemas.microsoft.com/office/drawing/2014/main" id="{052E8567-7FB0-4784-BC49-984AEFCC12BA}"/>
            </a:ext>
          </a:extLst>
        </xdr:cNvPr>
        <xdr:cNvSpPr txBox="1"/>
      </xdr:nvSpPr>
      <xdr:spPr>
        <a:xfrm>
          <a:off x="12167244" y="1706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102379</xdr:rowOff>
    </xdr:from>
    <xdr:ext cx="405111" cy="259045"/>
    <xdr:sp macro="" textlink="">
      <xdr:nvSpPr>
        <xdr:cNvPr id="805" name="n_4mainValue【庁舎】&#10;有形固定資産減価償却率">
          <a:extLst>
            <a:ext uri="{FF2B5EF4-FFF2-40B4-BE49-F238E27FC236}">
              <a16:creationId xmlns:a16="http://schemas.microsoft.com/office/drawing/2014/main" id="{B8258C47-3BF7-4E59-B048-E79E7824A138}"/>
            </a:ext>
          </a:extLst>
        </xdr:cNvPr>
        <xdr:cNvSpPr txBox="1"/>
      </xdr:nvSpPr>
      <xdr:spPr>
        <a:xfrm>
          <a:off x="11354444" y="1701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6" name="正方形/長方形 805">
          <a:extLst>
            <a:ext uri="{FF2B5EF4-FFF2-40B4-BE49-F238E27FC236}">
              <a16:creationId xmlns:a16="http://schemas.microsoft.com/office/drawing/2014/main" id="{3544B828-894C-4EA0-BB67-33FF32142E01}"/>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7" name="正方形/長方形 806">
          <a:extLst>
            <a:ext uri="{FF2B5EF4-FFF2-40B4-BE49-F238E27FC236}">
              <a16:creationId xmlns:a16="http://schemas.microsoft.com/office/drawing/2014/main" id="{D8F41E8C-12FD-423B-9630-065CC5BD8935}"/>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8" name="正方形/長方形 807">
          <a:extLst>
            <a:ext uri="{FF2B5EF4-FFF2-40B4-BE49-F238E27FC236}">
              <a16:creationId xmlns:a16="http://schemas.microsoft.com/office/drawing/2014/main" id="{F3520A34-FC75-435D-A335-F165EFE0BCA4}"/>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9" name="正方形/長方形 808">
          <a:extLst>
            <a:ext uri="{FF2B5EF4-FFF2-40B4-BE49-F238E27FC236}">
              <a16:creationId xmlns:a16="http://schemas.microsoft.com/office/drawing/2014/main" id="{02728FF0-E927-42EE-8180-72612B6DC72B}"/>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0" name="正方形/長方形 809">
          <a:extLst>
            <a:ext uri="{FF2B5EF4-FFF2-40B4-BE49-F238E27FC236}">
              <a16:creationId xmlns:a16="http://schemas.microsoft.com/office/drawing/2014/main" id="{C9682165-B668-47A8-90B8-DE34B20D46FA}"/>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1" name="正方形/長方形 810">
          <a:extLst>
            <a:ext uri="{FF2B5EF4-FFF2-40B4-BE49-F238E27FC236}">
              <a16:creationId xmlns:a16="http://schemas.microsoft.com/office/drawing/2014/main" id="{894700E4-0B99-4EE1-97F7-DCD13E0D65D1}"/>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2" name="正方形/長方形 811">
          <a:extLst>
            <a:ext uri="{FF2B5EF4-FFF2-40B4-BE49-F238E27FC236}">
              <a16:creationId xmlns:a16="http://schemas.microsoft.com/office/drawing/2014/main" id="{99720E36-AF75-4451-860B-8F20C3BBA58A}"/>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3" name="正方形/長方形 812">
          <a:extLst>
            <a:ext uri="{FF2B5EF4-FFF2-40B4-BE49-F238E27FC236}">
              <a16:creationId xmlns:a16="http://schemas.microsoft.com/office/drawing/2014/main" id="{BE01C30A-D97B-4FDF-BA03-7000097AF647}"/>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4" name="テキスト ボックス 813">
          <a:extLst>
            <a:ext uri="{FF2B5EF4-FFF2-40B4-BE49-F238E27FC236}">
              <a16:creationId xmlns:a16="http://schemas.microsoft.com/office/drawing/2014/main" id="{67F7EFDE-F410-4103-9ACF-14385CA1F38E}"/>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5" name="直線コネクタ 814">
          <a:extLst>
            <a:ext uri="{FF2B5EF4-FFF2-40B4-BE49-F238E27FC236}">
              <a16:creationId xmlns:a16="http://schemas.microsoft.com/office/drawing/2014/main" id="{7978C969-FFB0-42D1-99DA-AC1005C2D48F}"/>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6" name="直線コネクタ 815">
          <a:extLst>
            <a:ext uri="{FF2B5EF4-FFF2-40B4-BE49-F238E27FC236}">
              <a16:creationId xmlns:a16="http://schemas.microsoft.com/office/drawing/2014/main" id="{B054AAB5-E03C-45CF-9DA7-B9C37518CB59}"/>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7" name="テキスト ボックス 816">
          <a:extLst>
            <a:ext uri="{FF2B5EF4-FFF2-40B4-BE49-F238E27FC236}">
              <a16:creationId xmlns:a16="http://schemas.microsoft.com/office/drawing/2014/main" id="{5CB2707F-E873-460F-B0B6-0244C939617D}"/>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8" name="直線コネクタ 817">
          <a:extLst>
            <a:ext uri="{FF2B5EF4-FFF2-40B4-BE49-F238E27FC236}">
              <a16:creationId xmlns:a16="http://schemas.microsoft.com/office/drawing/2014/main" id="{CF97363A-966F-47C3-89B2-3D39909BFC82}"/>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9" name="テキスト ボックス 818">
          <a:extLst>
            <a:ext uri="{FF2B5EF4-FFF2-40B4-BE49-F238E27FC236}">
              <a16:creationId xmlns:a16="http://schemas.microsoft.com/office/drawing/2014/main" id="{4A65C4C6-1A91-4712-A0FE-A9AFDF1A8E31}"/>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20" name="直線コネクタ 819">
          <a:extLst>
            <a:ext uri="{FF2B5EF4-FFF2-40B4-BE49-F238E27FC236}">
              <a16:creationId xmlns:a16="http://schemas.microsoft.com/office/drawing/2014/main" id="{99CDC624-89F6-49F5-88EE-DAB1ED2A62C2}"/>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1" name="テキスト ボックス 820">
          <a:extLst>
            <a:ext uri="{FF2B5EF4-FFF2-40B4-BE49-F238E27FC236}">
              <a16:creationId xmlns:a16="http://schemas.microsoft.com/office/drawing/2014/main" id="{619EA3D0-C13B-438F-866A-CD627B5E9FDD}"/>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2" name="直線コネクタ 821">
          <a:extLst>
            <a:ext uri="{FF2B5EF4-FFF2-40B4-BE49-F238E27FC236}">
              <a16:creationId xmlns:a16="http://schemas.microsoft.com/office/drawing/2014/main" id="{07EC86FE-50F7-4706-A6C9-8F37956F51F4}"/>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3" name="テキスト ボックス 822">
          <a:extLst>
            <a:ext uri="{FF2B5EF4-FFF2-40B4-BE49-F238E27FC236}">
              <a16:creationId xmlns:a16="http://schemas.microsoft.com/office/drawing/2014/main" id="{A02D7C43-58C3-4DA4-9966-BF7957F635CC}"/>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4" name="直線コネクタ 823">
          <a:extLst>
            <a:ext uri="{FF2B5EF4-FFF2-40B4-BE49-F238E27FC236}">
              <a16:creationId xmlns:a16="http://schemas.microsoft.com/office/drawing/2014/main" id="{BE1E7993-6E68-4A27-8BF1-B6BF5EA3AFCD}"/>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5" name="テキスト ボックス 824">
          <a:extLst>
            <a:ext uri="{FF2B5EF4-FFF2-40B4-BE49-F238E27FC236}">
              <a16:creationId xmlns:a16="http://schemas.microsoft.com/office/drawing/2014/main" id="{1EAB41F9-74D9-4AF0-A24A-BCCB25549551}"/>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6" name="直線コネクタ 825">
          <a:extLst>
            <a:ext uri="{FF2B5EF4-FFF2-40B4-BE49-F238E27FC236}">
              <a16:creationId xmlns:a16="http://schemas.microsoft.com/office/drawing/2014/main" id="{AE811779-C5F7-4B9C-AC84-0E4135AEC1D4}"/>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7" name="テキスト ボックス 826">
          <a:extLst>
            <a:ext uri="{FF2B5EF4-FFF2-40B4-BE49-F238E27FC236}">
              <a16:creationId xmlns:a16="http://schemas.microsoft.com/office/drawing/2014/main" id="{0C187C2E-57E6-435A-B94C-2A3C4F785EE0}"/>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8" name="【庁舎】&#10;一人当たり面積グラフ枠">
          <a:extLst>
            <a:ext uri="{FF2B5EF4-FFF2-40B4-BE49-F238E27FC236}">
              <a16:creationId xmlns:a16="http://schemas.microsoft.com/office/drawing/2014/main" id="{9937C675-FDE9-4B12-8814-8473D245DE9F}"/>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9" name="直線コネクタ 828">
          <a:extLst>
            <a:ext uri="{FF2B5EF4-FFF2-40B4-BE49-F238E27FC236}">
              <a16:creationId xmlns:a16="http://schemas.microsoft.com/office/drawing/2014/main" id="{AFFF05F1-54AB-40F1-A7C1-55F7325DAF23}"/>
            </a:ext>
          </a:extLst>
        </xdr:cNvPr>
        <xdr:cNvCxnSpPr/>
      </xdr:nvCxnSpPr>
      <xdr:spPr>
        <a:xfrm flipV="1">
          <a:off x="19951064" y="16504920"/>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30" name="【庁舎】&#10;一人当たり面積最小値テキスト">
          <a:extLst>
            <a:ext uri="{FF2B5EF4-FFF2-40B4-BE49-F238E27FC236}">
              <a16:creationId xmlns:a16="http://schemas.microsoft.com/office/drawing/2014/main" id="{9F68CBC6-6F58-4F8A-99A6-F88AD76675E6}"/>
            </a:ext>
          </a:extLst>
        </xdr:cNvPr>
        <xdr:cNvSpPr txBox="1"/>
      </xdr:nvSpPr>
      <xdr:spPr>
        <a:xfrm>
          <a:off x="19989800" y="1797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31" name="直線コネクタ 830">
          <a:extLst>
            <a:ext uri="{FF2B5EF4-FFF2-40B4-BE49-F238E27FC236}">
              <a16:creationId xmlns:a16="http://schemas.microsoft.com/office/drawing/2014/main" id="{2236F828-1300-4CD4-BD79-7AC132F64F3F}"/>
            </a:ext>
          </a:extLst>
        </xdr:cNvPr>
        <xdr:cNvCxnSpPr/>
      </xdr:nvCxnSpPr>
      <xdr:spPr>
        <a:xfrm>
          <a:off x="19881850" y="179679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32" name="【庁舎】&#10;一人当たり面積最大値テキスト">
          <a:extLst>
            <a:ext uri="{FF2B5EF4-FFF2-40B4-BE49-F238E27FC236}">
              <a16:creationId xmlns:a16="http://schemas.microsoft.com/office/drawing/2014/main" id="{81ABC8E3-D254-4E39-A3D5-66174FF8E063}"/>
            </a:ext>
          </a:extLst>
        </xdr:cNvPr>
        <xdr:cNvSpPr txBox="1"/>
      </xdr:nvSpPr>
      <xdr:spPr>
        <a:xfrm>
          <a:off x="19989800" y="1628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33" name="直線コネクタ 832">
          <a:extLst>
            <a:ext uri="{FF2B5EF4-FFF2-40B4-BE49-F238E27FC236}">
              <a16:creationId xmlns:a16="http://schemas.microsoft.com/office/drawing/2014/main" id="{75783986-A7F4-45EB-9E49-3D03C9224A4B}"/>
            </a:ext>
          </a:extLst>
        </xdr:cNvPr>
        <xdr:cNvCxnSpPr/>
      </xdr:nvCxnSpPr>
      <xdr:spPr>
        <a:xfrm>
          <a:off x="19881850" y="165049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139716</xdr:rowOff>
    </xdr:from>
    <xdr:ext cx="469744" cy="259045"/>
    <xdr:sp macro="" textlink="">
      <xdr:nvSpPr>
        <xdr:cNvPr id="834" name="【庁舎】&#10;一人当たり面積平均値テキスト">
          <a:extLst>
            <a:ext uri="{FF2B5EF4-FFF2-40B4-BE49-F238E27FC236}">
              <a16:creationId xmlns:a16="http://schemas.microsoft.com/office/drawing/2014/main" id="{5BA11FE1-F721-4136-8A02-B2948CFB86BE}"/>
            </a:ext>
          </a:extLst>
        </xdr:cNvPr>
        <xdr:cNvSpPr txBox="1"/>
      </xdr:nvSpPr>
      <xdr:spPr>
        <a:xfrm>
          <a:off x="19989800" y="173990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5" name="フローチャート: 判断 834">
          <a:extLst>
            <a:ext uri="{FF2B5EF4-FFF2-40B4-BE49-F238E27FC236}">
              <a16:creationId xmlns:a16="http://schemas.microsoft.com/office/drawing/2014/main" id="{AA510FA9-4E51-4B1B-8D45-56FBDD060375}"/>
            </a:ext>
          </a:extLst>
        </xdr:cNvPr>
        <xdr:cNvSpPr/>
      </xdr:nvSpPr>
      <xdr:spPr>
        <a:xfrm>
          <a:off x="19900900" y="17547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36" name="フローチャート: 判断 835">
          <a:extLst>
            <a:ext uri="{FF2B5EF4-FFF2-40B4-BE49-F238E27FC236}">
              <a16:creationId xmlns:a16="http://schemas.microsoft.com/office/drawing/2014/main" id="{9A919022-73FB-4451-BB02-FAA8D61E04A7}"/>
            </a:ext>
          </a:extLst>
        </xdr:cNvPr>
        <xdr:cNvSpPr/>
      </xdr:nvSpPr>
      <xdr:spPr>
        <a:xfrm>
          <a:off x="19157950" y="175552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37" name="フローチャート: 判断 836">
          <a:extLst>
            <a:ext uri="{FF2B5EF4-FFF2-40B4-BE49-F238E27FC236}">
              <a16:creationId xmlns:a16="http://schemas.microsoft.com/office/drawing/2014/main" id="{ADC32CD6-4570-404E-85B6-6A0E7938B234}"/>
            </a:ext>
          </a:extLst>
        </xdr:cNvPr>
        <xdr:cNvSpPr/>
      </xdr:nvSpPr>
      <xdr:spPr>
        <a:xfrm>
          <a:off x="18345150" y="1755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8" name="フローチャート: 判断 837">
          <a:extLst>
            <a:ext uri="{FF2B5EF4-FFF2-40B4-BE49-F238E27FC236}">
              <a16:creationId xmlns:a16="http://schemas.microsoft.com/office/drawing/2014/main" id="{B3A8AB5B-A219-4528-BE45-02BDFE6D8FAC}"/>
            </a:ext>
          </a:extLst>
        </xdr:cNvPr>
        <xdr:cNvSpPr/>
      </xdr:nvSpPr>
      <xdr:spPr>
        <a:xfrm>
          <a:off x="17551400" y="1756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9" name="フローチャート: 判断 838">
          <a:extLst>
            <a:ext uri="{FF2B5EF4-FFF2-40B4-BE49-F238E27FC236}">
              <a16:creationId xmlns:a16="http://schemas.microsoft.com/office/drawing/2014/main" id="{6CC58181-32E7-4441-83A7-87300E268499}"/>
            </a:ext>
          </a:extLst>
        </xdr:cNvPr>
        <xdr:cNvSpPr/>
      </xdr:nvSpPr>
      <xdr:spPr>
        <a:xfrm>
          <a:off x="16757650" y="175628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2F5FF904-947E-4224-A0D1-E7B98C5E2423}"/>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A2890987-0C05-4A52-8E42-E32775D6A288}"/>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0341EF38-FF2F-44B0-A7FD-FBE5EBB939A3}"/>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80B22A1D-1562-432D-B6D5-6D17E4BC9BE9}"/>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C0B6EC2E-E7EB-4467-BC40-255AFF71BCBF}"/>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71120</xdr:rowOff>
    </xdr:from>
    <xdr:to>
      <xdr:col>116</xdr:col>
      <xdr:colOff>114300</xdr:colOff>
      <xdr:row>107</xdr:row>
      <xdr:rowOff>1270</xdr:rowOff>
    </xdr:to>
    <xdr:sp macro="" textlink="">
      <xdr:nvSpPr>
        <xdr:cNvPr id="845" name="楕円 844">
          <a:extLst>
            <a:ext uri="{FF2B5EF4-FFF2-40B4-BE49-F238E27FC236}">
              <a16:creationId xmlns:a16="http://schemas.microsoft.com/office/drawing/2014/main" id="{E3230001-3342-4895-AF02-97D00345E195}"/>
            </a:ext>
          </a:extLst>
        </xdr:cNvPr>
        <xdr:cNvSpPr/>
      </xdr:nvSpPr>
      <xdr:spPr>
        <a:xfrm>
          <a:off x="199009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49547</xdr:rowOff>
    </xdr:from>
    <xdr:ext cx="469744" cy="259045"/>
    <xdr:sp macro="" textlink="">
      <xdr:nvSpPr>
        <xdr:cNvPr id="846" name="【庁舎】&#10;一人当たり面積該当値テキスト">
          <a:extLst>
            <a:ext uri="{FF2B5EF4-FFF2-40B4-BE49-F238E27FC236}">
              <a16:creationId xmlns:a16="http://schemas.microsoft.com/office/drawing/2014/main" id="{26450313-2F18-44C1-8E67-5B5F41620A1E}"/>
            </a:ext>
          </a:extLst>
        </xdr:cNvPr>
        <xdr:cNvSpPr txBox="1"/>
      </xdr:nvSpPr>
      <xdr:spPr>
        <a:xfrm>
          <a:off x="19989800" y="1765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67311</xdr:rowOff>
    </xdr:from>
    <xdr:to>
      <xdr:col>112</xdr:col>
      <xdr:colOff>38100</xdr:colOff>
      <xdr:row>106</xdr:row>
      <xdr:rowOff>168911</xdr:rowOff>
    </xdr:to>
    <xdr:sp macro="" textlink="">
      <xdr:nvSpPr>
        <xdr:cNvPr id="847" name="楕円 846">
          <a:extLst>
            <a:ext uri="{FF2B5EF4-FFF2-40B4-BE49-F238E27FC236}">
              <a16:creationId xmlns:a16="http://schemas.microsoft.com/office/drawing/2014/main" id="{F6ACA8E2-1682-472A-A60C-DEEA211C0873}"/>
            </a:ext>
          </a:extLst>
        </xdr:cNvPr>
        <xdr:cNvSpPr/>
      </xdr:nvSpPr>
      <xdr:spPr>
        <a:xfrm>
          <a:off x="19157950" y="176695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118111</xdr:rowOff>
    </xdr:from>
    <xdr:to>
      <xdr:col>116</xdr:col>
      <xdr:colOff>63500</xdr:colOff>
      <xdr:row>106</xdr:row>
      <xdr:rowOff>121920</xdr:rowOff>
    </xdr:to>
    <xdr:cxnSp macro="">
      <xdr:nvCxnSpPr>
        <xdr:cNvPr id="848" name="直線コネクタ 847">
          <a:extLst>
            <a:ext uri="{FF2B5EF4-FFF2-40B4-BE49-F238E27FC236}">
              <a16:creationId xmlns:a16="http://schemas.microsoft.com/office/drawing/2014/main" id="{90C3B2CC-C81A-4634-AB25-9B23F3DFD3B6}"/>
            </a:ext>
          </a:extLst>
        </xdr:cNvPr>
        <xdr:cNvCxnSpPr/>
      </xdr:nvCxnSpPr>
      <xdr:spPr>
        <a:xfrm>
          <a:off x="19202400" y="17720311"/>
          <a:ext cx="7493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67311</xdr:rowOff>
    </xdr:from>
    <xdr:to>
      <xdr:col>107</xdr:col>
      <xdr:colOff>101600</xdr:colOff>
      <xdr:row>106</xdr:row>
      <xdr:rowOff>168911</xdr:rowOff>
    </xdr:to>
    <xdr:sp macro="" textlink="">
      <xdr:nvSpPr>
        <xdr:cNvPr id="849" name="楕円 848">
          <a:extLst>
            <a:ext uri="{FF2B5EF4-FFF2-40B4-BE49-F238E27FC236}">
              <a16:creationId xmlns:a16="http://schemas.microsoft.com/office/drawing/2014/main" id="{F223B8D3-E1E5-448C-9869-70B0EBCCD7AE}"/>
            </a:ext>
          </a:extLst>
        </xdr:cNvPr>
        <xdr:cNvSpPr/>
      </xdr:nvSpPr>
      <xdr:spPr>
        <a:xfrm>
          <a:off x="1834515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118111</xdr:rowOff>
    </xdr:from>
    <xdr:to>
      <xdr:col>111</xdr:col>
      <xdr:colOff>177800</xdr:colOff>
      <xdr:row>106</xdr:row>
      <xdr:rowOff>118111</xdr:rowOff>
    </xdr:to>
    <xdr:cxnSp macro="">
      <xdr:nvCxnSpPr>
        <xdr:cNvPr id="850" name="直線コネクタ 849">
          <a:extLst>
            <a:ext uri="{FF2B5EF4-FFF2-40B4-BE49-F238E27FC236}">
              <a16:creationId xmlns:a16="http://schemas.microsoft.com/office/drawing/2014/main" id="{4FBC1E60-757D-488B-8A76-CE9014B9AB36}"/>
            </a:ext>
          </a:extLst>
        </xdr:cNvPr>
        <xdr:cNvCxnSpPr/>
      </xdr:nvCxnSpPr>
      <xdr:spPr>
        <a:xfrm>
          <a:off x="18395950" y="1772031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63500</xdr:rowOff>
    </xdr:from>
    <xdr:to>
      <xdr:col>102</xdr:col>
      <xdr:colOff>165100</xdr:colOff>
      <xdr:row>106</xdr:row>
      <xdr:rowOff>165100</xdr:rowOff>
    </xdr:to>
    <xdr:sp macro="" textlink="">
      <xdr:nvSpPr>
        <xdr:cNvPr id="851" name="楕円 850">
          <a:extLst>
            <a:ext uri="{FF2B5EF4-FFF2-40B4-BE49-F238E27FC236}">
              <a16:creationId xmlns:a16="http://schemas.microsoft.com/office/drawing/2014/main" id="{96DBFF34-72D6-48F2-97F7-F563DCF32FDF}"/>
            </a:ext>
          </a:extLst>
        </xdr:cNvPr>
        <xdr:cNvSpPr/>
      </xdr:nvSpPr>
      <xdr:spPr>
        <a:xfrm>
          <a:off x="17551400" y="176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114300</xdr:rowOff>
    </xdr:from>
    <xdr:to>
      <xdr:col>107</xdr:col>
      <xdr:colOff>50800</xdr:colOff>
      <xdr:row>106</xdr:row>
      <xdr:rowOff>118111</xdr:rowOff>
    </xdr:to>
    <xdr:cxnSp macro="">
      <xdr:nvCxnSpPr>
        <xdr:cNvPr id="852" name="直線コネクタ 851">
          <a:extLst>
            <a:ext uri="{FF2B5EF4-FFF2-40B4-BE49-F238E27FC236}">
              <a16:creationId xmlns:a16="http://schemas.microsoft.com/office/drawing/2014/main" id="{93B642EA-03B1-4171-B0EB-6A369BA23C40}"/>
            </a:ext>
          </a:extLst>
        </xdr:cNvPr>
        <xdr:cNvCxnSpPr/>
      </xdr:nvCxnSpPr>
      <xdr:spPr>
        <a:xfrm>
          <a:off x="17602200" y="17716500"/>
          <a:ext cx="7937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67311</xdr:rowOff>
    </xdr:from>
    <xdr:to>
      <xdr:col>98</xdr:col>
      <xdr:colOff>38100</xdr:colOff>
      <xdr:row>106</xdr:row>
      <xdr:rowOff>168911</xdr:rowOff>
    </xdr:to>
    <xdr:sp macro="" textlink="">
      <xdr:nvSpPr>
        <xdr:cNvPr id="853" name="楕円 852">
          <a:extLst>
            <a:ext uri="{FF2B5EF4-FFF2-40B4-BE49-F238E27FC236}">
              <a16:creationId xmlns:a16="http://schemas.microsoft.com/office/drawing/2014/main" id="{DD811853-A711-49DD-ABA6-A74756776F8B}"/>
            </a:ext>
          </a:extLst>
        </xdr:cNvPr>
        <xdr:cNvSpPr/>
      </xdr:nvSpPr>
      <xdr:spPr>
        <a:xfrm>
          <a:off x="16757650" y="176695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114300</xdr:rowOff>
    </xdr:from>
    <xdr:to>
      <xdr:col>102</xdr:col>
      <xdr:colOff>114300</xdr:colOff>
      <xdr:row>106</xdr:row>
      <xdr:rowOff>118111</xdr:rowOff>
    </xdr:to>
    <xdr:cxnSp macro="">
      <xdr:nvCxnSpPr>
        <xdr:cNvPr id="854" name="直線コネクタ 853">
          <a:extLst>
            <a:ext uri="{FF2B5EF4-FFF2-40B4-BE49-F238E27FC236}">
              <a16:creationId xmlns:a16="http://schemas.microsoft.com/office/drawing/2014/main" id="{08F9F731-B2CD-4FDB-8FFA-A452C7EC68D6}"/>
            </a:ext>
          </a:extLst>
        </xdr:cNvPr>
        <xdr:cNvCxnSpPr/>
      </xdr:nvCxnSpPr>
      <xdr:spPr>
        <a:xfrm flipV="1">
          <a:off x="16802100" y="17716500"/>
          <a:ext cx="8001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71138</xdr:rowOff>
    </xdr:from>
    <xdr:ext cx="469744" cy="259045"/>
    <xdr:sp macro="" textlink="">
      <xdr:nvSpPr>
        <xdr:cNvPr id="855" name="n_1aveValue【庁舎】&#10;一人当たり面積">
          <a:extLst>
            <a:ext uri="{FF2B5EF4-FFF2-40B4-BE49-F238E27FC236}">
              <a16:creationId xmlns:a16="http://schemas.microsoft.com/office/drawing/2014/main" id="{F4AEBC5F-1B47-4472-BF5D-1A8764B80F48}"/>
            </a:ext>
          </a:extLst>
        </xdr:cNvPr>
        <xdr:cNvSpPr txBox="1"/>
      </xdr:nvSpPr>
      <xdr:spPr>
        <a:xfrm>
          <a:off x="18980227" y="1733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67327</xdr:rowOff>
    </xdr:from>
    <xdr:ext cx="469744" cy="259045"/>
    <xdr:sp macro="" textlink="">
      <xdr:nvSpPr>
        <xdr:cNvPr id="856" name="n_2aveValue【庁舎】&#10;一人当たり面積">
          <a:extLst>
            <a:ext uri="{FF2B5EF4-FFF2-40B4-BE49-F238E27FC236}">
              <a16:creationId xmlns:a16="http://schemas.microsoft.com/office/drawing/2014/main" id="{220149CF-A226-4A53-B7A8-F487DA058661}"/>
            </a:ext>
          </a:extLst>
        </xdr:cNvPr>
        <xdr:cNvSpPr txBox="1"/>
      </xdr:nvSpPr>
      <xdr:spPr>
        <a:xfrm>
          <a:off x="18180127" y="1732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57" name="n_3aveValue【庁舎】&#10;一人当たり面積">
          <a:extLst>
            <a:ext uri="{FF2B5EF4-FFF2-40B4-BE49-F238E27FC236}">
              <a16:creationId xmlns:a16="http://schemas.microsoft.com/office/drawing/2014/main" id="{7F46AF3E-8FF1-4800-832D-108667BFFA95}"/>
            </a:ext>
          </a:extLst>
        </xdr:cNvPr>
        <xdr:cNvSpPr txBox="1"/>
      </xdr:nvSpPr>
      <xdr:spPr>
        <a:xfrm>
          <a:off x="17386377" y="1733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78757</xdr:rowOff>
    </xdr:from>
    <xdr:ext cx="469744" cy="259045"/>
    <xdr:sp macro="" textlink="">
      <xdr:nvSpPr>
        <xdr:cNvPr id="858" name="n_4aveValue【庁舎】&#10;一人当たり面積">
          <a:extLst>
            <a:ext uri="{FF2B5EF4-FFF2-40B4-BE49-F238E27FC236}">
              <a16:creationId xmlns:a16="http://schemas.microsoft.com/office/drawing/2014/main" id="{A57183CE-05B3-4029-B81A-1DF00185887E}"/>
            </a:ext>
          </a:extLst>
        </xdr:cNvPr>
        <xdr:cNvSpPr txBox="1"/>
      </xdr:nvSpPr>
      <xdr:spPr>
        <a:xfrm>
          <a:off x="16592627" y="1733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160038</xdr:rowOff>
    </xdr:from>
    <xdr:ext cx="469744" cy="259045"/>
    <xdr:sp macro="" textlink="">
      <xdr:nvSpPr>
        <xdr:cNvPr id="859" name="n_1mainValue【庁舎】&#10;一人当たり面積">
          <a:extLst>
            <a:ext uri="{FF2B5EF4-FFF2-40B4-BE49-F238E27FC236}">
              <a16:creationId xmlns:a16="http://schemas.microsoft.com/office/drawing/2014/main" id="{0DD54405-DFA0-439F-8379-25639D531EEA}"/>
            </a:ext>
          </a:extLst>
        </xdr:cNvPr>
        <xdr:cNvSpPr txBox="1"/>
      </xdr:nvSpPr>
      <xdr:spPr>
        <a:xfrm>
          <a:off x="1898022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160038</xdr:rowOff>
    </xdr:from>
    <xdr:ext cx="469744" cy="259045"/>
    <xdr:sp macro="" textlink="">
      <xdr:nvSpPr>
        <xdr:cNvPr id="860" name="n_2mainValue【庁舎】&#10;一人当たり面積">
          <a:extLst>
            <a:ext uri="{FF2B5EF4-FFF2-40B4-BE49-F238E27FC236}">
              <a16:creationId xmlns:a16="http://schemas.microsoft.com/office/drawing/2014/main" id="{98D2A652-9A2D-4DCE-9736-60A9E028D0F3}"/>
            </a:ext>
          </a:extLst>
        </xdr:cNvPr>
        <xdr:cNvSpPr txBox="1"/>
      </xdr:nvSpPr>
      <xdr:spPr>
        <a:xfrm>
          <a:off x="1818012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156227</xdr:rowOff>
    </xdr:from>
    <xdr:ext cx="469744" cy="259045"/>
    <xdr:sp macro="" textlink="">
      <xdr:nvSpPr>
        <xdr:cNvPr id="861" name="n_3mainValue【庁舎】&#10;一人当たり面積">
          <a:extLst>
            <a:ext uri="{FF2B5EF4-FFF2-40B4-BE49-F238E27FC236}">
              <a16:creationId xmlns:a16="http://schemas.microsoft.com/office/drawing/2014/main" id="{F588E61E-617F-4192-A039-FE2DDE961B96}"/>
            </a:ext>
          </a:extLst>
        </xdr:cNvPr>
        <xdr:cNvSpPr txBox="1"/>
      </xdr:nvSpPr>
      <xdr:spPr>
        <a:xfrm>
          <a:off x="17386377" y="177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160038</xdr:rowOff>
    </xdr:from>
    <xdr:ext cx="469744" cy="259045"/>
    <xdr:sp macro="" textlink="">
      <xdr:nvSpPr>
        <xdr:cNvPr id="862" name="n_4mainValue【庁舎】&#10;一人当たり面積">
          <a:extLst>
            <a:ext uri="{FF2B5EF4-FFF2-40B4-BE49-F238E27FC236}">
              <a16:creationId xmlns:a16="http://schemas.microsoft.com/office/drawing/2014/main" id="{CE6A7D84-3245-4C04-8833-1C3B6477E93B}"/>
            </a:ext>
          </a:extLst>
        </xdr:cNvPr>
        <xdr:cNvSpPr txBox="1"/>
      </xdr:nvSpPr>
      <xdr:spPr>
        <a:xfrm>
          <a:off x="1659262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3" name="正方形/長方形 862">
          <a:extLst>
            <a:ext uri="{FF2B5EF4-FFF2-40B4-BE49-F238E27FC236}">
              <a16:creationId xmlns:a16="http://schemas.microsoft.com/office/drawing/2014/main" id="{8F3489DA-DDEF-44C6-8417-B7B5B48A7CE0}"/>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4" name="正方形/長方形 863">
          <a:extLst>
            <a:ext uri="{FF2B5EF4-FFF2-40B4-BE49-F238E27FC236}">
              <a16:creationId xmlns:a16="http://schemas.microsoft.com/office/drawing/2014/main" id="{08F1F380-875D-497C-BEAF-44B50ED2B1DA}"/>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5" name="テキスト ボックス 864">
          <a:extLst>
            <a:ext uri="{FF2B5EF4-FFF2-40B4-BE49-F238E27FC236}">
              <a16:creationId xmlns:a16="http://schemas.microsoft.com/office/drawing/2014/main" id="{F7E41587-3C42-4E01-8044-6AE7DABC089A}"/>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有形固定資産減価償却率が類似団体と比較して高くなっている施設は、市民会館、保健センター・保健所、庁舎である。</a:t>
          </a:r>
          <a:endParaRPr lang="ja-JP" altLang="ja-JP" sz="1200">
            <a:effectLst/>
            <a:latin typeface="ＭＳ Ｐゴシック" panose="020B0600070205080204" pitchFamily="50" charset="-128"/>
            <a:ea typeface="ＭＳ Ｐゴシック" panose="020B0600070205080204" pitchFamily="50" charset="-128"/>
          </a:endParaRPr>
        </a:p>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図書館については、有形固定資産減価償却率が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39.3</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％と、類似団体平均の</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47.4</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％と比べて</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8.1</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ポイント低くなっている。令和２年度に、区立中央図書館の改築事業が完了している。</a:t>
          </a:r>
          <a:endParaRPr lang="ja-JP" altLang="ja-JP" sz="1200">
            <a:effectLst/>
            <a:latin typeface="ＭＳ Ｐゴシック" panose="020B0600070205080204" pitchFamily="50" charset="-128"/>
            <a:ea typeface="ＭＳ Ｐゴシック" panose="020B0600070205080204" pitchFamily="50" charset="-128"/>
          </a:endParaRPr>
        </a:p>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福祉施設については、有形固定資産減価償却率が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37.3</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％と、類似団体平均の</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53.0</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％と比べて</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15.7</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ポイント低くなっている。令和５年度に、区立特別養護老人ホームの民営化が完了しており、一人当たり面積が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0.034</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人（令和４年度）から</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0.015</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人（令和５年度）に減少している。</a:t>
          </a:r>
          <a:endParaRPr lang="ja-JP" altLang="ja-JP" sz="1200">
            <a:effectLst/>
            <a:latin typeface="ＭＳ Ｐゴシック" panose="020B0600070205080204" pitchFamily="50" charset="-128"/>
            <a:ea typeface="ＭＳ Ｐゴシック" panose="020B0600070205080204" pitchFamily="50" charset="-128"/>
          </a:endParaRPr>
        </a:p>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市民会館については、有形固定資産減価償却率が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80.8</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％と、類似団体平均の</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56.8</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24.0</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ポイント上回っている。床面積の大半を占める区立文化会館が築後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40</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年を経過しており、安全を考慮した維持改修等を実施している。</a:t>
          </a:r>
          <a:endParaRPr lang="ja-JP" altLang="ja-JP" sz="1200">
            <a:effectLst/>
            <a:latin typeface="ＭＳ Ｐゴシック" panose="020B0600070205080204" pitchFamily="50" charset="-128"/>
            <a:ea typeface="ＭＳ Ｐゴシック" panose="020B0600070205080204" pitchFamily="50" charset="-128"/>
          </a:endParaRPr>
        </a:p>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保健センター・保健所については、有形固定資産減価償却率が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58.4</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％と、類似団体平均の</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44.8</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13.6</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ポイント上回っている。昭和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50</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年代から</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60</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年代にかけて整備された施設が今後改修時期を迎えるため、老朽化に対応する必要がある。</a:t>
          </a:r>
          <a:endParaRPr lang="ja-JP" altLang="ja-JP" sz="1200">
            <a:effectLst/>
            <a:latin typeface="ＭＳ Ｐゴシック" panose="020B0600070205080204" pitchFamily="50" charset="-128"/>
            <a:ea typeface="ＭＳ Ｐゴシック" panose="020B0600070205080204" pitchFamily="50" charset="-128"/>
          </a:endParaRPr>
        </a:p>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庁舎については、有形固定資産減価償却率が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56.1</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％と、類似団体平均の</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51.1</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5.0</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ポイント上回っている。本庁舎北館が築後約</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40</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年を経過しており、老朽化に対応する必要がある。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280748881</v>
      </c>
      <c r="BO4" s="384"/>
      <c r="BP4" s="384"/>
      <c r="BQ4" s="384"/>
      <c r="BR4" s="384"/>
      <c r="BS4" s="384"/>
      <c r="BT4" s="384"/>
      <c r="BU4" s="385"/>
      <c r="BV4" s="383">
        <v>264646696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7.4</v>
      </c>
      <c r="CU4" s="390"/>
      <c r="CV4" s="390"/>
      <c r="CW4" s="390"/>
      <c r="CX4" s="390"/>
      <c r="CY4" s="390"/>
      <c r="CZ4" s="390"/>
      <c r="DA4" s="391"/>
      <c r="DB4" s="389">
        <v>4.5</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268335964</v>
      </c>
      <c r="BO5" s="421"/>
      <c r="BP5" s="421"/>
      <c r="BQ5" s="421"/>
      <c r="BR5" s="421"/>
      <c r="BS5" s="421"/>
      <c r="BT5" s="421"/>
      <c r="BU5" s="422"/>
      <c r="BV5" s="420">
        <v>257696543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74.8</v>
      </c>
      <c r="CU5" s="418"/>
      <c r="CV5" s="418"/>
      <c r="CW5" s="418"/>
      <c r="CX5" s="418"/>
      <c r="CY5" s="418"/>
      <c r="CZ5" s="418"/>
      <c r="DA5" s="419"/>
      <c r="DB5" s="417">
        <v>75.8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12412917</v>
      </c>
      <c r="BO6" s="421"/>
      <c r="BP6" s="421"/>
      <c r="BQ6" s="421"/>
      <c r="BR6" s="421"/>
      <c r="BS6" s="421"/>
      <c r="BT6" s="421"/>
      <c r="BU6" s="422"/>
      <c r="BV6" s="420">
        <v>6950153</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74.8</v>
      </c>
      <c r="CU6" s="458"/>
      <c r="CV6" s="458"/>
      <c r="CW6" s="458"/>
      <c r="CX6" s="458"/>
      <c r="CY6" s="458"/>
      <c r="CZ6" s="458"/>
      <c r="DA6" s="459"/>
      <c r="DB6" s="457">
        <v>75.8</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98</v>
      </c>
      <c r="AV7" s="453"/>
      <c r="AW7" s="453"/>
      <c r="AX7" s="453"/>
      <c r="AY7" s="454" t="s">
        <v>102</v>
      </c>
      <c r="AZ7" s="455"/>
      <c r="BA7" s="455"/>
      <c r="BB7" s="455"/>
      <c r="BC7" s="455"/>
      <c r="BD7" s="455"/>
      <c r="BE7" s="455"/>
      <c r="BF7" s="455"/>
      <c r="BG7" s="455"/>
      <c r="BH7" s="455"/>
      <c r="BI7" s="455"/>
      <c r="BJ7" s="455"/>
      <c r="BK7" s="455"/>
      <c r="BL7" s="455"/>
      <c r="BM7" s="456"/>
      <c r="BN7" s="420">
        <v>805179</v>
      </c>
      <c r="BO7" s="421"/>
      <c r="BP7" s="421"/>
      <c r="BQ7" s="421"/>
      <c r="BR7" s="421"/>
      <c r="BS7" s="421"/>
      <c r="BT7" s="421"/>
      <c r="BU7" s="422"/>
      <c r="BV7" s="420">
        <v>367366</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156961693</v>
      </c>
      <c r="CU7" s="421"/>
      <c r="CV7" s="421"/>
      <c r="CW7" s="421"/>
      <c r="CX7" s="421"/>
      <c r="CY7" s="421"/>
      <c r="CZ7" s="421"/>
      <c r="DA7" s="422"/>
      <c r="DB7" s="420">
        <v>147051346</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11607738</v>
      </c>
      <c r="BO8" s="421"/>
      <c r="BP8" s="421"/>
      <c r="BQ8" s="421"/>
      <c r="BR8" s="421"/>
      <c r="BS8" s="421"/>
      <c r="BT8" s="421"/>
      <c r="BU8" s="422"/>
      <c r="BV8" s="420">
        <v>6582787</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0.43</v>
      </c>
      <c r="CU8" s="461"/>
      <c r="CV8" s="461"/>
      <c r="CW8" s="461"/>
      <c r="CX8" s="461"/>
      <c r="CY8" s="461"/>
      <c r="CZ8" s="461"/>
      <c r="DA8" s="462"/>
      <c r="DB8" s="460">
        <v>0.43</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584483</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5024951</v>
      </c>
      <c r="BO9" s="421"/>
      <c r="BP9" s="421"/>
      <c r="BQ9" s="421"/>
      <c r="BR9" s="421"/>
      <c r="BS9" s="421"/>
      <c r="BT9" s="421"/>
      <c r="BU9" s="422"/>
      <c r="BV9" s="420">
        <v>-3598114</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1.4</v>
      </c>
      <c r="CU9" s="418"/>
      <c r="CV9" s="418"/>
      <c r="CW9" s="418"/>
      <c r="CX9" s="418"/>
      <c r="CY9" s="418"/>
      <c r="CZ9" s="418"/>
      <c r="DA9" s="419"/>
      <c r="DB9" s="417">
        <v>1.4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561916</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10939203</v>
      </c>
      <c r="BO10" s="421"/>
      <c r="BP10" s="421"/>
      <c r="BQ10" s="421"/>
      <c r="BR10" s="421"/>
      <c r="BS10" s="421"/>
      <c r="BT10" s="421"/>
      <c r="BU10" s="422"/>
      <c r="BV10" s="420">
        <v>5544304</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578914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4951876</v>
      </c>
      <c r="BO12" s="421"/>
      <c r="BP12" s="421"/>
      <c r="BQ12" s="421"/>
      <c r="BR12" s="421"/>
      <c r="BS12" s="421"/>
      <c r="BT12" s="421"/>
      <c r="BU12" s="422"/>
      <c r="BV12" s="420">
        <v>2321452</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541433</v>
      </c>
      <c r="S13" s="505"/>
      <c r="T13" s="505"/>
      <c r="U13" s="505"/>
      <c r="V13" s="506"/>
      <c r="W13" s="436" t="s">
        <v>131</v>
      </c>
      <c r="X13" s="437"/>
      <c r="Y13" s="437"/>
      <c r="Z13" s="437"/>
      <c r="AA13" s="437"/>
      <c r="AB13" s="427"/>
      <c r="AC13" s="471">
        <v>309</v>
      </c>
      <c r="AD13" s="472"/>
      <c r="AE13" s="472"/>
      <c r="AF13" s="472"/>
      <c r="AG13" s="514"/>
      <c r="AH13" s="471">
        <v>334</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11012278</v>
      </c>
      <c r="BO13" s="421"/>
      <c r="BP13" s="421"/>
      <c r="BQ13" s="421"/>
      <c r="BR13" s="421"/>
      <c r="BS13" s="421"/>
      <c r="BT13" s="421"/>
      <c r="BU13" s="422"/>
      <c r="BV13" s="420">
        <v>-375262</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-2.6</v>
      </c>
      <c r="CU13" s="418"/>
      <c r="CV13" s="418"/>
      <c r="CW13" s="418"/>
      <c r="CX13" s="418"/>
      <c r="CY13" s="418"/>
      <c r="CZ13" s="418"/>
      <c r="DA13" s="419"/>
      <c r="DB13" s="417">
        <v>-3.4</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572927</v>
      </c>
      <c r="S14" s="505"/>
      <c r="T14" s="505"/>
      <c r="U14" s="505"/>
      <c r="V14" s="506"/>
      <c r="W14" s="410"/>
      <c r="X14" s="411"/>
      <c r="Y14" s="411"/>
      <c r="Z14" s="411"/>
      <c r="AA14" s="411"/>
      <c r="AB14" s="400"/>
      <c r="AC14" s="507">
        <v>0.1</v>
      </c>
      <c r="AD14" s="508"/>
      <c r="AE14" s="508"/>
      <c r="AF14" s="508"/>
      <c r="AG14" s="509"/>
      <c r="AH14" s="507">
        <v>0.2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540576</v>
      </c>
      <c r="S15" s="505"/>
      <c r="T15" s="505"/>
      <c r="U15" s="505"/>
      <c r="V15" s="506"/>
      <c r="W15" s="436" t="s">
        <v>137</v>
      </c>
      <c r="X15" s="437"/>
      <c r="Y15" s="437"/>
      <c r="Z15" s="437"/>
      <c r="AA15" s="437"/>
      <c r="AB15" s="427"/>
      <c r="AC15" s="471">
        <v>35923</v>
      </c>
      <c r="AD15" s="472"/>
      <c r="AE15" s="472"/>
      <c r="AF15" s="472"/>
      <c r="AG15" s="514"/>
      <c r="AH15" s="471">
        <v>38103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62479045</v>
      </c>
      <c r="BO15" s="384"/>
      <c r="BP15" s="384"/>
      <c r="BQ15" s="384"/>
      <c r="BR15" s="384"/>
      <c r="BS15" s="384"/>
      <c r="BT15" s="384"/>
      <c r="BU15" s="385"/>
      <c r="BV15" s="383">
        <v>59825838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15.9</v>
      </c>
      <c r="AD16" s="508"/>
      <c r="AE16" s="508"/>
      <c r="AF16" s="508"/>
      <c r="AG16" s="509"/>
      <c r="AH16" s="507">
        <v>18.2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148538618</v>
      </c>
      <c r="BO16" s="421"/>
      <c r="BP16" s="421"/>
      <c r="BQ16" s="421"/>
      <c r="BR16" s="421"/>
      <c r="BS16" s="421"/>
      <c r="BT16" s="421"/>
      <c r="BU16" s="422"/>
      <c r="BV16" s="420">
        <v>139178148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189457</v>
      </c>
      <c r="AD17" s="472"/>
      <c r="AE17" s="472"/>
      <c r="AF17" s="472"/>
      <c r="AG17" s="514"/>
      <c r="AH17" s="471">
        <v>171317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156961693</v>
      </c>
      <c r="BO17" s="421"/>
      <c r="BP17" s="421"/>
      <c r="BQ17" s="421"/>
      <c r="BR17" s="421"/>
      <c r="BS17" s="421"/>
      <c r="BT17" s="421"/>
      <c r="BU17" s="422"/>
      <c r="BV17" s="420">
        <v>147051346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32.22</v>
      </c>
      <c r="M18" s="544"/>
      <c r="N18" s="544"/>
      <c r="O18" s="544"/>
      <c r="P18" s="544"/>
      <c r="Q18" s="544"/>
      <c r="R18" s="545"/>
      <c r="S18" s="545"/>
      <c r="T18" s="545"/>
      <c r="U18" s="545"/>
      <c r="V18" s="546"/>
      <c r="W18" s="438"/>
      <c r="X18" s="439"/>
      <c r="Y18" s="439"/>
      <c r="Z18" s="439"/>
      <c r="AA18" s="439"/>
      <c r="AB18" s="430"/>
      <c r="AC18" s="547">
        <v>83.9</v>
      </c>
      <c r="AD18" s="548"/>
      <c r="AE18" s="548"/>
      <c r="AF18" s="548"/>
      <c r="AG18" s="549"/>
      <c r="AH18" s="547">
        <v>81.7</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120240262</v>
      </c>
      <c r="BO18" s="421"/>
      <c r="BP18" s="421"/>
      <c r="BQ18" s="421"/>
      <c r="BR18" s="421"/>
      <c r="BS18" s="421"/>
      <c r="BT18" s="421"/>
      <c r="BU18" s="422"/>
      <c r="BV18" s="420">
        <v>113810634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18140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187313212</v>
      </c>
      <c r="BO19" s="421"/>
      <c r="BP19" s="421"/>
      <c r="BQ19" s="421"/>
      <c r="BR19" s="421"/>
      <c r="BS19" s="421"/>
      <c r="BT19" s="421"/>
      <c r="BU19" s="422"/>
      <c r="BV19" s="420">
        <v>179057721</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314446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26741529</v>
      </c>
      <c r="BO22" s="384"/>
      <c r="BP22" s="384"/>
      <c r="BQ22" s="384"/>
      <c r="BR22" s="384"/>
      <c r="BS22" s="384"/>
      <c r="BT22" s="384"/>
      <c r="BU22" s="385"/>
      <c r="BV22" s="383">
        <v>27408436</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20046571</v>
      </c>
      <c r="BO23" s="421"/>
      <c r="BP23" s="421"/>
      <c r="BQ23" s="421"/>
      <c r="BR23" s="421"/>
      <c r="BS23" s="421"/>
      <c r="BT23" s="421"/>
      <c r="BU23" s="422"/>
      <c r="BV23" s="420">
        <v>20086078</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11390</v>
      </c>
      <c r="R24" s="472"/>
      <c r="S24" s="472"/>
      <c r="T24" s="472"/>
      <c r="U24" s="472"/>
      <c r="V24" s="514"/>
      <c r="W24" s="566"/>
      <c r="X24" s="567"/>
      <c r="Y24" s="568"/>
      <c r="Z24" s="470" t="s">
        <v>162</v>
      </c>
      <c r="AA24" s="450"/>
      <c r="AB24" s="450"/>
      <c r="AC24" s="450"/>
      <c r="AD24" s="450"/>
      <c r="AE24" s="450"/>
      <c r="AF24" s="450"/>
      <c r="AG24" s="451"/>
      <c r="AH24" s="471">
        <v>3594</v>
      </c>
      <c r="AI24" s="472"/>
      <c r="AJ24" s="472"/>
      <c r="AK24" s="472"/>
      <c r="AL24" s="514"/>
      <c r="AM24" s="471">
        <v>10505262</v>
      </c>
      <c r="AN24" s="472"/>
      <c r="AO24" s="472"/>
      <c r="AP24" s="472"/>
      <c r="AQ24" s="472"/>
      <c r="AR24" s="514"/>
      <c r="AS24" s="471">
        <v>2923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26741529</v>
      </c>
      <c r="BO24" s="421"/>
      <c r="BP24" s="421"/>
      <c r="BQ24" s="421"/>
      <c r="BR24" s="421"/>
      <c r="BS24" s="421"/>
      <c r="BT24" s="421"/>
      <c r="BU24" s="422"/>
      <c r="BV24" s="420">
        <v>27408436</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9130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25570403</v>
      </c>
      <c r="BO25" s="384"/>
      <c r="BP25" s="384"/>
      <c r="BQ25" s="384"/>
      <c r="BR25" s="384"/>
      <c r="BS25" s="384"/>
      <c r="BT25" s="384"/>
      <c r="BU25" s="385"/>
      <c r="BV25" s="383">
        <v>17506753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8380</v>
      </c>
      <c r="R26" s="472"/>
      <c r="S26" s="472"/>
      <c r="T26" s="472"/>
      <c r="U26" s="472"/>
      <c r="V26" s="514"/>
      <c r="W26" s="566"/>
      <c r="X26" s="567"/>
      <c r="Y26" s="568"/>
      <c r="Z26" s="470" t="s">
        <v>168</v>
      </c>
      <c r="AA26" s="572"/>
      <c r="AB26" s="572"/>
      <c r="AC26" s="572"/>
      <c r="AD26" s="572"/>
      <c r="AE26" s="572"/>
      <c r="AF26" s="572"/>
      <c r="AG26" s="573"/>
      <c r="AH26" s="471">
        <v>312</v>
      </c>
      <c r="AI26" s="472"/>
      <c r="AJ26" s="472"/>
      <c r="AK26" s="472"/>
      <c r="AL26" s="514"/>
      <c r="AM26" s="471">
        <v>900744</v>
      </c>
      <c r="AN26" s="472"/>
      <c r="AO26" s="472"/>
      <c r="AP26" s="472"/>
      <c r="AQ26" s="472"/>
      <c r="AR26" s="514"/>
      <c r="AS26" s="471">
        <v>2887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600000</v>
      </c>
      <c r="BO26" s="421"/>
      <c r="BP26" s="421"/>
      <c r="BQ26" s="421"/>
      <c r="BR26" s="421"/>
      <c r="BS26" s="421"/>
      <c r="BT26" s="421"/>
      <c r="BU26" s="422"/>
      <c r="BV26" s="420">
        <v>600000</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9130</v>
      </c>
      <c r="R27" s="472"/>
      <c r="S27" s="472"/>
      <c r="T27" s="472"/>
      <c r="U27" s="472"/>
      <c r="V27" s="514"/>
      <c r="W27" s="566"/>
      <c r="X27" s="567"/>
      <c r="Y27" s="568"/>
      <c r="Z27" s="470" t="s">
        <v>171</v>
      </c>
      <c r="AA27" s="450"/>
      <c r="AB27" s="450"/>
      <c r="AC27" s="450"/>
      <c r="AD27" s="450"/>
      <c r="AE27" s="450"/>
      <c r="AF27" s="450"/>
      <c r="AG27" s="451"/>
      <c r="AH27" s="471">
        <v>14</v>
      </c>
      <c r="AI27" s="472"/>
      <c r="AJ27" s="472"/>
      <c r="AK27" s="472"/>
      <c r="AL27" s="514"/>
      <c r="AM27" s="471">
        <v>52969</v>
      </c>
      <c r="AN27" s="472"/>
      <c r="AO27" s="472"/>
      <c r="AP27" s="472"/>
      <c r="AQ27" s="472"/>
      <c r="AR27" s="514"/>
      <c r="AS27" s="471">
        <v>3784</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7850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36761962</v>
      </c>
      <c r="BO28" s="384"/>
      <c r="BP28" s="384"/>
      <c r="BQ28" s="384"/>
      <c r="BR28" s="384"/>
      <c r="BS28" s="384"/>
      <c r="BT28" s="384"/>
      <c r="BU28" s="385"/>
      <c r="BV28" s="383">
        <v>30774635</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44</v>
      </c>
      <c r="M29" s="472"/>
      <c r="N29" s="472"/>
      <c r="O29" s="472"/>
      <c r="P29" s="514"/>
      <c r="Q29" s="471">
        <v>6020</v>
      </c>
      <c r="R29" s="472"/>
      <c r="S29" s="472"/>
      <c r="T29" s="472"/>
      <c r="U29" s="472"/>
      <c r="V29" s="514"/>
      <c r="W29" s="569"/>
      <c r="X29" s="570"/>
      <c r="Y29" s="571"/>
      <c r="Z29" s="470" t="s">
        <v>177</v>
      </c>
      <c r="AA29" s="450"/>
      <c r="AB29" s="450"/>
      <c r="AC29" s="450"/>
      <c r="AD29" s="450"/>
      <c r="AE29" s="450"/>
      <c r="AF29" s="450"/>
      <c r="AG29" s="451"/>
      <c r="AH29" s="471">
        <v>3608</v>
      </c>
      <c r="AI29" s="472"/>
      <c r="AJ29" s="472"/>
      <c r="AK29" s="472"/>
      <c r="AL29" s="514"/>
      <c r="AM29" s="471">
        <v>10558231</v>
      </c>
      <c r="AN29" s="472"/>
      <c r="AO29" s="472"/>
      <c r="AP29" s="472"/>
      <c r="AQ29" s="472"/>
      <c r="AR29" s="514"/>
      <c r="AS29" s="471">
        <v>2926</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1567790</v>
      </c>
      <c r="BO29" s="421"/>
      <c r="BP29" s="421"/>
      <c r="BQ29" s="421"/>
      <c r="BR29" s="421"/>
      <c r="BS29" s="421"/>
      <c r="BT29" s="421"/>
      <c r="BU29" s="422"/>
      <c r="BV29" s="420">
        <v>1255738</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91177882</v>
      </c>
      <c r="BO30" s="540"/>
      <c r="BP30" s="540"/>
      <c r="BQ30" s="540"/>
      <c r="BR30" s="540"/>
      <c r="BS30" s="540"/>
      <c r="BT30" s="540"/>
      <c r="BU30" s="541"/>
      <c r="BV30" s="539">
        <v>84533601</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t="e">
        <f>IF(E34="","",1)</f>
        <v>#REF!</v>
      </c>
      <c r="D34" s="610"/>
      <c r="E34" s="611" t="e">
        <f>IF(#REF!="","",#REF!)</f>
        <v>#REF!</v>
      </c>
      <c r="F34" s="611"/>
      <c r="G34" s="611"/>
      <c r="H34" s="611"/>
      <c r="I34" s="611"/>
      <c r="J34" s="611"/>
      <c r="K34" s="611"/>
      <c r="L34" s="611"/>
      <c r="M34" s="611"/>
      <c r="N34" s="611"/>
      <c r="O34" s="611"/>
      <c r="P34" s="611"/>
      <c r="Q34" s="611"/>
      <c r="R34" s="611"/>
      <c r="S34" s="611"/>
      <c r="T34" s="163"/>
      <c r="U34" s="610" t="e">
        <f>IF(W34="","",MAX(C34:D43)+1)</f>
        <v>#REF!</v>
      </c>
      <c r="V34" s="610"/>
      <c r="W34" s="611" t="e">
        <f>IF(#REF!="","",#REF!)</f>
        <v>#REF!</v>
      </c>
      <c r="X34" s="611"/>
      <c r="Y34" s="611"/>
      <c r="Z34" s="611"/>
      <c r="AA34" s="611"/>
      <c r="AB34" s="611"/>
      <c r="AC34" s="611"/>
      <c r="AD34" s="611"/>
      <c r="AE34" s="611"/>
      <c r="AF34" s="611"/>
      <c r="AG34" s="611"/>
      <c r="AH34" s="611"/>
      <c r="AI34" s="611"/>
      <c r="AJ34" s="611"/>
      <c r="AK34" s="611"/>
      <c r="AL34" s="163"/>
      <c r="AM34" s="610" t="str">
        <f>IF(AO34="","",MAX(C34:D43,U34:V43)+1)</f>
        <v/>
      </c>
      <c r="AN34" s="610"/>
      <c r="AO34" s="611"/>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t="e">
        <f>IF(BY34="","",MAX(C34:D43,U34:V43,AM34:AN43,BE34:BF43)+1)</f>
        <v>#REF!</v>
      </c>
      <c r="BX34" s="610"/>
      <c r="BY34" s="611" t="e">
        <f>IF(#REF!="","",#REF!)</f>
        <v>#REF!</v>
      </c>
      <c r="BZ34" s="611"/>
      <c r="CA34" s="611"/>
      <c r="CB34" s="611"/>
      <c r="CC34" s="611"/>
      <c r="CD34" s="611"/>
      <c r="CE34" s="611"/>
      <c r="CF34" s="611"/>
      <c r="CG34" s="611"/>
      <c r="CH34" s="611"/>
      <c r="CI34" s="611"/>
      <c r="CJ34" s="611"/>
      <c r="CK34" s="611"/>
      <c r="CL34" s="611"/>
      <c r="CM34" s="611"/>
      <c r="CN34" s="163"/>
      <c r="CO34" s="610" t="e">
        <f>IF(CQ34="","",MAX(C34:D43,U34:V43,AM34:AN43,BE34:BF43,BW34:BX43)+1)</f>
        <v>#REF!</v>
      </c>
      <c r="CP34" s="610"/>
      <c r="CQ34" s="611" t="e">
        <f>IF(#REF!="","",#REF!)</f>
        <v>#REF!</v>
      </c>
      <c r="CR34" s="611"/>
      <c r="CS34" s="611"/>
      <c r="CT34" s="611"/>
      <c r="CU34" s="611"/>
      <c r="CV34" s="611"/>
      <c r="CW34" s="611"/>
      <c r="CX34" s="611"/>
      <c r="CY34" s="611"/>
      <c r="CZ34" s="611"/>
      <c r="DA34" s="611"/>
      <c r="DB34" s="611"/>
      <c r="DC34" s="611"/>
      <c r="DD34" s="611"/>
      <c r="DE34" s="611"/>
      <c r="DG34" s="612" t="e">
        <f>IF(#REF!="","",#REF!)</f>
        <v>#REF!</v>
      </c>
      <c r="DH34" s="612"/>
      <c r="DI34" s="190"/>
    </row>
    <row r="35" spans="1:113" ht="32.25" customHeight="1" x14ac:dyDescent="0.2">
      <c r="A35" s="163"/>
      <c r="B35" s="187"/>
      <c r="C35" s="610" t="e">
        <f>IF(E35="","",C34+1)</f>
        <v>#REF!</v>
      </c>
      <c r="D35" s="610"/>
      <c r="E35" s="611" t="e">
        <f>IF(#REF!="","",#REF!)</f>
        <v>#REF!</v>
      </c>
      <c r="F35" s="611"/>
      <c r="G35" s="611"/>
      <c r="H35" s="611"/>
      <c r="I35" s="611"/>
      <c r="J35" s="611"/>
      <c r="K35" s="611"/>
      <c r="L35" s="611"/>
      <c r="M35" s="611"/>
      <c r="N35" s="611"/>
      <c r="O35" s="611"/>
      <c r="P35" s="611"/>
      <c r="Q35" s="611"/>
      <c r="R35" s="611"/>
      <c r="S35" s="611"/>
      <c r="T35" s="163"/>
      <c r="U35" s="610" t="e">
        <f>IF(W35="","",U34+1)</f>
        <v>#REF!</v>
      </c>
      <c r="V35" s="610"/>
      <c r="W35" s="611" t="e">
        <f>IF(#REF!="","",#REF!)</f>
        <v>#REF!</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t="e">
        <f t="shared" ref="BW35:BW43" si="2">IF(BY35="","",BW34+1)</f>
        <v>#REF!</v>
      </c>
      <c r="BX35" s="610"/>
      <c r="BY35" s="611" t="e">
        <f>IF(#REF!="","",#REF!)</f>
        <v>#REF!</v>
      </c>
      <c r="BZ35" s="611"/>
      <c r="CA35" s="611"/>
      <c r="CB35" s="611"/>
      <c r="CC35" s="611"/>
      <c r="CD35" s="611"/>
      <c r="CE35" s="611"/>
      <c r="CF35" s="611"/>
      <c r="CG35" s="611"/>
      <c r="CH35" s="611"/>
      <c r="CI35" s="611"/>
      <c r="CJ35" s="611"/>
      <c r="CK35" s="611"/>
      <c r="CL35" s="611"/>
      <c r="CM35" s="611"/>
      <c r="CN35" s="163"/>
      <c r="CO35" s="610" t="e">
        <f t="shared" ref="CO35:CO43" si="3">IF(CQ35="","",CO34+1)</f>
        <v>#REF!</v>
      </c>
      <c r="CP35" s="610"/>
      <c r="CQ35" s="611" t="e">
        <f>IF(#REF!="","",#REF!)</f>
        <v>#REF!</v>
      </c>
      <c r="CR35" s="611"/>
      <c r="CS35" s="611"/>
      <c r="CT35" s="611"/>
      <c r="CU35" s="611"/>
      <c r="CV35" s="611"/>
      <c r="CW35" s="611"/>
      <c r="CX35" s="611"/>
      <c r="CY35" s="611"/>
      <c r="CZ35" s="611"/>
      <c r="DA35" s="611"/>
      <c r="DB35" s="611"/>
      <c r="DC35" s="611"/>
      <c r="DD35" s="611"/>
      <c r="DE35" s="611"/>
      <c r="DG35" s="612" t="e">
        <f>IF(#REF!="","",#REF!)</f>
        <v>#REF!</v>
      </c>
      <c r="DH35" s="612"/>
      <c r="DI35" s="190"/>
    </row>
    <row r="36" spans="1:113" ht="32.25" customHeight="1" x14ac:dyDescent="0.2">
      <c r="A36" s="163"/>
      <c r="B36" s="187"/>
      <c r="C36" s="610" t="e">
        <f>IF(E36="","",C35+1)</f>
        <v>#REF!</v>
      </c>
      <c r="D36" s="610"/>
      <c r="E36" s="611" t="e">
        <f>IF(#REF!="","",#REF!)</f>
        <v>#REF!</v>
      </c>
      <c r="F36" s="611"/>
      <c r="G36" s="611"/>
      <c r="H36" s="611"/>
      <c r="I36" s="611"/>
      <c r="J36" s="611"/>
      <c r="K36" s="611"/>
      <c r="L36" s="611"/>
      <c r="M36" s="611"/>
      <c r="N36" s="611"/>
      <c r="O36" s="611"/>
      <c r="P36" s="611"/>
      <c r="Q36" s="611"/>
      <c r="R36" s="611"/>
      <c r="S36" s="611"/>
      <c r="T36" s="163"/>
      <c r="U36" s="610" t="e">
        <f t="shared" ref="U36:U43" si="4">IF(W36="","",U35+1)</f>
        <v>#REF!</v>
      </c>
      <c r="V36" s="610"/>
      <c r="W36" s="611" t="e">
        <f>IF(#REF!="","",#REF!)</f>
        <v>#REF!</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t="e">
        <f t="shared" si="2"/>
        <v>#REF!</v>
      </c>
      <c r="BX36" s="610"/>
      <c r="BY36" s="611" t="e">
        <f>IF(#REF!="","",#REF!)</f>
        <v>#REF!</v>
      </c>
      <c r="BZ36" s="611"/>
      <c r="CA36" s="611"/>
      <c r="CB36" s="611"/>
      <c r="CC36" s="611"/>
      <c r="CD36" s="611"/>
      <c r="CE36" s="611"/>
      <c r="CF36" s="611"/>
      <c r="CG36" s="611"/>
      <c r="CH36" s="611"/>
      <c r="CI36" s="611"/>
      <c r="CJ36" s="611"/>
      <c r="CK36" s="611"/>
      <c r="CL36" s="611"/>
      <c r="CM36" s="611"/>
      <c r="CN36" s="163"/>
      <c r="CO36" s="610" t="e">
        <f t="shared" si="3"/>
        <v>#REF!</v>
      </c>
      <c r="CP36" s="610"/>
      <c r="CQ36" s="611" t="e">
        <f>IF(#REF!="","",#REF!)</f>
        <v>#REF!</v>
      </c>
      <c r="CR36" s="611"/>
      <c r="CS36" s="611"/>
      <c r="CT36" s="611"/>
      <c r="CU36" s="611"/>
      <c r="CV36" s="611"/>
      <c r="CW36" s="611"/>
      <c r="CX36" s="611"/>
      <c r="CY36" s="611"/>
      <c r="CZ36" s="611"/>
      <c r="DA36" s="611"/>
      <c r="DB36" s="611"/>
      <c r="DC36" s="611"/>
      <c r="DD36" s="611"/>
      <c r="DE36" s="611"/>
      <c r="DG36" s="612" t="e">
        <f>IF(#REF!="","",#REF!)</f>
        <v>#REF!</v>
      </c>
      <c r="DH36" s="612"/>
      <c r="DI36" s="190"/>
    </row>
    <row r="37" spans="1:113" ht="32.25" customHeight="1" x14ac:dyDescent="0.2">
      <c r="A37" s="163"/>
      <c r="B37" s="187"/>
      <c r="C37" s="610" t="e">
        <f>IF(E37="","",C36+1)</f>
        <v>#REF!</v>
      </c>
      <c r="D37" s="610"/>
      <c r="E37" s="611" t="e">
        <f>IF(#REF!="","",#REF!)</f>
        <v>#REF!</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e">
        <f t="shared" si="2"/>
        <v>#REF!</v>
      </c>
      <c r="BX37" s="610"/>
      <c r="BY37" s="611" t="e">
        <f>IF(#REF!="","",#REF!)</f>
        <v>#REF!</v>
      </c>
      <c r="BZ37" s="611"/>
      <c r="CA37" s="611"/>
      <c r="CB37" s="611"/>
      <c r="CC37" s="611"/>
      <c r="CD37" s="611"/>
      <c r="CE37" s="611"/>
      <c r="CF37" s="611"/>
      <c r="CG37" s="611"/>
      <c r="CH37" s="611"/>
      <c r="CI37" s="611"/>
      <c r="CJ37" s="611"/>
      <c r="CK37" s="611"/>
      <c r="CL37" s="611"/>
      <c r="CM37" s="611"/>
      <c r="CN37" s="163"/>
      <c r="CO37" s="610" t="e">
        <f t="shared" si="3"/>
        <v>#REF!</v>
      </c>
      <c r="CP37" s="610"/>
      <c r="CQ37" s="611" t="e">
        <f>IF(#REF!="","",#REF!)</f>
        <v>#REF!</v>
      </c>
      <c r="CR37" s="611"/>
      <c r="CS37" s="611"/>
      <c r="CT37" s="611"/>
      <c r="CU37" s="611"/>
      <c r="CV37" s="611"/>
      <c r="CW37" s="611"/>
      <c r="CX37" s="611"/>
      <c r="CY37" s="611"/>
      <c r="CZ37" s="611"/>
      <c r="DA37" s="611"/>
      <c r="DB37" s="611"/>
      <c r="DC37" s="611"/>
      <c r="DD37" s="611"/>
      <c r="DE37" s="611"/>
      <c r="DG37" s="612" t="e">
        <f>IF(#REF!="","",#REF!)</f>
        <v>#REF!</v>
      </c>
      <c r="DH37" s="612"/>
      <c r="DI37" s="190"/>
    </row>
    <row r="38" spans="1:113" ht="32.25" customHeight="1" x14ac:dyDescent="0.2">
      <c r="A38" s="163"/>
      <c r="B38" s="187"/>
      <c r="C38" s="610" t="e">
        <f t="shared" ref="C38:C43" si="5">IF(E38="","",C37+1)</f>
        <v>#REF!</v>
      </c>
      <c r="D38" s="610"/>
      <c r="E38" s="611" t="e">
        <f>IF(#REF!="","",#REF!)</f>
        <v>#REF!</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e">
        <f t="shared" si="2"/>
        <v>#REF!</v>
      </c>
      <c r="BX38" s="610"/>
      <c r="BY38" s="611" t="e">
        <f>IF(#REF!="","",#REF!)</f>
        <v>#REF!</v>
      </c>
      <c r="BZ38" s="611"/>
      <c r="CA38" s="611"/>
      <c r="CB38" s="611"/>
      <c r="CC38" s="611"/>
      <c r="CD38" s="611"/>
      <c r="CE38" s="611"/>
      <c r="CF38" s="611"/>
      <c r="CG38" s="611"/>
      <c r="CH38" s="611"/>
      <c r="CI38" s="611"/>
      <c r="CJ38" s="611"/>
      <c r="CK38" s="611"/>
      <c r="CL38" s="611"/>
      <c r="CM38" s="611"/>
      <c r="CN38" s="163"/>
      <c r="CO38" s="610" t="e">
        <f t="shared" si="3"/>
        <v>#REF!</v>
      </c>
      <c r="CP38" s="610"/>
      <c r="CQ38" s="611" t="e">
        <f>IF(#REF!="","",#REF!)</f>
        <v>#REF!</v>
      </c>
      <c r="CR38" s="611"/>
      <c r="CS38" s="611"/>
      <c r="CT38" s="611"/>
      <c r="CU38" s="611"/>
      <c r="CV38" s="611"/>
      <c r="CW38" s="611"/>
      <c r="CX38" s="611"/>
      <c r="CY38" s="611"/>
      <c r="CZ38" s="611"/>
      <c r="DA38" s="611"/>
      <c r="DB38" s="611"/>
      <c r="DC38" s="611"/>
      <c r="DD38" s="611"/>
      <c r="DE38" s="611"/>
      <c r="DG38" s="612" t="e">
        <f>IF(#REF!="","",#REF!)</f>
        <v>#REF!</v>
      </c>
      <c r="DH38" s="612"/>
      <c r="DI38" s="190"/>
    </row>
    <row r="39" spans="1:113" ht="32.25" customHeight="1" x14ac:dyDescent="0.2">
      <c r="A39" s="163"/>
      <c r="B39" s="187"/>
      <c r="C39" s="610" t="e">
        <f t="shared" si="5"/>
        <v>#REF!</v>
      </c>
      <c r="D39" s="610"/>
      <c r="E39" s="611" t="e">
        <f>IF(#REF!="","",#REF!)</f>
        <v>#REF!</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e">
        <f t="shared" si="2"/>
        <v>#REF!</v>
      </c>
      <c r="BX39" s="610"/>
      <c r="BY39" s="611" t="e">
        <f>IF(#REF!="","",#REF!)</f>
        <v>#REF!</v>
      </c>
      <c r="BZ39" s="611"/>
      <c r="CA39" s="611"/>
      <c r="CB39" s="611"/>
      <c r="CC39" s="611"/>
      <c r="CD39" s="611"/>
      <c r="CE39" s="611"/>
      <c r="CF39" s="611"/>
      <c r="CG39" s="611"/>
      <c r="CH39" s="611"/>
      <c r="CI39" s="611"/>
      <c r="CJ39" s="611"/>
      <c r="CK39" s="611"/>
      <c r="CL39" s="611"/>
      <c r="CM39" s="611"/>
      <c r="CN39" s="163"/>
      <c r="CO39" s="610" t="e">
        <f t="shared" si="3"/>
        <v>#REF!</v>
      </c>
      <c r="CP39" s="610"/>
      <c r="CQ39" s="611" t="e">
        <f>IF(#REF!="","",#REF!)</f>
        <v>#REF!</v>
      </c>
      <c r="CR39" s="611"/>
      <c r="CS39" s="611"/>
      <c r="CT39" s="611"/>
      <c r="CU39" s="611"/>
      <c r="CV39" s="611"/>
      <c r="CW39" s="611"/>
      <c r="CX39" s="611"/>
      <c r="CY39" s="611"/>
      <c r="CZ39" s="611"/>
      <c r="DA39" s="611"/>
      <c r="DB39" s="611"/>
      <c r="DC39" s="611"/>
      <c r="DD39" s="611"/>
      <c r="DE39" s="611"/>
      <c r="DG39" s="612" t="e">
        <f>IF(#REF!="","",#REF!)</f>
        <v>#REF!</v>
      </c>
      <c r="DH39" s="612"/>
      <c r="DI39" s="190"/>
    </row>
    <row r="40" spans="1:113" ht="32.25" customHeight="1" x14ac:dyDescent="0.2">
      <c r="A40" s="163"/>
      <c r="B40" s="187"/>
      <c r="C40" s="610" t="e">
        <f t="shared" si="5"/>
        <v>#REF!</v>
      </c>
      <c r="D40" s="610"/>
      <c r="E40" s="611" t="e">
        <f>IF(#REF!="","",#REF!)</f>
        <v>#REF!</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e">
        <f t="shared" si="2"/>
        <v>#REF!</v>
      </c>
      <c r="BX40" s="610"/>
      <c r="BY40" s="611" t="e">
        <f>IF(#REF!="","",#REF!)</f>
        <v>#REF!</v>
      </c>
      <c r="BZ40" s="611"/>
      <c r="CA40" s="611"/>
      <c r="CB40" s="611"/>
      <c r="CC40" s="611"/>
      <c r="CD40" s="611"/>
      <c r="CE40" s="611"/>
      <c r="CF40" s="611"/>
      <c r="CG40" s="611"/>
      <c r="CH40" s="611"/>
      <c r="CI40" s="611"/>
      <c r="CJ40" s="611"/>
      <c r="CK40" s="611"/>
      <c r="CL40" s="611"/>
      <c r="CM40" s="611"/>
      <c r="CN40" s="163"/>
      <c r="CO40" s="610" t="e">
        <f t="shared" si="3"/>
        <v>#REF!</v>
      </c>
      <c r="CP40" s="610"/>
      <c r="CQ40" s="611" t="e">
        <f>IF(#REF!="","",#REF!)</f>
        <v>#REF!</v>
      </c>
      <c r="CR40" s="611"/>
      <c r="CS40" s="611"/>
      <c r="CT40" s="611"/>
      <c r="CU40" s="611"/>
      <c r="CV40" s="611"/>
      <c r="CW40" s="611"/>
      <c r="CX40" s="611"/>
      <c r="CY40" s="611"/>
      <c r="CZ40" s="611"/>
      <c r="DA40" s="611"/>
      <c r="DB40" s="611"/>
      <c r="DC40" s="611"/>
      <c r="DD40" s="611"/>
      <c r="DE40" s="611"/>
      <c r="DG40" s="612" t="e">
        <f>IF(#REF!="","",#REF!)</f>
        <v>#REF!</v>
      </c>
      <c r="DH40" s="612"/>
      <c r="DI40" s="190"/>
    </row>
    <row r="41" spans="1:113" ht="32.25" customHeight="1" x14ac:dyDescent="0.2">
      <c r="A41" s="163"/>
      <c r="B41" s="187"/>
      <c r="C41" s="610" t="e">
        <f t="shared" si="5"/>
        <v>#REF!</v>
      </c>
      <c r="D41" s="610"/>
      <c r="E41" s="611" t="e">
        <f>IF(#REF!="","",#REF!)</f>
        <v>#REF!</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e">
        <f t="shared" si="2"/>
        <v>#REF!</v>
      </c>
      <c r="BX41" s="610"/>
      <c r="BY41" s="611" t="e">
        <f>IF(#REF!="","",#REF!)</f>
        <v>#REF!</v>
      </c>
      <c r="BZ41" s="611"/>
      <c r="CA41" s="611"/>
      <c r="CB41" s="611"/>
      <c r="CC41" s="611"/>
      <c r="CD41" s="611"/>
      <c r="CE41" s="611"/>
      <c r="CF41" s="611"/>
      <c r="CG41" s="611"/>
      <c r="CH41" s="611"/>
      <c r="CI41" s="611"/>
      <c r="CJ41" s="611"/>
      <c r="CK41" s="611"/>
      <c r="CL41" s="611"/>
      <c r="CM41" s="611"/>
      <c r="CN41" s="163"/>
      <c r="CO41" s="610" t="e">
        <f t="shared" si="3"/>
        <v>#REF!</v>
      </c>
      <c r="CP41" s="610"/>
      <c r="CQ41" s="611" t="e">
        <f>IF(#REF!="","",#REF!)</f>
        <v>#REF!</v>
      </c>
      <c r="CR41" s="611"/>
      <c r="CS41" s="611"/>
      <c r="CT41" s="611"/>
      <c r="CU41" s="611"/>
      <c r="CV41" s="611"/>
      <c r="CW41" s="611"/>
      <c r="CX41" s="611"/>
      <c r="CY41" s="611"/>
      <c r="CZ41" s="611"/>
      <c r="DA41" s="611"/>
      <c r="DB41" s="611"/>
      <c r="DC41" s="611"/>
      <c r="DD41" s="611"/>
      <c r="DE41" s="611"/>
      <c r="DG41" s="612" t="e">
        <f>IF(#REF!="","",#REF!)</f>
        <v>#REF!</v>
      </c>
      <c r="DH41" s="612"/>
      <c r="DI41" s="190"/>
    </row>
    <row r="42" spans="1:113" ht="32.25" customHeight="1" x14ac:dyDescent="0.2">
      <c r="B42" s="187"/>
      <c r="C42" s="610" t="e">
        <f t="shared" si="5"/>
        <v>#REF!</v>
      </c>
      <c r="D42" s="610"/>
      <c r="E42" s="611" t="e">
        <f>IF(#REF!="","",#REF!)</f>
        <v>#REF!</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e">
        <f t="shared" si="2"/>
        <v>#REF!</v>
      </c>
      <c r="BX42" s="610"/>
      <c r="BY42" s="611" t="e">
        <f>IF(#REF!="","",#REF!)</f>
        <v>#REF!</v>
      </c>
      <c r="BZ42" s="611"/>
      <c r="CA42" s="611"/>
      <c r="CB42" s="611"/>
      <c r="CC42" s="611"/>
      <c r="CD42" s="611"/>
      <c r="CE42" s="611"/>
      <c r="CF42" s="611"/>
      <c r="CG42" s="611"/>
      <c r="CH42" s="611"/>
      <c r="CI42" s="611"/>
      <c r="CJ42" s="611"/>
      <c r="CK42" s="611"/>
      <c r="CL42" s="611"/>
      <c r="CM42" s="611"/>
      <c r="CN42" s="163"/>
      <c r="CO42" s="610" t="e">
        <f t="shared" si="3"/>
        <v>#REF!</v>
      </c>
      <c r="CP42" s="610"/>
      <c r="CQ42" s="611" t="e">
        <f>IF(#REF!="","",#REF!)</f>
        <v>#REF!</v>
      </c>
      <c r="CR42" s="611"/>
      <c r="CS42" s="611"/>
      <c r="CT42" s="611"/>
      <c r="CU42" s="611"/>
      <c r="CV42" s="611"/>
      <c r="CW42" s="611"/>
      <c r="CX42" s="611"/>
      <c r="CY42" s="611"/>
      <c r="CZ42" s="611"/>
      <c r="DA42" s="611"/>
      <c r="DB42" s="611"/>
      <c r="DC42" s="611"/>
      <c r="DD42" s="611"/>
      <c r="DE42" s="611"/>
      <c r="DG42" s="612" t="e">
        <f>IF(#REF!="","",#REF!)</f>
        <v>#REF!</v>
      </c>
      <c r="DH42" s="612"/>
      <c r="DI42" s="190"/>
    </row>
    <row r="43" spans="1:113" ht="32.25" customHeight="1" x14ac:dyDescent="0.2">
      <c r="B43" s="187"/>
      <c r="C43" s="610" t="e">
        <f t="shared" si="5"/>
        <v>#REF!</v>
      </c>
      <c r="D43" s="610"/>
      <c r="E43" s="611" t="e">
        <f>IF(#REF!="","",#REF!)</f>
        <v>#REF!</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e">
        <f t="shared" si="2"/>
        <v>#REF!</v>
      </c>
      <c r="BX43" s="610"/>
      <c r="BY43" s="611" t="e">
        <f>IF(#REF!="","",#REF!)</f>
        <v>#REF!</v>
      </c>
      <c r="BZ43" s="611"/>
      <c r="CA43" s="611"/>
      <c r="CB43" s="611"/>
      <c r="CC43" s="611"/>
      <c r="CD43" s="611"/>
      <c r="CE43" s="611"/>
      <c r="CF43" s="611"/>
      <c r="CG43" s="611"/>
      <c r="CH43" s="611"/>
      <c r="CI43" s="611"/>
      <c r="CJ43" s="611"/>
      <c r="CK43" s="611"/>
      <c r="CL43" s="611"/>
      <c r="CM43" s="611"/>
      <c r="CN43" s="163"/>
      <c r="CO43" s="610" t="e">
        <f t="shared" si="3"/>
        <v>#REF!</v>
      </c>
      <c r="CP43" s="610"/>
      <c r="CQ43" s="611" t="e">
        <f>IF(#REF!="","",#REF!)</f>
        <v>#REF!</v>
      </c>
      <c r="CR43" s="611"/>
      <c r="CS43" s="611"/>
      <c r="CT43" s="611"/>
      <c r="CU43" s="611"/>
      <c r="CV43" s="611"/>
      <c r="CW43" s="611"/>
      <c r="CX43" s="611"/>
      <c r="CY43" s="611"/>
      <c r="CZ43" s="611"/>
      <c r="DA43" s="611"/>
      <c r="DB43" s="611"/>
      <c r="DC43" s="611"/>
      <c r="DD43" s="611"/>
      <c r="DE43" s="611"/>
      <c r="DG43" s="612" t="e">
        <f>IF(#REF!="","",#REF!)</f>
        <v>#REF!</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v0H5HHukX6JgpRKGymz6uvpT3rAQ1ra433JruAL0PhpFRIfvVMD5xPvxkRay3rHdopjqUUrbnwcWBExl9RseLQ==" saltValue="v2PtbK4daKi8GNHJUv6+5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50226579</v>
      </c>
      <c r="S5" s="626"/>
      <c r="T5" s="626"/>
      <c r="U5" s="626"/>
      <c r="V5" s="626"/>
      <c r="W5" s="626"/>
      <c r="X5" s="626"/>
      <c r="Y5" s="627"/>
      <c r="Z5" s="628">
        <v>17.899999999999999</v>
      </c>
      <c r="AA5" s="628"/>
      <c r="AB5" s="628"/>
      <c r="AC5" s="628"/>
      <c r="AD5" s="629">
        <v>50226579</v>
      </c>
      <c r="AE5" s="629"/>
      <c r="AF5" s="629"/>
      <c r="AG5" s="629"/>
      <c r="AH5" s="629"/>
      <c r="AI5" s="629"/>
      <c r="AJ5" s="629"/>
      <c r="AK5" s="629"/>
      <c r="AL5" s="630">
        <v>31.2</v>
      </c>
      <c r="AM5" s="631"/>
      <c r="AN5" s="631"/>
      <c r="AO5" s="632"/>
      <c r="AP5" s="622" t="s">
        <v>216</v>
      </c>
      <c r="AQ5" s="623"/>
      <c r="AR5" s="623"/>
      <c r="AS5" s="623"/>
      <c r="AT5" s="623"/>
      <c r="AU5" s="623"/>
      <c r="AV5" s="623"/>
      <c r="AW5" s="623"/>
      <c r="AX5" s="623"/>
      <c r="AY5" s="623"/>
      <c r="AZ5" s="623"/>
      <c r="BA5" s="623"/>
      <c r="BB5" s="623"/>
      <c r="BC5" s="623"/>
      <c r="BD5" s="623"/>
      <c r="BE5" s="623"/>
      <c r="BF5" s="624"/>
      <c r="BG5" s="636">
        <v>50226213</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854423</v>
      </c>
      <c r="S6" s="637"/>
      <c r="T6" s="637"/>
      <c r="U6" s="637"/>
      <c r="V6" s="637"/>
      <c r="W6" s="637"/>
      <c r="X6" s="637"/>
      <c r="Y6" s="638"/>
      <c r="Z6" s="639">
        <v>0.3</v>
      </c>
      <c r="AA6" s="639"/>
      <c r="AB6" s="639"/>
      <c r="AC6" s="639"/>
      <c r="AD6" s="640">
        <v>854423</v>
      </c>
      <c r="AE6" s="640"/>
      <c r="AF6" s="640"/>
      <c r="AG6" s="640"/>
      <c r="AH6" s="640"/>
      <c r="AI6" s="640"/>
      <c r="AJ6" s="640"/>
      <c r="AK6" s="640"/>
      <c r="AL6" s="641">
        <v>0.5</v>
      </c>
      <c r="AM6" s="642"/>
      <c r="AN6" s="642"/>
      <c r="AO6" s="643"/>
      <c r="AP6" s="633" t="s">
        <v>221</v>
      </c>
      <c r="AQ6" s="634"/>
      <c r="AR6" s="634"/>
      <c r="AS6" s="634"/>
      <c r="AT6" s="634"/>
      <c r="AU6" s="634"/>
      <c r="AV6" s="634"/>
      <c r="AW6" s="634"/>
      <c r="AX6" s="634"/>
      <c r="AY6" s="634"/>
      <c r="AZ6" s="634"/>
      <c r="BA6" s="634"/>
      <c r="BB6" s="634"/>
      <c r="BC6" s="634"/>
      <c r="BD6" s="634"/>
      <c r="BE6" s="634"/>
      <c r="BF6" s="635"/>
      <c r="BG6" s="636">
        <v>50226213</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887964</v>
      </c>
      <c r="CS6" s="637"/>
      <c r="CT6" s="637"/>
      <c r="CU6" s="637"/>
      <c r="CV6" s="637"/>
      <c r="CW6" s="637"/>
      <c r="CX6" s="637"/>
      <c r="CY6" s="638"/>
      <c r="CZ6" s="630">
        <v>0.3</v>
      </c>
      <c r="DA6" s="631"/>
      <c r="DB6" s="631"/>
      <c r="DC6" s="647"/>
      <c r="DD6" s="645" t="s">
        <v>122</v>
      </c>
      <c r="DE6" s="637"/>
      <c r="DF6" s="637"/>
      <c r="DG6" s="637"/>
      <c r="DH6" s="637"/>
      <c r="DI6" s="637"/>
      <c r="DJ6" s="637"/>
      <c r="DK6" s="637"/>
      <c r="DL6" s="637"/>
      <c r="DM6" s="637"/>
      <c r="DN6" s="637"/>
      <c r="DO6" s="637"/>
      <c r="DP6" s="638"/>
      <c r="DQ6" s="645">
        <v>887861</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263459</v>
      </c>
      <c r="S7" s="637"/>
      <c r="T7" s="637"/>
      <c r="U7" s="637"/>
      <c r="V7" s="637"/>
      <c r="W7" s="637"/>
      <c r="X7" s="637"/>
      <c r="Y7" s="638"/>
      <c r="Z7" s="639">
        <v>0.1</v>
      </c>
      <c r="AA7" s="639"/>
      <c r="AB7" s="639"/>
      <c r="AC7" s="639"/>
      <c r="AD7" s="640">
        <v>263459</v>
      </c>
      <c r="AE7" s="640"/>
      <c r="AF7" s="640"/>
      <c r="AG7" s="640"/>
      <c r="AH7" s="640"/>
      <c r="AI7" s="640"/>
      <c r="AJ7" s="640"/>
      <c r="AK7" s="640"/>
      <c r="AL7" s="641">
        <v>0.2</v>
      </c>
      <c r="AM7" s="642"/>
      <c r="AN7" s="642"/>
      <c r="AO7" s="643"/>
      <c r="AP7" s="633" t="s">
        <v>224</v>
      </c>
      <c r="AQ7" s="634"/>
      <c r="AR7" s="634"/>
      <c r="AS7" s="634"/>
      <c r="AT7" s="634"/>
      <c r="AU7" s="634"/>
      <c r="AV7" s="634"/>
      <c r="AW7" s="634"/>
      <c r="AX7" s="634"/>
      <c r="AY7" s="634"/>
      <c r="AZ7" s="634"/>
      <c r="BA7" s="634"/>
      <c r="BB7" s="634"/>
      <c r="BC7" s="634"/>
      <c r="BD7" s="634"/>
      <c r="BE7" s="634"/>
      <c r="BF7" s="635"/>
      <c r="BG7" s="636">
        <v>46034944</v>
      </c>
      <c r="BH7" s="637"/>
      <c r="BI7" s="637"/>
      <c r="BJ7" s="637"/>
      <c r="BK7" s="637"/>
      <c r="BL7" s="637"/>
      <c r="BM7" s="637"/>
      <c r="BN7" s="638"/>
      <c r="BO7" s="639">
        <v>91.7</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33979248</v>
      </c>
      <c r="CS7" s="637"/>
      <c r="CT7" s="637"/>
      <c r="CU7" s="637"/>
      <c r="CV7" s="637"/>
      <c r="CW7" s="637"/>
      <c r="CX7" s="637"/>
      <c r="CY7" s="638"/>
      <c r="CZ7" s="639">
        <v>12.7</v>
      </c>
      <c r="DA7" s="639"/>
      <c r="DB7" s="639"/>
      <c r="DC7" s="639"/>
      <c r="DD7" s="645">
        <v>1118705</v>
      </c>
      <c r="DE7" s="637"/>
      <c r="DF7" s="637"/>
      <c r="DG7" s="637"/>
      <c r="DH7" s="637"/>
      <c r="DI7" s="637"/>
      <c r="DJ7" s="637"/>
      <c r="DK7" s="637"/>
      <c r="DL7" s="637"/>
      <c r="DM7" s="637"/>
      <c r="DN7" s="637"/>
      <c r="DO7" s="637"/>
      <c r="DP7" s="638"/>
      <c r="DQ7" s="645">
        <v>29912350</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1357142</v>
      </c>
      <c r="S8" s="637"/>
      <c r="T8" s="637"/>
      <c r="U8" s="637"/>
      <c r="V8" s="637"/>
      <c r="W8" s="637"/>
      <c r="X8" s="637"/>
      <c r="Y8" s="638"/>
      <c r="Z8" s="639">
        <v>0.5</v>
      </c>
      <c r="AA8" s="639"/>
      <c r="AB8" s="639"/>
      <c r="AC8" s="639"/>
      <c r="AD8" s="640">
        <v>1357142</v>
      </c>
      <c r="AE8" s="640"/>
      <c r="AF8" s="640"/>
      <c r="AG8" s="640"/>
      <c r="AH8" s="640"/>
      <c r="AI8" s="640"/>
      <c r="AJ8" s="640"/>
      <c r="AK8" s="640"/>
      <c r="AL8" s="641">
        <v>0.8</v>
      </c>
      <c r="AM8" s="642"/>
      <c r="AN8" s="642"/>
      <c r="AO8" s="643"/>
      <c r="AP8" s="633" t="s">
        <v>227</v>
      </c>
      <c r="AQ8" s="634"/>
      <c r="AR8" s="634"/>
      <c r="AS8" s="634"/>
      <c r="AT8" s="634"/>
      <c r="AU8" s="634"/>
      <c r="AV8" s="634"/>
      <c r="AW8" s="634"/>
      <c r="AX8" s="634"/>
      <c r="AY8" s="634"/>
      <c r="AZ8" s="634"/>
      <c r="BA8" s="634"/>
      <c r="BB8" s="634"/>
      <c r="BC8" s="634"/>
      <c r="BD8" s="634"/>
      <c r="BE8" s="634"/>
      <c r="BF8" s="635"/>
      <c r="BG8" s="636">
        <v>995985</v>
      </c>
      <c r="BH8" s="637"/>
      <c r="BI8" s="637"/>
      <c r="BJ8" s="637"/>
      <c r="BK8" s="637"/>
      <c r="BL8" s="637"/>
      <c r="BM8" s="637"/>
      <c r="BN8" s="638"/>
      <c r="BO8" s="639">
        <v>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149570200</v>
      </c>
      <c r="CS8" s="637"/>
      <c r="CT8" s="637"/>
      <c r="CU8" s="637"/>
      <c r="CV8" s="637"/>
      <c r="CW8" s="637"/>
      <c r="CX8" s="637"/>
      <c r="CY8" s="638"/>
      <c r="CZ8" s="639">
        <v>55.7</v>
      </c>
      <c r="DA8" s="639"/>
      <c r="DB8" s="639"/>
      <c r="DC8" s="639"/>
      <c r="DD8" s="645">
        <v>1553652</v>
      </c>
      <c r="DE8" s="637"/>
      <c r="DF8" s="637"/>
      <c r="DG8" s="637"/>
      <c r="DH8" s="637"/>
      <c r="DI8" s="637"/>
      <c r="DJ8" s="637"/>
      <c r="DK8" s="637"/>
      <c r="DL8" s="637"/>
      <c r="DM8" s="637"/>
      <c r="DN8" s="637"/>
      <c r="DO8" s="637"/>
      <c r="DP8" s="638"/>
      <c r="DQ8" s="645">
        <v>79431792</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1980674</v>
      </c>
      <c r="S9" s="637"/>
      <c r="T9" s="637"/>
      <c r="U9" s="637"/>
      <c r="V9" s="637"/>
      <c r="W9" s="637"/>
      <c r="X9" s="637"/>
      <c r="Y9" s="638"/>
      <c r="Z9" s="639">
        <v>0.7</v>
      </c>
      <c r="AA9" s="639"/>
      <c r="AB9" s="639"/>
      <c r="AC9" s="639"/>
      <c r="AD9" s="640">
        <v>1980674</v>
      </c>
      <c r="AE9" s="640"/>
      <c r="AF9" s="640"/>
      <c r="AG9" s="640"/>
      <c r="AH9" s="640"/>
      <c r="AI9" s="640"/>
      <c r="AJ9" s="640"/>
      <c r="AK9" s="640"/>
      <c r="AL9" s="641">
        <v>1.2</v>
      </c>
      <c r="AM9" s="642"/>
      <c r="AN9" s="642"/>
      <c r="AO9" s="643"/>
      <c r="AP9" s="633" t="s">
        <v>230</v>
      </c>
      <c r="AQ9" s="634"/>
      <c r="AR9" s="634"/>
      <c r="AS9" s="634"/>
      <c r="AT9" s="634"/>
      <c r="AU9" s="634"/>
      <c r="AV9" s="634"/>
      <c r="AW9" s="634"/>
      <c r="AX9" s="634"/>
      <c r="AY9" s="634"/>
      <c r="AZ9" s="634"/>
      <c r="BA9" s="634"/>
      <c r="BB9" s="634"/>
      <c r="BC9" s="634"/>
      <c r="BD9" s="634"/>
      <c r="BE9" s="634"/>
      <c r="BF9" s="635"/>
      <c r="BG9" s="636">
        <v>45038959</v>
      </c>
      <c r="BH9" s="637"/>
      <c r="BI9" s="637"/>
      <c r="BJ9" s="637"/>
      <c r="BK9" s="637"/>
      <c r="BL9" s="637"/>
      <c r="BM9" s="637"/>
      <c r="BN9" s="638"/>
      <c r="BO9" s="639">
        <v>89.7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19100530</v>
      </c>
      <c r="CS9" s="637"/>
      <c r="CT9" s="637"/>
      <c r="CU9" s="637"/>
      <c r="CV9" s="637"/>
      <c r="CW9" s="637"/>
      <c r="CX9" s="637"/>
      <c r="CY9" s="638"/>
      <c r="CZ9" s="639">
        <v>7.1</v>
      </c>
      <c r="DA9" s="639"/>
      <c r="DB9" s="639"/>
      <c r="DC9" s="639"/>
      <c r="DD9" s="645">
        <v>118260</v>
      </c>
      <c r="DE9" s="637"/>
      <c r="DF9" s="637"/>
      <c r="DG9" s="637"/>
      <c r="DH9" s="637"/>
      <c r="DI9" s="637"/>
      <c r="DJ9" s="637"/>
      <c r="DK9" s="637"/>
      <c r="DL9" s="637"/>
      <c r="DM9" s="637"/>
      <c r="DN9" s="637"/>
      <c r="DO9" s="637"/>
      <c r="DP9" s="638"/>
      <c r="DQ9" s="645">
        <v>14778127</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t="s">
        <v>122</v>
      </c>
      <c r="BH10" s="637"/>
      <c r="BI10" s="637"/>
      <c r="BJ10" s="637"/>
      <c r="BK10" s="637"/>
      <c r="BL10" s="637"/>
      <c r="BM10" s="637"/>
      <c r="BN10" s="638"/>
      <c r="BO10" s="639" t="s">
        <v>122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183144</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152348</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14358635</v>
      </c>
      <c r="S11" s="637"/>
      <c r="T11" s="637"/>
      <c r="U11" s="637"/>
      <c r="V11" s="637"/>
      <c r="W11" s="637"/>
      <c r="X11" s="637"/>
      <c r="Y11" s="638"/>
      <c r="Z11" s="641">
        <v>5.0999999999999996</v>
      </c>
      <c r="AA11" s="642"/>
      <c r="AB11" s="642"/>
      <c r="AC11" s="648"/>
      <c r="AD11" s="645">
        <v>14358635</v>
      </c>
      <c r="AE11" s="637"/>
      <c r="AF11" s="637"/>
      <c r="AG11" s="637"/>
      <c r="AH11" s="637"/>
      <c r="AI11" s="637"/>
      <c r="AJ11" s="637"/>
      <c r="AK11" s="638"/>
      <c r="AL11" s="641">
        <v>8.9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t="s">
        <v>122</v>
      </c>
      <c r="BH11" s="637"/>
      <c r="BI11" s="637"/>
      <c r="BJ11" s="637"/>
      <c r="BK11" s="637"/>
      <c r="BL11" s="637"/>
      <c r="BM11" s="637"/>
      <c r="BN11" s="638"/>
      <c r="BO11" s="639" t="s">
        <v>122</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158766</v>
      </c>
      <c r="CS11" s="637"/>
      <c r="CT11" s="637"/>
      <c r="CU11" s="637"/>
      <c r="CV11" s="637"/>
      <c r="CW11" s="637"/>
      <c r="CX11" s="637"/>
      <c r="CY11" s="638"/>
      <c r="CZ11" s="639">
        <v>0.1</v>
      </c>
      <c r="DA11" s="639"/>
      <c r="DB11" s="639"/>
      <c r="DC11" s="639"/>
      <c r="DD11" s="645" t="s">
        <v>122</v>
      </c>
      <c r="DE11" s="637"/>
      <c r="DF11" s="637"/>
      <c r="DG11" s="637"/>
      <c r="DH11" s="637"/>
      <c r="DI11" s="637"/>
      <c r="DJ11" s="637"/>
      <c r="DK11" s="637"/>
      <c r="DL11" s="637"/>
      <c r="DM11" s="637"/>
      <c r="DN11" s="637"/>
      <c r="DO11" s="637"/>
      <c r="DP11" s="638"/>
      <c r="DQ11" s="645">
        <v>144850</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5963</v>
      </c>
      <c r="S12" s="637"/>
      <c r="T12" s="637"/>
      <c r="U12" s="637"/>
      <c r="V12" s="637"/>
      <c r="W12" s="637"/>
      <c r="X12" s="637"/>
      <c r="Y12" s="638"/>
      <c r="Z12" s="639">
        <v>0</v>
      </c>
      <c r="AA12" s="639"/>
      <c r="AB12" s="639"/>
      <c r="AC12" s="639"/>
      <c r="AD12" s="640">
        <v>5963</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t="s">
        <v>122</v>
      </c>
      <c r="BH12" s="637"/>
      <c r="BI12" s="637"/>
      <c r="BJ12" s="637"/>
      <c r="BK12" s="637"/>
      <c r="BL12" s="637"/>
      <c r="BM12" s="637"/>
      <c r="BN12" s="638"/>
      <c r="BO12" s="639" t="s">
        <v>122</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3881629</v>
      </c>
      <c r="CS12" s="637"/>
      <c r="CT12" s="637"/>
      <c r="CU12" s="637"/>
      <c r="CV12" s="637"/>
      <c r="CW12" s="637"/>
      <c r="CX12" s="637"/>
      <c r="CY12" s="638"/>
      <c r="CZ12" s="639">
        <v>1.4</v>
      </c>
      <c r="DA12" s="639"/>
      <c r="DB12" s="639"/>
      <c r="DC12" s="639"/>
      <c r="DD12" s="645" t="s">
        <v>122</v>
      </c>
      <c r="DE12" s="637"/>
      <c r="DF12" s="637"/>
      <c r="DG12" s="637"/>
      <c r="DH12" s="637"/>
      <c r="DI12" s="637"/>
      <c r="DJ12" s="637"/>
      <c r="DK12" s="637"/>
      <c r="DL12" s="637"/>
      <c r="DM12" s="637"/>
      <c r="DN12" s="637"/>
      <c r="DO12" s="637"/>
      <c r="DP12" s="638"/>
      <c r="DQ12" s="645">
        <v>3534112</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2915</v>
      </c>
      <c r="S13" s="637"/>
      <c r="T13" s="637"/>
      <c r="U13" s="637"/>
      <c r="V13" s="637"/>
      <c r="W13" s="637"/>
      <c r="X13" s="637"/>
      <c r="Y13" s="638"/>
      <c r="Z13" s="639">
        <v>0</v>
      </c>
      <c r="AA13" s="639"/>
      <c r="AB13" s="639"/>
      <c r="AC13" s="639"/>
      <c r="AD13" s="640">
        <v>2915</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t="s">
        <v>122</v>
      </c>
      <c r="BH13" s="637"/>
      <c r="BI13" s="637"/>
      <c r="BJ13" s="637"/>
      <c r="BK13" s="637"/>
      <c r="BL13" s="637"/>
      <c r="BM13" s="637"/>
      <c r="BN13" s="638"/>
      <c r="BO13" s="639" t="s">
        <v>122</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19979026</v>
      </c>
      <c r="CS13" s="637"/>
      <c r="CT13" s="637"/>
      <c r="CU13" s="637"/>
      <c r="CV13" s="637"/>
      <c r="CW13" s="637"/>
      <c r="CX13" s="637"/>
      <c r="CY13" s="638"/>
      <c r="CZ13" s="639">
        <v>7.4</v>
      </c>
      <c r="DA13" s="639"/>
      <c r="DB13" s="639"/>
      <c r="DC13" s="639"/>
      <c r="DD13" s="645">
        <v>11906627</v>
      </c>
      <c r="DE13" s="637"/>
      <c r="DF13" s="637"/>
      <c r="DG13" s="637"/>
      <c r="DH13" s="637"/>
      <c r="DI13" s="637"/>
      <c r="DJ13" s="637"/>
      <c r="DK13" s="637"/>
      <c r="DL13" s="637"/>
      <c r="DM13" s="637"/>
      <c r="DN13" s="637"/>
      <c r="DO13" s="637"/>
      <c r="DP13" s="638"/>
      <c r="DQ13" s="645">
        <v>11318547</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306768</v>
      </c>
      <c r="BH14" s="637"/>
      <c r="BI14" s="637"/>
      <c r="BJ14" s="637"/>
      <c r="BK14" s="637"/>
      <c r="BL14" s="637"/>
      <c r="BM14" s="637"/>
      <c r="BN14" s="638"/>
      <c r="BO14" s="639">
        <v>0.6</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1677228</v>
      </c>
      <c r="CS14" s="637"/>
      <c r="CT14" s="637"/>
      <c r="CU14" s="637"/>
      <c r="CV14" s="637"/>
      <c r="CW14" s="637"/>
      <c r="CX14" s="637"/>
      <c r="CY14" s="638"/>
      <c r="CZ14" s="639">
        <v>0.6</v>
      </c>
      <c r="DA14" s="639"/>
      <c r="DB14" s="639"/>
      <c r="DC14" s="639"/>
      <c r="DD14" s="645">
        <v>63932</v>
      </c>
      <c r="DE14" s="637"/>
      <c r="DF14" s="637"/>
      <c r="DG14" s="637"/>
      <c r="DH14" s="637"/>
      <c r="DI14" s="637"/>
      <c r="DJ14" s="637"/>
      <c r="DK14" s="637"/>
      <c r="DL14" s="637"/>
      <c r="DM14" s="637"/>
      <c r="DN14" s="637"/>
      <c r="DO14" s="637"/>
      <c r="DP14" s="638"/>
      <c r="DQ14" s="645">
        <v>1604180</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314976</v>
      </c>
      <c r="S15" s="637"/>
      <c r="T15" s="637"/>
      <c r="U15" s="637"/>
      <c r="V15" s="637"/>
      <c r="W15" s="637"/>
      <c r="X15" s="637"/>
      <c r="Y15" s="638"/>
      <c r="Z15" s="639">
        <v>0.1</v>
      </c>
      <c r="AA15" s="639"/>
      <c r="AB15" s="639"/>
      <c r="AC15" s="639"/>
      <c r="AD15" s="640">
        <v>314976</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3884501</v>
      </c>
      <c r="BH15" s="637"/>
      <c r="BI15" s="637"/>
      <c r="BJ15" s="637"/>
      <c r="BK15" s="637"/>
      <c r="BL15" s="637"/>
      <c r="BM15" s="637"/>
      <c r="BN15" s="638"/>
      <c r="BO15" s="639">
        <v>7.7</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36322367</v>
      </c>
      <c r="CS15" s="637"/>
      <c r="CT15" s="637"/>
      <c r="CU15" s="637"/>
      <c r="CV15" s="637"/>
      <c r="CW15" s="637"/>
      <c r="CX15" s="637"/>
      <c r="CY15" s="638"/>
      <c r="CZ15" s="639">
        <v>13.5</v>
      </c>
      <c r="DA15" s="639"/>
      <c r="DB15" s="639"/>
      <c r="DC15" s="639"/>
      <c r="DD15" s="645">
        <v>6009761</v>
      </c>
      <c r="DE15" s="637"/>
      <c r="DF15" s="637"/>
      <c r="DG15" s="637"/>
      <c r="DH15" s="637"/>
      <c r="DI15" s="637"/>
      <c r="DJ15" s="637"/>
      <c r="DK15" s="637"/>
      <c r="DL15" s="637"/>
      <c r="DM15" s="637"/>
      <c r="DN15" s="637"/>
      <c r="DO15" s="637"/>
      <c r="DP15" s="638"/>
      <c r="DQ15" s="645">
        <v>30540266</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t="s">
        <v>122</v>
      </c>
      <c r="S16" s="637"/>
      <c r="T16" s="637"/>
      <c r="U16" s="637"/>
      <c r="V16" s="637"/>
      <c r="W16" s="637"/>
      <c r="X16" s="637"/>
      <c r="Y16" s="638"/>
      <c r="Z16" s="639" t="s">
        <v>122</v>
      </c>
      <c r="AA16" s="639"/>
      <c r="AB16" s="639"/>
      <c r="AC16" s="639"/>
      <c r="AD16" s="640" t="s">
        <v>122</v>
      </c>
      <c r="AE16" s="640"/>
      <c r="AF16" s="640"/>
      <c r="AG16" s="640"/>
      <c r="AH16" s="640"/>
      <c r="AI16" s="640"/>
      <c r="AJ16" s="640"/>
      <c r="AK16" s="640"/>
      <c r="AL16" s="641" t="s">
        <v>122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2957545</v>
      </c>
      <c r="S17" s="637"/>
      <c r="T17" s="637"/>
      <c r="U17" s="637"/>
      <c r="V17" s="637"/>
      <c r="W17" s="637"/>
      <c r="X17" s="637"/>
      <c r="Y17" s="638"/>
      <c r="Z17" s="639">
        <v>1.1000000000000001</v>
      </c>
      <c r="AA17" s="639"/>
      <c r="AB17" s="639"/>
      <c r="AC17" s="639"/>
      <c r="AD17" s="640">
        <v>2957545</v>
      </c>
      <c r="AE17" s="640"/>
      <c r="AF17" s="640"/>
      <c r="AG17" s="640"/>
      <c r="AH17" s="640"/>
      <c r="AI17" s="640"/>
      <c r="AJ17" s="640"/>
      <c r="AK17" s="640"/>
      <c r="AL17" s="641">
        <v>1.8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2595862</v>
      </c>
      <c r="CS17" s="637"/>
      <c r="CT17" s="637"/>
      <c r="CU17" s="637"/>
      <c r="CV17" s="637"/>
      <c r="CW17" s="637"/>
      <c r="CX17" s="637"/>
      <c r="CY17" s="638"/>
      <c r="CZ17" s="639">
        <v>1</v>
      </c>
      <c r="DA17" s="639"/>
      <c r="DB17" s="639"/>
      <c r="DC17" s="639"/>
      <c r="DD17" s="645" t="s">
        <v>122</v>
      </c>
      <c r="DE17" s="637"/>
      <c r="DF17" s="637"/>
      <c r="DG17" s="637"/>
      <c r="DH17" s="637"/>
      <c r="DI17" s="637"/>
      <c r="DJ17" s="637"/>
      <c r="DK17" s="637"/>
      <c r="DL17" s="637"/>
      <c r="DM17" s="637"/>
      <c r="DN17" s="637"/>
      <c r="DO17" s="637"/>
      <c r="DP17" s="638"/>
      <c r="DQ17" s="645">
        <v>2595862</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343073</v>
      </c>
      <c r="S18" s="637"/>
      <c r="T18" s="637"/>
      <c r="U18" s="637"/>
      <c r="V18" s="637"/>
      <c r="W18" s="637"/>
      <c r="X18" s="637"/>
      <c r="Y18" s="638"/>
      <c r="Z18" s="639">
        <v>0.1</v>
      </c>
      <c r="AA18" s="639"/>
      <c r="AB18" s="639"/>
      <c r="AC18" s="639"/>
      <c r="AD18" s="640">
        <v>343073</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2614472</v>
      </c>
      <c r="S19" s="637"/>
      <c r="T19" s="637"/>
      <c r="U19" s="637"/>
      <c r="V19" s="637"/>
      <c r="W19" s="637"/>
      <c r="X19" s="637"/>
      <c r="Y19" s="638"/>
      <c r="Z19" s="639">
        <v>0.9</v>
      </c>
      <c r="AA19" s="639"/>
      <c r="AB19" s="639"/>
      <c r="AC19" s="639"/>
      <c r="AD19" s="640">
        <v>2614472</v>
      </c>
      <c r="AE19" s="640"/>
      <c r="AF19" s="640"/>
      <c r="AG19" s="640"/>
      <c r="AH19" s="640"/>
      <c r="AI19" s="640"/>
      <c r="AJ19" s="640"/>
      <c r="AK19" s="640"/>
      <c r="AL19" s="641">
        <v>1.6</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366</v>
      </c>
      <c r="BH19" s="637"/>
      <c r="BI19" s="637"/>
      <c r="BJ19" s="637"/>
      <c r="BK19" s="637"/>
      <c r="BL19" s="637"/>
      <c r="BM19" s="637"/>
      <c r="BN19" s="638"/>
      <c r="BO19" s="639">
        <v>0</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366</v>
      </c>
      <c r="BH20" s="637"/>
      <c r="BI20" s="637"/>
      <c r="BJ20" s="637"/>
      <c r="BK20" s="637"/>
      <c r="BL20" s="637"/>
      <c r="BM20" s="637"/>
      <c r="BN20" s="638"/>
      <c r="BO20" s="639">
        <v>0</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268335964</v>
      </c>
      <c r="CS20" s="637"/>
      <c r="CT20" s="637"/>
      <c r="CU20" s="637"/>
      <c r="CV20" s="637"/>
      <c r="CW20" s="637"/>
      <c r="CX20" s="637"/>
      <c r="CY20" s="638"/>
      <c r="CZ20" s="639">
        <v>100</v>
      </c>
      <c r="DA20" s="639"/>
      <c r="DB20" s="639"/>
      <c r="DC20" s="639"/>
      <c r="DD20" s="645">
        <v>20770937</v>
      </c>
      <c r="DE20" s="637"/>
      <c r="DF20" s="637"/>
      <c r="DG20" s="637"/>
      <c r="DH20" s="637"/>
      <c r="DI20" s="637"/>
      <c r="DJ20" s="637"/>
      <c r="DK20" s="637"/>
      <c r="DL20" s="637"/>
      <c r="DM20" s="637"/>
      <c r="DN20" s="637"/>
      <c r="DO20" s="637"/>
      <c r="DP20" s="638"/>
      <c r="DQ20" s="645">
        <v>174900295</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t="s">
        <v>122</v>
      </c>
      <c r="S21" s="637"/>
      <c r="T21" s="637"/>
      <c r="U21" s="637"/>
      <c r="V21" s="637"/>
      <c r="W21" s="637"/>
      <c r="X21" s="637"/>
      <c r="Y21" s="638"/>
      <c r="Z21" s="639" t="s">
        <v>122</v>
      </c>
      <c r="AA21" s="639"/>
      <c r="AB21" s="639"/>
      <c r="AC21" s="639"/>
      <c r="AD21" s="640" t="s">
        <v>122</v>
      </c>
      <c r="AE21" s="640"/>
      <c r="AF21" s="640"/>
      <c r="AG21" s="640"/>
      <c r="AH21" s="640"/>
      <c r="AI21" s="640"/>
      <c r="AJ21" s="640"/>
      <c r="AK21" s="640"/>
      <c r="AL21" s="641" t="s">
        <v>122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366</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t="s">
        <v>122</v>
      </c>
      <c r="S23" s="637"/>
      <c r="T23" s="637"/>
      <c r="U23" s="637"/>
      <c r="V23" s="637"/>
      <c r="W23" s="637"/>
      <c r="X23" s="637"/>
      <c r="Y23" s="638"/>
      <c r="Z23" s="639" t="s">
        <v>122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138995126</v>
      </c>
      <c r="CS24" s="626"/>
      <c r="CT24" s="626"/>
      <c r="CU24" s="626"/>
      <c r="CV24" s="626"/>
      <c r="CW24" s="626"/>
      <c r="CX24" s="626"/>
      <c r="CY24" s="627"/>
      <c r="CZ24" s="630">
        <v>51.8</v>
      </c>
      <c r="DA24" s="631"/>
      <c r="DB24" s="631"/>
      <c r="DC24" s="647"/>
      <c r="DD24" s="671">
        <v>73705863</v>
      </c>
      <c r="DE24" s="626"/>
      <c r="DF24" s="626"/>
      <c r="DG24" s="626"/>
      <c r="DH24" s="626"/>
      <c r="DI24" s="626"/>
      <c r="DJ24" s="626"/>
      <c r="DK24" s="627"/>
      <c r="DL24" s="671">
        <v>65510352</v>
      </c>
      <c r="DM24" s="626"/>
      <c r="DN24" s="626"/>
      <c r="DO24" s="626"/>
      <c r="DP24" s="626"/>
      <c r="DQ24" s="626"/>
      <c r="DR24" s="626"/>
      <c r="DS24" s="626"/>
      <c r="DT24" s="626"/>
      <c r="DU24" s="626"/>
      <c r="DV24" s="627"/>
      <c r="DW24" s="630">
        <v>40.700000000000003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72322311</v>
      </c>
      <c r="S25" s="637"/>
      <c r="T25" s="637"/>
      <c r="U25" s="637"/>
      <c r="V25" s="637"/>
      <c r="W25" s="637"/>
      <c r="X25" s="637"/>
      <c r="Y25" s="638"/>
      <c r="Z25" s="639">
        <v>25.8</v>
      </c>
      <c r="AA25" s="639"/>
      <c r="AB25" s="639"/>
      <c r="AC25" s="639"/>
      <c r="AD25" s="640">
        <v>72322311</v>
      </c>
      <c r="AE25" s="640"/>
      <c r="AF25" s="640"/>
      <c r="AG25" s="640"/>
      <c r="AH25" s="640"/>
      <c r="AI25" s="640"/>
      <c r="AJ25" s="640"/>
      <c r="AK25" s="640"/>
      <c r="AL25" s="641">
        <v>45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35099530</v>
      </c>
      <c r="CS25" s="668"/>
      <c r="CT25" s="668"/>
      <c r="CU25" s="668"/>
      <c r="CV25" s="668"/>
      <c r="CW25" s="668"/>
      <c r="CX25" s="668"/>
      <c r="CY25" s="669"/>
      <c r="CZ25" s="641">
        <v>13.1</v>
      </c>
      <c r="DA25" s="666"/>
      <c r="DB25" s="666"/>
      <c r="DC25" s="670"/>
      <c r="DD25" s="645">
        <v>33035041</v>
      </c>
      <c r="DE25" s="668"/>
      <c r="DF25" s="668"/>
      <c r="DG25" s="668"/>
      <c r="DH25" s="668"/>
      <c r="DI25" s="668"/>
      <c r="DJ25" s="668"/>
      <c r="DK25" s="669"/>
      <c r="DL25" s="645">
        <v>31552054</v>
      </c>
      <c r="DM25" s="668"/>
      <c r="DN25" s="668"/>
      <c r="DO25" s="668"/>
      <c r="DP25" s="668"/>
      <c r="DQ25" s="668"/>
      <c r="DR25" s="668"/>
      <c r="DS25" s="668"/>
      <c r="DT25" s="668"/>
      <c r="DU25" s="668"/>
      <c r="DV25" s="669"/>
      <c r="DW25" s="641">
        <v>19.600000000000001</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46143</v>
      </c>
      <c r="S26" s="637"/>
      <c r="T26" s="637"/>
      <c r="U26" s="637"/>
      <c r="V26" s="637"/>
      <c r="W26" s="637"/>
      <c r="X26" s="637"/>
      <c r="Y26" s="638"/>
      <c r="Z26" s="639">
        <v>0</v>
      </c>
      <c r="AA26" s="639"/>
      <c r="AB26" s="639"/>
      <c r="AC26" s="639"/>
      <c r="AD26" s="640">
        <v>46143</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23214403</v>
      </c>
      <c r="CS26" s="637"/>
      <c r="CT26" s="637"/>
      <c r="CU26" s="637"/>
      <c r="CV26" s="637"/>
      <c r="CW26" s="637"/>
      <c r="CX26" s="637"/>
      <c r="CY26" s="638"/>
      <c r="CZ26" s="641">
        <v>8.6999999999999993</v>
      </c>
      <c r="DA26" s="666"/>
      <c r="DB26" s="666"/>
      <c r="DC26" s="670"/>
      <c r="DD26" s="645">
        <v>21944694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2272604</v>
      </c>
      <c r="S27" s="637"/>
      <c r="T27" s="637"/>
      <c r="U27" s="637"/>
      <c r="V27" s="637"/>
      <c r="W27" s="637"/>
      <c r="X27" s="637"/>
      <c r="Y27" s="638"/>
      <c r="Z27" s="639">
        <v>0.8</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50226579</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101299842</v>
      </c>
      <c r="CS27" s="668"/>
      <c r="CT27" s="668"/>
      <c r="CU27" s="668"/>
      <c r="CV27" s="668"/>
      <c r="CW27" s="668"/>
      <c r="CX27" s="668"/>
      <c r="CY27" s="669"/>
      <c r="CZ27" s="641">
        <v>37.799999999999997</v>
      </c>
      <c r="DA27" s="666"/>
      <c r="DB27" s="666"/>
      <c r="DC27" s="670"/>
      <c r="DD27" s="645">
        <v>38075068</v>
      </c>
      <c r="DE27" s="668"/>
      <c r="DF27" s="668"/>
      <c r="DG27" s="668"/>
      <c r="DH27" s="668"/>
      <c r="DI27" s="668"/>
      <c r="DJ27" s="668"/>
      <c r="DK27" s="669"/>
      <c r="DL27" s="645">
        <v>31362544</v>
      </c>
      <c r="DM27" s="668"/>
      <c r="DN27" s="668"/>
      <c r="DO27" s="668"/>
      <c r="DP27" s="668"/>
      <c r="DQ27" s="668"/>
      <c r="DR27" s="668"/>
      <c r="DS27" s="668"/>
      <c r="DT27" s="668"/>
      <c r="DU27" s="668"/>
      <c r="DV27" s="669"/>
      <c r="DW27" s="641">
        <v>19.5</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3201807</v>
      </c>
      <c r="S28" s="637"/>
      <c r="T28" s="637"/>
      <c r="U28" s="637"/>
      <c r="V28" s="637"/>
      <c r="W28" s="637"/>
      <c r="X28" s="637"/>
      <c r="Y28" s="638"/>
      <c r="Z28" s="639">
        <v>1.1000000000000001</v>
      </c>
      <c r="AA28" s="639"/>
      <c r="AB28" s="639"/>
      <c r="AC28" s="639"/>
      <c r="AD28" s="640">
        <v>2247795</v>
      </c>
      <c r="AE28" s="640"/>
      <c r="AF28" s="640"/>
      <c r="AG28" s="640"/>
      <c r="AH28" s="640"/>
      <c r="AI28" s="640"/>
      <c r="AJ28" s="640"/>
      <c r="AK28" s="640"/>
      <c r="AL28" s="641">
        <v>1.4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2595754</v>
      </c>
      <c r="CS28" s="637"/>
      <c r="CT28" s="637"/>
      <c r="CU28" s="637"/>
      <c r="CV28" s="637"/>
      <c r="CW28" s="637"/>
      <c r="CX28" s="637"/>
      <c r="CY28" s="638"/>
      <c r="CZ28" s="641">
        <v>1</v>
      </c>
      <c r="DA28" s="666"/>
      <c r="DB28" s="666"/>
      <c r="DC28" s="670"/>
      <c r="DD28" s="645">
        <v>2595754</v>
      </c>
      <c r="DE28" s="637"/>
      <c r="DF28" s="637"/>
      <c r="DG28" s="637"/>
      <c r="DH28" s="637"/>
      <c r="DI28" s="637"/>
      <c r="DJ28" s="637"/>
      <c r="DK28" s="638"/>
      <c r="DL28" s="645">
        <v>2595754</v>
      </c>
      <c r="DM28" s="637"/>
      <c r="DN28" s="637"/>
      <c r="DO28" s="637"/>
      <c r="DP28" s="637"/>
      <c r="DQ28" s="637"/>
      <c r="DR28" s="637"/>
      <c r="DS28" s="637"/>
      <c r="DT28" s="637"/>
      <c r="DU28" s="637"/>
      <c r="DV28" s="638"/>
      <c r="DW28" s="641">
        <v>1.6</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844882</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2595754</v>
      </c>
      <c r="CS29" s="668"/>
      <c r="CT29" s="668"/>
      <c r="CU29" s="668"/>
      <c r="CV29" s="668"/>
      <c r="CW29" s="668"/>
      <c r="CX29" s="668"/>
      <c r="CY29" s="669"/>
      <c r="CZ29" s="641">
        <v>1</v>
      </c>
      <c r="DA29" s="666"/>
      <c r="DB29" s="666"/>
      <c r="DC29" s="670"/>
      <c r="DD29" s="645">
        <v>2595754</v>
      </c>
      <c r="DE29" s="668"/>
      <c r="DF29" s="668"/>
      <c r="DG29" s="668"/>
      <c r="DH29" s="668"/>
      <c r="DI29" s="668"/>
      <c r="DJ29" s="668"/>
      <c r="DK29" s="669"/>
      <c r="DL29" s="645">
        <v>2595754</v>
      </c>
      <c r="DM29" s="668"/>
      <c r="DN29" s="668"/>
      <c r="DO29" s="668"/>
      <c r="DP29" s="668"/>
      <c r="DQ29" s="668"/>
      <c r="DR29" s="668"/>
      <c r="DS29" s="668"/>
      <c r="DT29" s="668"/>
      <c r="DU29" s="668"/>
      <c r="DV29" s="669"/>
      <c r="DW29" s="641">
        <v>1.6</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59064389</v>
      </c>
      <c r="S30" s="637"/>
      <c r="T30" s="637"/>
      <c r="U30" s="637"/>
      <c r="V30" s="637"/>
      <c r="W30" s="637"/>
      <c r="X30" s="637"/>
      <c r="Y30" s="638"/>
      <c r="Z30" s="639">
        <v>21</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2384007</v>
      </c>
      <c r="CS30" s="637"/>
      <c r="CT30" s="637"/>
      <c r="CU30" s="637"/>
      <c r="CV30" s="637"/>
      <c r="CW30" s="637"/>
      <c r="CX30" s="637"/>
      <c r="CY30" s="638"/>
      <c r="CZ30" s="641">
        <v>0.9</v>
      </c>
      <c r="DA30" s="666"/>
      <c r="DB30" s="666"/>
      <c r="DC30" s="670"/>
      <c r="DD30" s="645">
        <v>2384007</v>
      </c>
      <c r="DE30" s="637"/>
      <c r="DF30" s="637"/>
      <c r="DG30" s="637"/>
      <c r="DH30" s="637"/>
      <c r="DI30" s="637"/>
      <c r="DJ30" s="637"/>
      <c r="DK30" s="638"/>
      <c r="DL30" s="645">
        <v>2384007</v>
      </c>
      <c r="DM30" s="637"/>
      <c r="DN30" s="637"/>
      <c r="DO30" s="637"/>
      <c r="DP30" s="637"/>
      <c r="DQ30" s="637"/>
      <c r="DR30" s="637"/>
      <c r="DS30" s="637"/>
      <c r="DT30" s="637"/>
      <c r="DU30" s="637"/>
      <c r="DV30" s="638"/>
      <c r="DW30" s="641">
        <v>1.5</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89294523</v>
      </c>
      <c r="S31" s="637"/>
      <c r="T31" s="637"/>
      <c r="U31" s="637"/>
      <c r="V31" s="637"/>
      <c r="W31" s="637"/>
      <c r="X31" s="637"/>
      <c r="Y31" s="638"/>
      <c r="Z31" s="639">
        <v>31.8</v>
      </c>
      <c r="AA31" s="639"/>
      <c r="AB31" s="639"/>
      <c r="AC31" s="639"/>
      <c r="AD31" s="640">
        <v>86059573</v>
      </c>
      <c r="AE31" s="640"/>
      <c r="AF31" s="640"/>
      <c r="AG31" s="640"/>
      <c r="AH31" s="640"/>
      <c r="AI31" s="640"/>
      <c r="AJ31" s="640"/>
      <c r="AK31" s="640"/>
      <c r="AL31" s="641">
        <v>53.5</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98.8</v>
      </c>
      <c r="BH31" s="680"/>
      <c r="BI31" s="680"/>
      <c r="BJ31" s="680"/>
      <c r="BK31" s="680"/>
      <c r="BL31" s="680"/>
      <c r="BM31" s="631">
        <v>97.4</v>
      </c>
      <c r="BN31" s="680"/>
      <c r="BO31" s="680"/>
      <c r="BP31" s="680"/>
      <c r="BQ31" s="681"/>
      <c r="BR31" s="692">
        <v>98.9</v>
      </c>
      <c r="BS31" s="680"/>
      <c r="BT31" s="680"/>
      <c r="BU31" s="680"/>
      <c r="BV31" s="680"/>
      <c r="BW31" s="680"/>
      <c r="BX31" s="631">
        <v>97.2</v>
      </c>
      <c r="BY31" s="680"/>
      <c r="BZ31" s="680"/>
      <c r="CA31" s="680"/>
      <c r="CB31" s="681"/>
      <c r="CD31" s="674"/>
      <c r="CE31" s="675"/>
      <c r="CF31" s="633" t="s">
        <v>300</v>
      </c>
      <c r="CG31" s="634"/>
      <c r="CH31" s="634"/>
      <c r="CI31" s="634"/>
      <c r="CJ31" s="634"/>
      <c r="CK31" s="634"/>
      <c r="CL31" s="634"/>
      <c r="CM31" s="634"/>
      <c r="CN31" s="634"/>
      <c r="CO31" s="634"/>
      <c r="CP31" s="634"/>
      <c r="CQ31" s="635"/>
      <c r="CR31" s="636">
        <v>211747</v>
      </c>
      <c r="CS31" s="668"/>
      <c r="CT31" s="668"/>
      <c r="CU31" s="668"/>
      <c r="CV31" s="668"/>
      <c r="CW31" s="668"/>
      <c r="CX31" s="668"/>
      <c r="CY31" s="669"/>
      <c r="CZ31" s="641">
        <v>0.1</v>
      </c>
      <c r="DA31" s="666"/>
      <c r="DB31" s="666"/>
      <c r="DC31" s="670"/>
      <c r="DD31" s="645">
        <v>211747</v>
      </c>
      <c r="DE31" s="668"/>
      <c r="DF31" s="668"/>
      <c r="DG31" s="668"/>
      <c r="DH31" s="668"/>
      <c r="DI31" s="668"/>
      <c r="DJ31" s="668"/>
      <c r="DK31" s="669"/>
      <c r="DL31" s="645">
        <v>211747</v>
      </c>
      <c r="DM31" s="668"/>
      <c r="DN31" s="668"/>
      <c r="DO31" s="668"/>
      <c r="DP31" s="668"/>
      <c r="DQ31" s="668"/>
      <c r="DR31" s="668"/>
      <c r="DS31" s="668"/>
      <c r="DT31" s="668"/>
      <c r="DU31" s="668"/>
      <c r="DV31" s="669"/>
      <c r="DW31" s="641">
        <v>0.1</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31732717</v>
      </c>
      <c r="S32" s="637"/>
      <c r="T32" s="637"/>
      <c r="U32" s="637"/>
      <c r="V32" s="637"/>
      <c r="W32" s="637"/>
      <c r="X32" s="637"/>
      <c r="Y32" s="638"/>
      <c r="Z32" s="639">
        <v>11.3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98.8</v>
      </c>
      <c r="BH32" s="668"/>
      <c r="BI32" s="668"/>
      <c r="BJ32" s="668"/>
      <c r="BK32" s="668"/>
      <c r="BL32" s="668"/>
      <c r="BM32" s="642">
        <v>97.2</v>
      </c>
      <c r="BN32" s="668"/>
      <c r="BO32" s="668"/>
      <c r="BP32" s="668"/>
      <c r="BQ32" s="691"/>
      <c r="BR32" s="693">
        <v>98.8</v>
      </c>
      <c r="BS32" s="668"/>
      <c r="BT32" s="668"/>
      <c r="BU32" s="668"/>
      <c r="BV32" s="668"/>
      <c r="BW32" s="668"/>
      <c r="BX32" s="642">
        <v>97</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738567</v>
      </c>
      <c r="S33" s="637"/>
      <c r="T33" s="637"/>
      <c r="U33" s="637"/>
      <c r="V33" s="637"/>
      <c r="W33" s="637"/>
      <c r="X33" s="637"/>
      <c r="Y33" s="638"/>
      <c r="Z33" s="639">
        <v>0.3</v>
      </c>
      <c r="AA33" s="639"/>
      <c r="AB33" s="639"/>
      <c r="AC33" s="639"/>
      <c r="AD33" s="640">
        <v>121472</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t="s">
        <v>122</v>
      </c>
      <c r="BH33" s="695"/>
      <c r="BI33" s="695"/>
      <c r="BJ33" s="695"/>
      <c r="BK33" s="695"/>
      <c r="BL33" s="695"/>
      <c r="BM33" s="696" t="s">
        <v>122</v>
      </c>
      <c r="BN33" s="695"/>
      <c r="BO33" s="695"/>
      <c r="BP33" s="695"/>
      <c r="BQ33" s="697"/>
      <c r="BR33" s="694" t="s">
        <v>122</v>
      </c>
      <c r="BS33" s="695"/>
      <c r="BT33" s="695"/>
      <c r="BU33" s="695"/>
      <c r="BV33" s="695"/>
      <c r="BW33" s="695"/>
      <c r="BX33" s="696" t="s">
        <v>122</v>
      </c>
      <c r="BY33" s="695"/>
      <c r="BZ33" s="695"/>
      <c r="CA33" s="695"/>
      <c r="CB33" s="697"/>
      <c r="CD33" s="633" t="s">
        <v>307</v>
      </c>
      <c r="CE33" s="634"/>
      <c r="CF33" s="634"/>
      <c r="CG33" s="634"/>
      <c r="CH33" s="634"/>
      <c r="CI33" s="634"/>
      <c r="CJ33" s="634"/>
      <c r="CK33" s="634"/>
      <c r="CL33" s="634"/>
      <c r="CM33" s="634"/>
      <c r="CN33" s="634"/>
      <c r="CO33" s="634"/>
      <c r="CP33" s="634"/>
      <c r="CQ33" s="635"/>
      <c r="CR33" s="636">
        <v>108569901</v>
      </c>
      <c r="CS33" s="668"/>
      <c r="CT33" s="668"/>
      <c r="CU33" s="668"/>
      <c r="CV33" s="668"/>
      <c r="CW33" s="668"/>
      <c r="CX33" s="668"/>
      <c r="CY33" s="669"/>
      <c r="CZ33" s="641">
        <v>40.5</v>
      </c>
      <c r="DA33" s="666"/>
      <c r="DB33" s="666"/>
      <c r="DC33" s="670"/>
      <c r="DD33" s="645">
        <v>90714295</v>
      </c>
      <c r="DE33" s="668"/>
      <c r="DF33" s="668"/>
      <c r="DG33" s="668"/>
      <c r="DH33" s="668"/>
      <c r="DI33" s="668"/>
      <c r="DJ33" s="668"/>
      <c r="DK33" s="669"/>
      <c r="DL33" s="645">
        <v>54729910</v>
      </c>
      <c r="DM33" s="668"/>
      <c r="DN33" s="668"/>
      <c r="DO33" s="668"/>
      <c r="DP33" s="668"/>
      <c r="DQ33" s="668"/>
      <c r="DR33" s="668"/>
      <c r="DS33" s="668"/>
      <c r="DT33" s="668"/>
      <c r="DU33" s="668"/>
      <c r="DV33" s="669"/>
      <c r="DW33" s="641">
        <v>34</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54440</v>
      </c>
      <c r="S34" s="637"/>
      <c r="T34" s="637"/>
      <c r="U34" s="637"/>
      <c r="V34" s="637"/>
      <c r="W34" s="637"/>
      <c r="X34" s="637"/>
      <c r="Y34" s="638"/>
      <c r="Z34" s="639">
        <v>0</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46967482</v>
      </c>
      <c r="CS34" s="637"/>
      <c r="CT34" s="637"/>
      <c r="CU34" s="637"/>
      <c r="CV34" s="637"/>
      <c r="CW34" s="637"/>
      <c r="CX34" s="637"/>
      <c r="CY34" s="638"/>
      <c r="CZ34" s="641">
        <v>17.5</v>
      </c>
      <c r="DA34" s="666"/>
      <c r="DB34" s="666"/>
      <c r="DC34" s="670"/>
      <c r="DD34" s="645">
        <v>38013368</v>
      </c>
      <c r="DE34" s="637"/>
      <c r="DF34" s="637"/>
      <c r="DG34" s="637"/>
      <c r="DH34" s="637"/>
      <c r="DI34" s="637"/>
      <c r="DJ34" s="637"/>
      <c r="DK34" s="638"/>
      <c r="DL34" s="645">
        <v>33032582</v>
      </c>
      <c r="DM34" s="637"/>
      <c r="DN34" s="637"/>
      <c r="DO34" s="637"/>
      <c r="DP34" s="637"/>
      <c r="DQ34" s="637"/>
      <c r="DR34" s="637"/>
      <c r="DS34" s="637"/>
      <c r="DT34" s="637"/>
      <c r="DU34" s="637"/>
      <c r="DV34" s="638"/>
      <c r="DW34" s="641">
        <v>20.5</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8750738</v>
      </c>
      <c r="S35" s="637"/>
      <c r="T35" s="637"/>
      <c r="U35" s="637"/>
      <c r="V35" s="637"/>
      <c r="W35" s="637"/>
      <c r="X35" s="637"/>
      <c r="Y35" s="638"/>
      <c r="Z35" s="639">
        <v>3.1</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1129743</v>
      </c>
      <c r="CS35" s="668"/>
      <c r="CT35" s="668"/>
      <c r="CU35" s="668"/>
      <c r="CV35" s="668"/>
      <c r="CW35" s="668"/>
      <c r="CX35" s="668"/>
      <c r="CY35" s="669"/>
      <c r="CZ35" s="641">
        <v>0.4</v>
      </c>
      <c r="DA35" s="666"/>
      <c r="DB35" s="666"/>
      <c r="DC35" s="670"/>
      <c r="DD35" s="645">
        <v>1082841</v>
      </c>
      <c r="DE35" s="668"/>
      <c r="DF35" s="668"/>
      <c r="DG35" s="668"/>
      <c r="DH35" s="668"/>
      <c r="DI35" s="668"/>
      <c r="DJ35" s="668"/>
      <c r="DK35" s="669"/>
      <c r="DL35" s="645">
        <v>1082841</v>
      </c>
      <c r="DM35" s="668"/>
      <c r="DN35" s="668"/>
      <c r="DO35" s="668"/>
      <c r="DP35" s="668"/>
      <c r="DQ35" s="668"/>
      <c r="DR35" s="668"/>
      <c r="DS35" s="668"/>
      <c r="DT35" s="668"/>
      <c r="DU35" s="668"/>
      <c r="DV35" s="669"/>
      <c r="DW35" s="641">
        <v>0.7</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6950153</v>
      </c>
      <c r="S36" s="637"/>
      <c r="T36" s="637"/>
      <c r="U36" s="637"/>
      <c r="V36" s="637"/>
      <c r="W36" s="637"/>
      <c r="X36" s="637"/>
      <c r="Y36" s="638"/>
      <c r="Z36" s="639">
        <v>2.5</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22428416</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659707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16568714</v>
      </c>
      <c r="CS36" s="637"/>
      <c r="CT36" s="637"/>
      <c r="CU36" s="637"/>
      <c r="CV36" s="637"/>
      <c r="CW36" s="637"/>
      <c r="CX36" s="637"/>
      <c r="CY36" s="638"/>
      <c r="CZ36" s="641">
        <v>6.2</v>
      </c>
      <c r="DA36" s="666"/>
      <c r="DB36" s="666"/>
      <c r="DC36" s="670"/>
      <c r="DD36" s="645">
        <v>12246446</v>
      </c>
      <c r="DE36" s="637"/>
      <c r="DF36" s="637"/>
      <c r="DG36" s="637"/>
      <c r="DH36" s="637"/>
      <c r="DI36" s="637"/>
      <c r="DJ36" s="637"/>
      <c r="DK36" s="638"/>
      <c r="DL36" s="645">
        <v>5421304</v>
      </c>
      <c r="DM36" s="637"/>
      <c r="DN36" s="637"/>
      <c r="DO36" s="637"/>
      <c r="DP36" s="637"/>
      <c r="DQ36" s="637"/>
      <c r="DR36" s="637"/>
      <c r="DS36" s="637"/>
      <c r="DT36" s="637"/>
      <c r="DU36" s="637"/>
      <c r="DV36" s="638"/>
      <c r="DW36" s="641">
        <v>3.4</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3758507</v>
      </c>
      <c r="S37" s="637"/>
      <c r="T37" s="637"/>
      <c r="U37" s="637"/>
      <c r="V37" s="637"/>
      <c r="W37" s="637"/>
      <c r="X37" s="637"/>
      <c r="Y37" s="638"/>
      <c r="Z37" s="639">
        <v>1.3</v>
      </c>
      <c r="AA37" s="639"/>
      <c r="AB37" s="639"/>
      <c r="AC37" s="639"/>
      <c r="AD37" s="640">
        <v>7517</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t="s">
        <v>122</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659707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2956618</v>
      </c>
      <c r="CS37" s="668"/>
      <c r="CT37" s="668"/>
      <c r="CU37" s="668"/>
      <c r="CV37" s="668"/>
      <c r="CW37" s="668"/>
      <c r="CX37" s="668"/>
      <c r="CY37" s="669"/>
      <c r="CZ37" s="641">
        <v>1.1000000000000001</v>
      </c>
      <c r="DA37" s="666"/>
      <c r="DB37" s="666"/>
      <c r="DC37" s="670"/>
      <c r="DD37" s="645">
        <v>2956618</v>
      </c>
      <c r="DE37" s="668"/>
      <c r="DF37" s="668"/>
      <c r="DG37" s="668"/>
      <c r="DH37" s="668"/>
      <c r="DI37" s="668"/>
      <c r="DJ37" s="668"/>
      <c r="DK37" s="669"/>
      <c r="DL37" s="645">
        <v>2095389</v>
      </c>
      <c r="DM37" s="668"/>
      <c r="DN37" s="668"/>
      <c r="DO37" s="668"/>
      <c r="DP37" s="668"/>
      <c r="DQ37" s="668"/>
      <c r="DR37" s="668"/>
      <c r="DS37" s="668"/>
      <c r="DT37" s="668"/>
      <c r="DU37" s="668"/>
      <c r="DV37" s="669"/>
      <c r="DW37" s="641">
        <v>1.3</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1717100</v>
      </c>
      <c r="S38" s="637"/>
      <c r="T38" s="637"/>
      <c r="U38" s="637"/>
      <c r="V38" s="637"/>
      <c r="W38" s="637"/>
      <c r="X38" s="637"/>
      <c r="Y38" s="638"/>
      <c r="Z38" s="639">
        <v>0.6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t="s">
        <v>122</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80703</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22428416</v>
      </c>
      <c r="CS38" s="637"/>
      <c r="CT38" s="637"/>
      <c r="CU38" s="637"/>
      <c r="CV38" s="637"/>
      <c r="CW38" s="637"/>
      <c r="CX38" s="637"/>
      <c r="CY38" s="638"/>
      <c r="CZ38" s="641">
        <v>8.4</v>
      </c>
      <c r="DA38" s="666"/>
      <c r="DB38" s="666"/>
      <c r="DC38" s="670"/>
      <c r="DD38" s="645">
        <v>18576803</v>
      </c>
      <c r="DE38" s="637"/>
      <c r="DF38" s="637"/>
      <c r="DG38" s="637"/>
      <c r="DH38" s="637"/>
      <c r="DI38" s="637"/>
      <c r="DJ38" s="637"/>
      <c r="DK38" s="638"/>
      <c r="DL38" s="645">
        <v>15193183</v>
      </c>
      <c r="DM38" s="637"/>
      <c r="DN38" s="637"/>
      <c r="DO38" s="637"/>
      <c r="DP38" s="637"/>
      <c r="DQ38" s="637"/>
      <c r="DR38" s="637"/>
      <c r="DS38" s="637"/>
      <c r="DT38" s="637"/>
      <c r="DU38" s="637"/>
      <c r="DV38" s="638"/>
      <c r="DW38" s="641">
        <v>9.4</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103783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21009265</v>
      </c>
      <c r="CS39" s="668"/>
      <c r="CT39" s="668"/>
      <c r="CU39" s="668"/>
      <c r="CV39" s="668"/>
      <c r="CW39" s="668"/>
      <c r="CX39" s="668"/>
      <c r="CY39" s="669"/>
      <c r="CZ39" s="641">
        <v>7.8</v>
      </c>
      <c r="DA39" s="666"/>
      <c r="DB39" s="666"/>
      <c r="DC39" s="670"/>
      <c r="DD39" s="645">
        <v>20792388</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133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466281</v>
      </c>
      <c r="CS40" s="637"/>
      <c r="CT40" s="637"/>
      <c r="CU40" s="637"/>
      <c r="CV40" s="637"/>
      <c r="CW40" s="637"/>
      <c r="CX40" s="637"/>
      <c r="CY40" s="638"/>
      <c r="CZ40" s="641">
        <v>0.2</v>
      </c>
      <c r="DA40" s="666"/>
      <c r="DB40" s="666"/>
      <c r="DC40" s="670"/>
      <c r="DD40" s="645">
        <v>2449</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280748881</v>
      </c>
      <c r="S41" s="709"/>
      <c r="T41" s="709"/>
      <c r="U41" s="709"/>
      <c r="V41" s="709"/>
      <c r="W41" s="709"/>
      <c r="X41" s="709"/>
      <c r="Y41" s="713"/>
      <c r="Z41" s="714">
        <v>100</v>
      </c>
      <c r="AA41" s="714"/>
      <c r="AB41" s="714"/>
      <c r="AC41" s="714"/>
      <c r="AD41" s="715">
        <v>160804811</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6311056</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16117360</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322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20770937</v>
      </c>
      <c r="CS42" s="668"/>
      <c r="CT42" s="668"/>
      <c r="CU42" s="668"/>
      <c r="CV42" s="668"/>
      <c r="CW42" s="668"/>
      <c r="CX42" s="668"/>
      <c r="CY42" s="669"/>
      <c r="CZ42" s="641">
        <v>7.7</v>
      </c>
      <c r="DA42" s="666"/>
      <c r="DB42" s="666"/>
      <c r="DC42" s="670"/>
      <c r="DD42" s="645">
        <v>10480137</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765383</v>
      </c>
      <c r="CS43" s="668"/>
      <c r="CT43" s="668"/>
      <c r="CU43" s="668"/>
      <c r="CV43" s="668"/>
      <c r="CW43" s="668"/>
      <c r="CX43" s="668"/>
      <c r="CY43" s="669"/>
      <c r="CZ43" s="641">
        <v>0.3</v>
      </c>
      <c r="DA43" s="666"/>
      <c r="DB43" s="666"/>
      <c r="DC43" s="670"/>
      <c r="DD43" s="645">
        <v>734084</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20770937</v>
      </c>
      <c r="CS44" s="637"/>
      <c r="CT44" s="637"/>
      <c r="CU44" s="637"/>
      <c r="CV44" s="637"/>
      <c r="CW44" s="637"/>
      <c r="CX44" s="637"/>
      <c r="CY44" s="638"/>
      <c r="CZ44" s="641">
        <v>7.7</v>
      </c>
      <c r="DA44" s="642"/>
      <c r="DB44" s="642"/>
      <c r="DC44" s="648"/>
      <c r="DD44" s="645">
        <v>10480137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7680405</v>
      </c>
      <c r="CS45" s="668"/>
      <c r="CT45" s="668"/>
      <c r="CU45" s="668"/>
      <c r="CV45" s="668"/>
      <c r="CW45" s="668"/>
      <c r="CX45" s="668"/>
      <c r="CY45" s="669"/>
      <c r="CZ45" s="641">
        <v>2.9</v>
      </c>
      <c r="DA45" s="666"/>
      <c r="DB45" s="666"/>
      <c r="DC45" s="670"/>
      <c r="DD45" s="645">
        <v>1729481</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13043590</v>
      </c>
      <c r="CS46" s="637"/>
      <c r="CT46" s="637"/>
      <c r="CU46" s="637"/>
      <c r="CV46" s="637"/>
      <c r="CW46" s="637"/>
      <c r="CX46" s="637"/>
      <c r="CY46" s="638"/>
      <c r="CZ46" s="641">
        <v>4.9000000000000004</v>
      </c>
      <c r="DA46" s="642"/>
      <c r="DB46" s="642"/>
      <c r="DC46" s="648"/>
      <c r="DD46" s="645">
        <v>8750656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268335964</v>
      </c>
      <c r="CS49" s="695"/>
      <c r="CT49" s="695"/>
      <c r="CU49" s="695"/>
      <c r="CV49" s="695"/>
      <c r="CW49" s="695"/>
      <c r="CX49" s="695"/>
      <c r="CY49" s="724"/>
      <c r="CZ49" s="716">
        <v>100</v>
      </c>
      <c r="DA49" s="725"/>
      <c r="DB49" s="725"/>
      <c r="DC49" s="726"/>
      <c r="DD49" s="727">
        <v>174900295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60Th4ZdXGqm60KhLF9PUim9/R8nZoWWkaFAhUdk5LJaCBjgFW5O7I+2WZYMDmKRK7wnXH2MiLDtaLi/JnCobEg==" saltValue="v8gMJ94s/imREbU/O+sPD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F50B4-4E3C-4C3A-90DD-3FF2A84C4BCF}">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6"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348"/>
      <c r="BA4" s="348"/>
      <c r="BB4" s="348"/>
      <c r="BC4" s="348"/>
      <c r="BD4" s="348"/>
      <c r="BE4" s="214"/>
      <c r="BF4" s="214"/>
      <c r="BG4" s="214"/>
      <c r="BH4" s="214"/>
      <c r="BI4" s="214"/>
      <c r="BJ4" s="214"/>
      <c r="BK4" s="214"/>
      <c r="BL4" s="214"/>
      <c r="BM4" s="214"/>
      <c r="BN4" s="214"/>
      <c r="BO4" s="214"/>
      <c r="BP4" s="214"/>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5"/>
    </row>
    <row r="5" spans="1:131" s="216"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348"/>
      <c r="BA5" s="348"/>
      <c r="BB5" s="348"/>
      <c r="BC5" s="348"/>
      <c r="BD5" s="348"/>
      <c r="BE5" s="214"/>
      <c r="BF5" s="214"/>
      <c r="BG5" s="214"/>
      <c r="BH5" s="214"/>
      <c r="BI5" s="214"/>
      <c r="BJ5" s="214"/>
      <c r="BK5" s="214"/>
      <c r="BL5" s="214"/>
      <c r="BM5" s="214"/>
      <c r="BN5" s="214"/>
      <c r="BO5" s="214"/>
      <c r="BP5" s="214"/>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5"/>
    </row>
    <row r="6" spans="1:131" s="216"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348"/>
      <c r="BA6" s="348"/>
      <c r="BB6" s="348"/>
      <c r="BC6" s="348"/>
      <c r="BD6" s="348"/>
      <c r="BE6" s="214"/>
      <c r="BF6" s="214"/>
      <c r="BG6" s="214"/>
      <c r="BH6" s="214"/>
      <c r="BI6" s="214"/>
      <c r="BJ6" s="214"/>
      <c r="BK6" s="214"/>
      <c r="BL6" s="214"/>
      <c r="BM6" s="214"/>
      <c r="BN6" s="214"/>
      <c r="BO6" s="214"/>
      <c r="BP6" s="214"/>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5"/>
    </row>
    <row r="7" spans="1:131" s="216" customFormat="1" ht="26.25" customHeight="1" thickTop="1" x14ac:dyDescent="0.2">
      <c r="A7" s="217">
        <v>1</v>
      </c>
      <c r="B7" s="762" t="s">
        <v>374</v>
      </c>
      <c r="C7" s="763"/>
      <c r="D7" s="763"/>
      <c r="E7" s="763"/>
      <c r="F7" s="763"/>
      <c r="G7" s="763"/>
      <c r="H7" s="763"/>
      <c r="I7" s="763"/>
      <c r="J7" s="763"/>
      <c r="K7" s="763"/>
      <c r="L7" s="763"/>
      <c r="M7" s="763"/>
      <c r="N7" s="763"/>
      <c r="O7" s="763"/>
      <c r="P7" s="764"/>
      <c r="Q7" s="765">
        <v>282270</v>
      </c>
      <c r="R7" s="766"/>
      <c r="S7" s="766"/>
      <c r="T7" s="766"/>
      <c r="U7" s="766"/>
      <c r="V7" s="766">
        <v>269936</v>
      </c>
      <c r="W7" s="766"/>
      <c r="X7" s="766"/>
      <c r="Y7" s="766"/>
      <c r="Z7" s="766"/>
      <c r="AA7" s="766">
        <v>12334</v>
      </c>
      <c r="AB7" s="766"/>
      <c r="AC7" s="766"/>
      <c r="AD7" s="766"/>
      <c r="AE7" s="767"/>
      <c r="AF7" s="768">
        <v>11529</v>
      </c>
      <c r="AG7" s="769"/>
      <c r="AH7" s="769"/>
      <c r="AI7" s="769"/>
      <c r="AJ7" s="770"/>
      <c r="AK7" s="771">
        <v>8977</v>
      </c>
      <c r="AL7" s="772"/>
      <c r="AM7" s="772"/>
      <c r="AN7" s="772"/>
      <c r="AO7" s="772"/>
      <c r="AP7" s="772">
        <v>33173</v>
      </c>
      <c r="AQ7" s="772"/>
      <c r="AR7" s="772"/>
      <c r="AS7" s="772"/>
      <c r="AT7" s="772"/>
      <c r="AU7" s="773"/>
      <c r="AV7" s="773"/>
      <c r="AW7" s="773"/>
      <c r="AX7" s="773"/>
      <c r="AY7" s="774"/>
      <c r="AZ7" s="348"/>
      <c r="BA7" s="348"/>
      <c r="BB7" s="348"/>
      <c r="BC7" s="348"/>
      <c r="BD7" s="348"/>
      <c r="BE7" s="214"/>
      <c r="BF7" s="214"/>
      <c r="BG7" s="214"/>
      <c r="BH7" s="214"/>
      <c r="BI7" s="214"/>
      <c r="BJ7" s="214"/>
      <c r="BK7" s="214"/>
      <c r="BL7" s="214"/>
      <c r="BM7" s="214"/>
      <c r="BN7" s="214"/>
      <c r="BO7" s="214"/>
      <c r="BP7" s="214"/>
      <c r="BQ7" s="217">
        <v>1</v>
      </c>
      <c r="BR7" s="218" t="s">
        <v>556</v>
      </c>
      <c r="BS7" s="759" t="s">
        <v>552</v>
      </c>
      <c r="BT7" s="760"/>
      <c r="BU7" s="760"/>
      <c r="BV7" s="760"/>
      <c r="BW7" s="760"/>
      <c r="BX7" s="760"/>
      <c r="BY7" s="760"/>
      <c r="BZ7" s="760"/>
      <c r="CA7" s="760"/>
      <c r="CB7" s="760"/>
      <c r="CC7" s="760"/>
      <c r="CD7" s="760"/>
      <c r="CE7" s="760"/>
      <c r="CF7" s="760"/>
      <c r="CG7" s="775"/>
      <c r="CH7" s="756">
        <v>-2</v>
      </c>
      <c r="CI7" s="757"/>
      <c r="CJ7" s="757"/>
      <c r="CK7" s="757"/>
      <c r="CL7" s="758"/>
      <c r="CM7" s="756">
        <v>33</v>
      </c>
      <c r="CN7" s="757"/>
      <c r="CO7" s="757"/>
      <c r="CP7" s="757"/>
      <c r="CQ7" s="758"/>
      <c r="CR7" s="756">
        <v>10</v>
      </c>
      <c r="CS7" s="757"/>
      <c r="CT7" s="757"/>
      <c r="CU7" s="757"/>
      <c r="CV7" s="758"/>
      <c r="CW7" s="756" t="s">
        <v>483</v>
      </c>
      <c r="CX7" s="757"/>
      <c r="CY7" s="757"/>
      <c r="CZ7" s="757"/>
      <c r="DA7" s="758"/>
      <c r="DB7" s="756">
        <v>4419</v>
      </c>
      <c r="DC7" s="757"/>
      <c r="DD7" s="757"/>
      <c r="DE7" s="757"/>
      <c r="DF7" s="758"/>
      <c r="DG7" s="756">
        <v>2028</v>
      </c>
      <c r="DH7" s="757"/>
      <c r="DI7" s="757"/>
      <c r="DJ7" s="757"/>
      <c r="DK7" s="758"/>
      <c r="DL7" s="756" t="s">
        <v>483</v>
      </c>
      <c r="DM7" s="757"/>
      <c r="DN7" s="757"/>
      <c r="DO7" s="757"/>
      <c r="DP7" s="758"/>
      <c r="DQ7" s="756" t="s">
        <v>483</v>
      </c>
      <c r="DR7" s="757"/>
      <c r="DS7" s="757"/>
      <c r="DT7" s="757"/>
      <c r="DU7" s="758"/>
      <c r="DV7" s="759"/>
      <c r="DW7" s="760"/>
      <c r="DX7" s="760"/>
      <c r="DY7" s="760"/>
      <c r="DZ7" s="761"/>
      <c r="EA7" s="215"/>
    </row>
    <row r="8" spans="1:131" s="216" customFormat="1" ht="26.25" customHeight="1" x14ac:dyDescent="0.2">
      <c r="A8" s="219">
        <v>2</v>
      </c>
      <c r="B8" s="793" t="s">
        <v>375</v>
      </c>
      <c r="C8" s="794"/>
      <c r="D8" s="794"/>
      <c r="E8" s="794"/>
      <c r="F8" s="794"/>
      <c r="G8" s="794"/>
      <c r="H8" s="794"/>
      <c r="I8" s="794"/>
      <c r="J8" s="794"/>
      <c r="K8" s="794"/>
      <c r="L8" s="794"/>
      <c r="M8" s="794"/>
      <c r="N8" s="794"/>
      <c r="O8" s="794"/>
      <c r="P8" s="795"/>
      <c r="Q8" s="796">
        <v>799</v>
      </c>
      <c r="R8" s="797"/>
      <c r="S8" s="797"/>
      <c r="T8" s="797"/>
      <c r="U8" s="797"/>
      <c r="V8" s="797">
        <v>720</v>
      </c>
      <c r="W8" s="797"/>
      <c r="X8" s="797"/>
      <c r="Y8" s="797"/>
      <c r="Z8" s="797"/>
      <c r="AA8" s="797">
        <v>79</v>
      </c>
      <c r="AB8" s="797"/>
      <c r="AC8" s="797"/>
      <c r="AD8" s="797"/>
      <c r="AE8" s="798"/>
      <c r="AF8" s="799">
        <v>79</v>
      </c>
      <c r="AG8" s="800"/>
      <c r="AH8" s="800"/>
      <c r="AI8" s="800"/>
      <c r="AJ8" s="801"/>
      <c r="AK8" s="782">
        <v>710</v>
      </c>
      <c r="AL8" s="783"/>
      <c r="AM8" s="783"/>
      <c r="AN8" s="783"/>
      <c r="AO8" s="783"/>
      <c r="AP8" s="783"/>
      <c r="AQ8" s="783"/>
      <c r="AR8" s="783"/>
      <c r="AS8" s="783"/>
      <c r="AT8" s="783"/>
      <c r="AU8" s="784"/>
      <c r="AV8" s="784"/>
      <c r="AW8" s="784"/>
      <c r="AX8" s="784"/>
      <c r="AY8" s="785"/>
      <c r="AZ8" s="348"/>
      <c r="BA8" s="348"/>
      <c r="BB8" s="348"/>
      <c r="BC8" s="348"/>
      <c r="BD8" s="348"/>
      <c r="BE8" s="214"/>
      <c r="BF8" s="214"/>
      <c r="BG8" s="214"/>
      <c r="BH8" s="214"/>
      <c r="BI8" s="214"/>
      <c r="BJ8" s="214"/>
      <c r="BK8" s="214"/>
      <c r="BL8" s="214"/>
      <c r="BM8" s="214"/>
      <c r="BN8" s="214"/>
      <c r="BO8" s="214"/>
      <c r="BP8" s="214"/>
      <c r="BQ8" s="219">
        <v>2</v>
      </c>
      <c r="BR8" s="220"/>
      <c r="BS8" s="786" t="s">
        <v>553</v>
      </c>
      <c r="BT8" s="787"/>
      <c r="BU8" s="787"/>
      <c r="BV8" s="787"/>
      <c r="BW8" s="787"/>
      <c r="BX8" s="787"/>
      <c r="BY8" s="787"/>
      <c r="BZ8" s="787"/>
      <c r="CA8" s="787"/>
      <c r="CB8" s="787"/>
      <c r="CC8" s="787"/>
      <c r="CD8" s="787"/>
      <c r="CE8" s="787"/>
      <c r="CF8" s="787"/>
      <c r="CG8" s="788"/>
      <c r="CH8" s="789">
        <v>3</v>
      </c>
      <c r="CI8" s="790"/>
      <c r="CJ8" s="790"/>
      <c r="CK8" s="790"/>
      <c r="CL8" s="791"/>
      <c r="CM8" s="789">
        <v>611</v>
      </c>
      <c r="CN8" s="790"/>
      <c r="CO8" s="790"/>
      <c r="CP8" s="790"/>
      <c r="CQ8" s="791"/>
      <c r="CR8" s="789">
        <v>500</v>
      </c>
      <c r="CS8" s="790"/>
      <c r="CT8" s="790"/>
      <c r="CU8" s="790"/>
      <c r="CV8" s="791"/>
      <c r="CW8" s="789">
        <v>33</v>
      </c>
      <c r="CX8" s="790"/>
      <c r="CY8" s="790"/>
      <c r="CZ8" s="790"/>
      <c r="DA8" s="791"/>
      <c r="DB8" s="789" t="s">
        <v>483</v>
      </c>
      <c r="DC8" s="790"/>
      <c r="DD8" s="790"/>
      <c r="DE8" s="790"/>
      <c r="DF8" s="791"/>
      <c r="DG8" s="789" t="s">
        <v>483</v>
      </c>
      <c r="DH8" s="790"/>
      <c r="DI8" s="790"/>
      <c r="DJ8" s="790"/>
      <c r="DK8" s="791"/>
      <c r="DL8" s="789" t="s">
        <v>483</v>
      </c>
      <c r="DM8" s="790"/>
      <c r="DN8" s="790"/>
      <c r="DO8" s="790"/>
      <c r="DP8" s="791"/>
      <c r="DQ8" s="789" t="s">
        <v>483</v>
      </c>
      <c r="DR8" s="790"/>
      <c r="DS8" s="790"/>
      <c r="DT8" s="790"/>
      <c r="DU8" s="791"/>
      <c r="DV8" s="786"/>
      <c r="DW8" s="787"/>
      <c r="DX8" s="787"/>
      <c r="DY8" s="787"/>
      <c r="DZ8" s="792"/>
      <c r="EA8" s="215"/>
    </row>
    <row r="9" spans="1:131" s="216" customFormat="1" ht="26.25" customHeight="1" x14ac:dyDescent="0.2">
      <c r="A9" s="219">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348"/>
      <c r="BA9" s="348"/>
      <c r="BB9" s="348"/>
      <c r="BC9" s="348"/>
      <c r="BD9" s="348"/>
      <c r="BE9" s="214"/>
      <c r="BF9" s="214"/>
      <c r="BG9" s="214"/>
      <c r="BH9" s="214"/>
      <c r="BI9" s="214"/>
      <c r="BJ9" s="214"/>
      <c r="BK9" s="214"/>
      <c r="BL9" s="214"/>
      <c r="BM9" s="214"/>
      <c r="BN9" s="214"/>
      <c r="BO9" s="214"/>
      <c r="BP9" s="214"/>
      <c r="BQ9" s="219">
        <v>3</v>
      </c>
      <c r="BR9" s="220"/>
      <c r="BS9" s="786" t="s">
        <v>554</v>
      </c>
      <c r="BT9" s="787"/>
      <c r="BU9" s="787"/>
      <c r="BV9" s="787"/>
      <c r="BW9" s="787"/>
      <c r="BX9" s="787"/>
      <c r="BY9" s="787"/>
      <c r="BZ9" s="787"/>
      <c r="CA9" s="787"/>
      <c r="CB9" s="787"/>
      <c r="CC9" s="787"/>
      <c r="CD9" s="787"/>
      <c r="CE9" s="787"/>
      <c r="CF9" s="787"/>
      <c r="CG9" s="788"/>
      <c r="CH9" s="789">
        <v>-5</v>
      </c>
      <c r="CI9" s="790"/>
      <c r="CJ9" s="790"/>
      <c r="CK9" s="790"/>
      <c r="CL9" s="791"/>
      <c r="CM9" s="789">
        <v>873</v>
      </c>
      <c r="CN9" s="790"/>
      <c r="CO9" s="790"/>
      <c r="CP9" s="790"/>
      <c r="CQ9" s="791"/>
      <c r="CR9" s="789">
        <v>200</v>
      </c>
      <c r="CS9" s="790"/>
      <c r="CT9" s="790"/>
      <c r="CU9" s="790"/>
      <c r="CV9" s="791"/>
      <c r="CW9" s="789">
        <v>226</v>
      </c>
      <c r="CX9" s="790"/>
      <c r="CY9" s="790"/>
      <c r="CZ9" s="790"/>
      <c r="DA9" s="791"/>
      <c r="DB9" s="789" t="s">
        <v>483</v>
      </c>
      <c r="DC9" s="790"/>
      <c r="DD9" s="790"/>
      <c r="DE9" s="790"/>
      <c r="DF9" s="791"/>
      <c r="DG9" s="789" t="s">
        <v>483</v>
      </c>
      <c r="DH9" s="790"/>
      <c r="DI9" s="790"/>
      <c r="DJ9" s="790"/>
      <c r="DK9" s="791"/>
      <c r="DL9" s="789" t="s">
        <v>483</v>
      </c>
      <c r="DM9" s="790"/>
      <c r="DN9" s="790"/>
      <c r="DO9" s="790"/>
      <c r="DP9" s="791"/>
      <c r="DQ9" s="789" t="s">
        <v>483</v>
      </c>
      <c r="DR9" s="790"/>
      <c r="DS9" s="790"/>
      <c r="DT9" s="790"/>
      <c r="DU9" s="791"/>
      <c r="DV9" s="786"/>
      <c r="DW9" s="787"/>
      <c r="DX9" s="787"/>
      <c r="DY9" s="787"/>
      <c r="DZ9" s="792"/>
      <c r="EA9" s="215"/>
    </row>
    <row r="10" spans="1:131" s="216" customFormat="1" ht="26.25" customHeight="1" x14ac:dyDescent="0.2">
      <c r="A10" s="219">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348"/>
      <c r="BA10" s="348"/>
      <c r="BB10" s="348"/>
      <c r="BC10" s="348"/>
      <c r="BD10" s="348"/>
      <c r="BE10" s="214"/>
      <c r="BF10" s="214"/>
      <c r="BG10" s="214"/>
      <c r="BH10" s="214"/>
      <c r="BI10" s="214"/>
      <c r="BJ10" s="214"/>
      <c r="BK10" s="214"/>
      <c r="BL10" s="214"/>
      <c r="BM10" s="214"/>
      <c r="BN10" s="214"/>
      <c r="BO10" s="214"/>
      <c r="BP10" s="214"/>
      <c r="BQ10" s="219">
        <v>4</v>
      </c>
      <c r="BR10" s="220"/>
      <c r="BS10" s="786" t="s">
        <v>555</v>
      </c>
      <c r="BT10" s="787"/>
      <c r="BU10" s="787"/>
      <c r="BV10" s="787"/>
      <c r="BW10" s="787"/>
      <c r="BX10" s="787"/>
      <c r="BY10" s="787"/>
      <c r="BZ10" s="787"/>
      <c r="CA10" s="787"/>
      <c r="CB10" s="787"/>
      <c r="CC10" s="787"/>
      <c r="CD10" s="787"/>
      <c r="CE10" s="787"/>
      <c r="CF10" s="787"/>
      <c r="CG10" s="788"/>
      <c r="CH10" s="789">
        <v>23</v>
      </c>
      <c r="CI10" s="790"/>
      <c r="CJ10" s="790"/>
      <c r="CK10" s="790"/>
      <c r="CL10" s="791"/>
      <c r="CM10" s="789">
        <v>597</v>
      </c>
      <c r="CN10" s="790"/>
      <c r="CO10" s="790"/>
      <c r="CP10" s="790"/>
      <c r="CQ10" s="791"/>
      <c r="CR10" s="789">
        <v>600</v>
      </c>
      <c r="CS10" s="790"/>
      <c r="CT10" s="790"/>
      <c r="CU10" s="790"/>
      <c r="CV10" s="791"/>
      <c r="CW10" s="789">
        <v>102</v>
      </c>
      <c r="CX10" s="790"/>
      <c r="CY10" s="790"/>
      <c r="CZ10" s="790"/>
      <c r="DA10" s="791"/>
      <c r="DB10" s="789" t="s">
        <v>483</v>
      </c>
      <c r="DC10" s="790"/>
      <c r="DD10" s="790"/>
      <c r="DE10" s="790"/>
      <c r="DF10" s="791"/>
      <c r="DG10" s="789" t="s">
        <v>483</v>
      </c>
      <c r="DH10" s="790"/>
      <c r="DI10" s="790"/>
      <c r="DJ10" s="790"/>
      <c r="DK10" s="791"/>
      <c r="DL10" s="789" t="s">
        <v>483</v>
      </c>
      <c r="DM10" s="790"/>
      <c r="DN10" s="790"/>
      <c r="DO10" s="790"/>
      <c r="DP10" s="791"/>
      <c r="DQ10" s="789" t="s">
        <v>483</v>
      </c>
      <c r="DR10" s="790"/>
      <c r="DS10" s="790"/>
      <c r="DT10" s="790"/>
      <c r="DU10" s="791"/>
      <c r="DV10" s="786"/>
      <c r="DW10" s="787"/>
      <c r="DX10" s="787"/>
      <c r="DY10" s="787"/>
      <c r="DZ10" s="792"/>
      <c r="EA10" s="215"/>
    </row>
    <row r="11" spans="1:131" s="216" customFormat="1" ht="26.25" customHeight="1" x14ac:dyDescent="0.2">
      <c r="A11" s="219">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348"/>
      <c r="BA11" s="348"/>
      <c r="BB11" s="348"/>
      <c r="BC11" s="348"/>
      <c r="BD11" s="348"/>
      <c r="BE11" s="214"/>
      <c r="BF11" s="214"/>
      <c r="BG11" s="214"/>
      <c r="BH11" s="214"/>
      <c r="BI11" s="214"/>
      <c r="BJ11" s="214"/>
      <c r="BK11" s="214"/>
      <c r="BL11" s="214"/>
      <c r="BM11" s="214"/>
      <c r="BN11" s="214"/>
      <c r="BO11" s="214"/>
      <c r="BP11" s="214"/>
      <c r="BQ11" s="219">
        <v>5</v>
      </c>
      <c r="BR11" s="220"/>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5"/>
    </row>
    <row r="12" spans="1:131" s="216" customFormat="1" ht="26.25" customHeight="1" x14ac:dyDescent="0.2">
      <c r="A12" s="219">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348"/>
      <c r="BA12" s="348"/>
      <c r="BB12" s="348"/>
      <c r="BC12" s="348"/>
      <c r="BD12" s="348"/>
      <c r="BE12" s="214"/>
      <c r="BF12" s="214"/>
      <c r="BG12" s="214"/>
      <c r="BH12" s="214"/>
      <c r="BI12" s="214"/>
      <c r="BJ12" s="214"/>
      <c r="BK12" s="214"/>
      <c r="BL12" s="214"/>
      <c r="BM12" s="214"/>
      <c r="BN12" s="214"/>
      <c r="BO12" s="214"/>
      <c r="BP12" s="214"/>
      <c r="BQ12" s="219">
        <v>6</v>
      </c>
      <c r="BR12" s="220"/>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5"/>
    </row>
    <row r="13" spans="1:131" s="216" customFormat="1" ht="26.25" customHeight="1" x14ac:dyDescent="0.2">
      <c r="A13" s="219">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348"/>
      <c r="BA13" s="348"/>
      <c r="BB13" s="348"/>
      <c r="BC13" s="348"/>
      <c r="BD13" s="348"/>
      <c r="BE13" s="214"/>
      <c r="BF13" s="214"/>
      <c r="BG13" s="214"/>
      <c r="BH13" s="214"/>
      <c r="BI13" s="214"/>
      <c r="BJ13" s="214"/>
      <c r="BK13" s="214"/>
      <c r="BL13" s="214"/>
      <c r="BM13" s="214"/>
      <c r="BN13" s="214"/>
      <c r="BO13" s="214"/>
      <c r="BP13" s="214"/>
      <c r="BQ13" s="219">
        <v>7</v>
      </c>
      <c r="BR13" s="220"/>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5"/>
    </row>
    <row r="14" spans="1:131" s="216" customFormat="1" ht="26.25" customHeight="1" x14ac:dyDescent="0.2">
      <c r="A14" s="219">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348"/>
      <c r="BA14" s="348"/>
      <c r="BB14" s="348"/>
      <c r="BC14" s="348"/>
      <c r="BD14" s="348"/>
      <c r="BE14" s="214"/>
      <c r="BF14" s="214"/>
      <c r="BG14" s="214"/>
      <c r="BH14" s="214"/>
      <c r="BI14" s="214"/>
      <c r="BJ14" s="214"/>
      <c r="BK14" s="214"/>
      <c r="BL14" s="214"/>
      <c r="BM14" s="214"/>
      <c r="BN14" s="214"/>
      <c r="BO14" s="214"/>
      <c r="BP14" s="214"/>
      <c r="BQ14" s="219">
        <v>8</v>
      </c>
      <c r="BR14" s="220"/>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5"/>
    </row>
    <row r="15" spans="1:131" s="216" customFormat="1" ht="26.25" customHeight="1" x14ac:dyDescent="0.2">
      <c r="A15" s="219">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348"/>
      <c r="BA15" s="348"/>
      <c r="BB15" s="348"/>
      <c r="BC15" s="348"/>
      <c r="BD15" s="348"/>
      <c r="BE15" s="214"/>
      <c r="BF15" s="214"/>
      <c r="BG15" s="214"/>
      <c r="BH15" s="214"/>
      <c r="BI15" s="214"/>
      <c r="BJ15" s="214"/>
      <c r="BK15" s="214"/>
      <c r="BL15" s="214"/>
      <c r="BM15" s="214"/>
      <c r="BN15" s="214"/>
      <c r="BO15" s="214"/>
      <c r="BP15" s="214"/>
      <c r="BQ15" s="219">
        <v>9</v>
      </c>
      <c r="BR15" s="220"/>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5"/>
    </row>
    <row r="16" spans="1:131" s="216" customFormat="1" ht="26.25" customHeight="1" x14ac:dyDescent="0.2">
      <c r="A16" s="219">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348"/>
      <c r="BA16" s="348"/>
      <c r="BB16" s="348"/>
      <c r="BC16" s="348"/>
      <c r="BD16" s="348"/>
      <c r="BE16" s="214"/>
      <c r="BF16" s="214"/>
      <c r="BG16" s="214"/>
      <c r="BH16" s="214"/>
      <c r="BI16" s="214"/>
      <c r="BJ16" s="214"/>
      <c r="BK16" s="214"/>
      <c r="BL16" s="214"/>
      <c r="BM16" s="214"/>
      <c r="BN16" s="214"/>
      <c r="BO16" s="214"/>
      <c r="BP16" s="214"/>
      <c r="BQ16" s="219">
        <v>10</v>
      </c>
      <c r="BR16" s="220"/>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5"/>
    </row>
    <row r="17" spans="1:131" s="216" customFormat="1" ht="26.25" customHeight="1" x14ac:dyDescent="0.2">
      <c r="A17" s="219">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348"/>
      <c r="BA17" s="348"/>
      <c r="BB17" s="348"/>
      <c r="BC17" s="348"/>
      <c r="BD17" s="348"/>
      <c r="BE17" s="214"/>
      <c r="BF17" s="214"/>
      <c r="BG17" s="214"/>
      <c r="BH17" s="214"/>
      <c r="BI17" s="214"/>
      <c r="BJ17" s="214"/>
      <c r="BK17" s="214"/>
      <c r="BL17" s="214"/>
      <c r="BM17" s="214"/>
      <c r="BN17" s="214"/>
      <c r="BO17" s="214"/>
      <c r="BP17" s="214"/>
      <c r="BQ17" s="219">
        <v>11</v>
      </c>
      <c r="BR17" s="220"/>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5"/>
    </row>
    <row r="18" spans="1:131" s="216" customFormat="1" ht="26.25" customHeight="1" x14ac:dyDescent="0.2">
      <c r="A18" s="219">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348"/>
      <c r="BA18" s="348"/>
      <c r="BB18" s="348"/>
      <c r="BC18" s="348"/>
      <c r="BD18" s="348"/>
      <c r="BE18" s="214"/>
      <c r="BF18" s="214"/>
      <c r="BG18" s="214"/>
      <c r="BH18" s="214"/>
      <c r="BI18" s="214"/>
      <c r="BJ18" s="214"/>
      <c r="BK18" s="214"/>
      <c r="BL18" s="214"/>
      <c r="BM18" s="214"/>
      <c r="BN18" s="214"/>
      <c r="BO18" s="214"/>
      <c r="BP18" s="214"/>
      <c r="BQ18" s="219">
        <v>12</v>
      </c>
      <c r="BR18" s="220"/>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5"/>
    </row>
    <row r="19" spans="1:131" s="216" customFormat="1" ht="26.25" customHeight="1" x14ac:dyDescent="0.2">
      <c r="A19" s="219">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348"/>
      <c r="BA19" s="348"/>
      <c r="BB19" s="348"/>
      <c r="BC19" s="348"/>
      <c r="BD19" s="348"/>
      <c r="BE19" s="214"/>
      <c r="BF19" s="214"/>
      <c r="BG19" s="214"/>
      <c r="BH19" s="214"/>
      <c r="BI19" s="214"/>
      <c r="BJ19" s="214"/>
      <c r="BK19" s="214"/>
      <c r="BL19" s="214"/>
      <c r="BM19" s="214"/>
      <c r="BN19" s="214"/>
      <c r="BO19" s="214"/>
      <c r="BP19" s="214"/>
      <c r="BQ19" s="219">
        <v>13</v>
      </c>
      <c r="BR19" s="220"/>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5"/>
    </row>
    <row r="20" spans="1:131" s="216" customFormat="1" ht="26.25" customHeight="1" x14ac:dyDescent="0.2">
      <c r="A20" s="219">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348"/>
      <c r="BA20" s="348"/>
      <c r="BB20" s="348"/>
      <c r="BC20" s="348"/>
      <c r="BD20" s="348"/>
      <c r="BE20" s="214"/>
      <c r="BF20" s="214"/>
      <c r="BG20" s="214"/>
      <c r="BH20" s="214"/>
      <c r="BI20" s="214"/>
      <c r="BJ20" s="214"/>
      <c r="BK20" s="214"/>
      <c r="BL20" s="214"/>
      <c r="BM20" s="214"/>
      <c r="BN20" s="214"/>
      <c r="BO20" s="214"/>
      <c r="BP20" s="214"/>
      <c r="BQ20" s="219">
        <v>14</v>
      </c>
      <c r="BR20" s="220"/>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5"/>
    </row>
    <row r="21" spans="1:131" s="216" customFormat="1" ht="26.25" customHeight="1" thickBot="1" x14ac:dyDescent="0.25">
      <c r="A21" s="219">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348"/>
      <c r="BA21" s="348"/>
      <c r="BB21" s="348"/>
      <c r="BC21" s="348"/>
      <c r="BD21" s="348"/>
      <c r="BE21" s="214"/>
      <c r="BF21" s="214"/>
      <c r="BG21" s="214"/>
      <c r="BH21" s="214"/>
      <c r="BI21" s="214"/>
      <c r="BJ21" s="214"/>
      <c r="BK21" s="214"/>
      <c r="BL21" s="214"/>
      <c r="BM21" s="214"/>
      <c r="BN21" s="214"/>
      <c r="BO21" s="214"/>
      <c r="BP21" s="214"/>
      <c r="BQ21" s="219">
        <v>15</v>
      </c>
      <c r="BR21" s="220"/>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5"/>
    </row>
    <row r="22" spans="1:131" s="216" customFormat="1" ht="26.25" customHeight="1" x14ac:dyDescent="0.2">
      <c r="A22" s="219">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4"/>
      <c r="BF22" s="214"/>
      <c r="BG22" s="214"/>
      <c r="BH22" s="214"/>
      <c r="BI22" s="214"/>
      <c r="BJ22" s="214"/>
      <c r="BK22" s="214"/>
      <c r="BL22" s="214"/>
      <c r="BM22" s="214"/>
      <c r="BN22" s="214"/>
      <c r="BO22" s="214"/>
      <c r="BP22" s="214"/>
      <c r="BQ22" s="219">
        <v>16</v>
      </c>
      <c r="BR22" s="220"/>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5"/>
    </row>
    <row r="23" spans="1:131" s="216" customFormat="1" ht="26.25" customHeight="1" thickBot="1" x14ac:dyDescent="0.25">
      <c r="A23" s="221" t="s">
        <v>377</v>
      </c>
      <c r="B23" s="802" t="s">
        <v>378</v>
      </c>
      <c r="C23" s="803"/>
      <c r="D23" s="803"/>
      <c r="E23" s="803"/>
      <c r="F23" s="803"/>
      <c r="G23" s="803"/>
      <c r="H23" s="803"/>
      <c r="I23" s="803"/>
      <c r="J23" s="803"/>
      <c r="K23" s="803"/>
      <c r="L23" s="803"/>
      <c r="M23" s="803"/>
      <c r="N23" s="803"/>
      <c r="O23" s="803"/>
      <c r="P23" s="804"/>
      <c r="Q23" s="805">
        <v>280749</v>
      </c>
      <c r="R23" s="806"/>
      <c r="S23" s="806"/>
      <c r="T23" s="806"/>
      <c r="U23" s="806"/>
      <c r="V23" s="806">
        <v>268336</v>
      </c>
      <c r="W23" s="806"/>
      <c r="X23" s="806"/>
      <c r="Y23" s="806"/>
      <c r="Z23" s="806"/>
      <c r="AA23" s="806">
        <v>12413</v>
      </c>
      <c r="AB23" s="806"/>
      <c r="AC23" s="806"/>
      <c r="AD23" s="806"/>
      <c r="AE23" s="807"/>
      <c r="AF23" s="808">
        <v>11608</v>
      </c>
      <c r="AG23" s="806"/>
      <c r="AH23" s="806"/>
      <c r="AI23" s="806"/>
      <c r="AJ23" s="809"/>
      <c r="AK23" s="810"/>
      <c r="AL23" s="811"/>
      <c r="AM23" s="811"/>
      <c r="AN23" s="811"/>
      <c r="AO23" s="811"/>
      <c r="AP23" s="806">
        <v>33173</v>
      </c>
      <c r="AQ23" s="806"/>
      <c r="AR23" s="806"/>
      <c r="AS23" s="806"/>
      <c r="AT23" s="806"/>
      <c r="AU23" s="822"/>
      <c r="AV23" s="822"/>
      <c r="AW23" s="822"/>
      <c r="AX23" s="822"/>
      <c r="AY23" s="823"/>
      <c r="AZ23" s="824" t="s">
        <v>122</v>
      </c>
      <c r="BA23" s="825"/>
      <c r="BB23" s="825"/>
      <c r="BC23" s="825"/>
      <c r="BD23" s="826"/>
      <c r="BE23" s="214"/>
      <c r="BF23" s="214"/>
      <c r="BG23" s="214"/>
      <c r="BH23" s="214"/>
      <c r="BI23" s="214"/>
      <c r="BJ23" s="214"/>
      <c r="BK23" s="214"/>
      <c r="BL23" s="214"/>
      <c r="BM23" s="214"/>
      <c r="BN23" s="214"/>
      <c r="BO23" s="214"/>
      <c r="BP23" s="214"/>
      <c r="BQ23" s="219">
        <v>17</v>
      </c>
      <c r="BR23" s="220"/>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5"/>
    </row>
    <row r="24" spans="1:131" s="216"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348"/>
      <c r="BA24" s="348"/>
      <c r="BB24" s="348"/>
      <c r="BC24" s="348"/>
      <c r="BD24" s="348"/>
      <c r="BE24" s="214"/>
      <c r="BF24" s="214"/>
      <c r="BG24" s="214"/>
      <c r="BH24" s="214"/>
      <c r="BI24" s="214"/>
      <c r="BJ24" s="214"/>
      <c r="BK24" s="214"/>
      <c r="BL24" s="214"/>
      <c r="BM24" s="214"/>
      <c r="BN24" s="214"/>
      <c r="BO24" s="214"/>
      <c r="BP24" s="214"/>
      <c r="BQ24" s="219">
        <v>18</v>
      </c>
      <c r="BR24" s="220"/>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5"/>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348"/>
      <c r="BK25" s="348"/>
      <c r="BL25" s="348"/>
      <c r="BM25" s="348"/>
      <c r="BN25" s="348"/>
      <c r="BO25" s="222"/>
      <c r="BP25" s="222"/>
      <c r="BQ25" s="219">
        <v>19</v>
      </c>
      <c r="BR25" s="220"/>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348"/>
      <c r="BK26" s="348"/>
      <c r="BL26" s="348"/>
      <c r="BM26" s="348"/>
      <c r="BN26" s="348"/>
      <c r="BO26" s="222"/>
      <c r="BP26" s="222"/>
      <c r="BQ26" s="219">
        <v>20</v>
      </c>
      <c r="BR26" s="220"/>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348"/>
      <c r="BK27" s="348"/>
      <c r="BL27" s="348"/>
      <c r="BM27" s="348"/>
      <c r="BN27" s="348"/>
      <c r="BO27" s="222"/>
      <c r="BP27" s="222"/>
      <c r="BQ27" s="219">
        <v>21</v>
      </c>
      <c r="BR27" s="220"/>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3">
        <v>1</v>
      </c>
      <c r="B28" s="762" t="s">
        <v>389</v>
      </c>
      <c r="C28" s="763"/>
      <c r="D28" s="763"/>
      <c r="E28" s="763"/>
      <c r="F28" s="763"/>
      <c r="G28" s="763"/>
      <c r="H28" s="763"/>
      <c r="I28" s="763"/>
      <c r="J28" s="763"/>
      <c r="K28" s="763"/>
      <c r="L28" s="763"/>
      <c r="M28" s="763"/>
      <c r="N28" s="763"/>
      <c r="O28" s="763"/>
      <c r="P28" s="764"/>
      <c r="Q28" s="835">
        <v>54884</v>
      </c>
      <c r="R28" s="836"/>
      <c r="S28" s="836"/>
      <c r="T28" s="836"/>
      <c r="U28" s="836"/>
      <c r="V28" s="836">
        <v>54224</v>
      </c>
      <c r="W28" s="836"/>
      <c r="X28" s="836"/>
      <c r="Y28" s="836"/>
      <c r="Z28" s="836"/>
      <c r="AA28" s="836">
        <v>660</v>
      </c>
      <c r="AB28" s="836"/>
      <c r="AC28" s="836"/>
      <c r="AD28" s="836"/>
      <c r="AE28" s="837"/>
      <c r="AF28" s="838">
        <v>660</v>
      </c>
      <c r="AG28" s="836"/>
      <c r="AH28" s="836"/>
      <c r="AI28" s="836"/>
      <c r="AJ28" s="839"/>
      <c r="AK28" s="840">
        <v>6137</v>
      </c>
      <c r="AL28" s="841"/>
      <c r="AM28" s="841"/>
      <c r="AN28" s="841"/>
      <c r="AO28" s="841"/>
      <c r="AP28" s="841" t="s">
        <v>483</v>
      </c>
      <c r="AQ28" s="841"/>
      <c r="AR28" s="841"/>
      <c r="AS28" s="841"/>
      <c r="AT28" s="841"/>
      <c r="AU28" s="841" t="s">
        <v>483</v>
      </c>
      <c r="AV28" s="841"/>
      <c r="AW28" s="841"/>
      <c r="AX28" s="841"/>
      <c r="AY28" s="841"/>
      <c r="AZ28" s="842"/>
      <c r="BA28" s="842"/>
      <c r="BB28" s="842"/>
      <c r="BC28" s="842"/>
      <c r="BD28" s="842"/>
      <c r="BE28" s="833"/>
      <c r="BF28" s="833"/>
      <c r="BG28" s="833"/>
      <c r="BH28" s="833"/>
      <c r="BI28" s="834"/>
      <c r="BJ28" s="348"/>
      <c r="BK28" s="348"/>
      <c r="BL28" s="348"/>
      <c r="BM28" s="348"/>
      <c r="BN28" s="348"/>
      <c r="BO28" s="222"/>
      <c r="BP28" s="222"/>
      <c r="BQ28" s="219">
        <v>22</v>
      </c>
      <c r="BR28" s="220"/>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3">
        <v>2</v>
      </c>
      <c r="B29" s="793" t="s">
        <v>390</v>
      </c>
      <c r="C29" s="794"/>
      <c r="D29" s="794"/>
      <c r="E29" s="794"/>
      <c r="F29" s="794"/>
      <c r="G29" s="794"/>
      <c r="H29" s="794"/>
      <c r="I29" s="794"/>
      <c r="J29" s="794"/>
      <c r="K29" s="794"/>
      <c r="L29" s="794"/>
      <c r="M29" s="794"/>
      <c r="N29" s="794"/>
      <c r="O29" s="794"/>
      <c r="P29" s="795"/>
      <c r="Q29" s="796">
        <v>48754</v>
      </c>
      <c r="R29" s="797"/>
      <c r="S29" s="797"/>
      <c r="T29" s="797"/>
      <c r="U29" s="797"/>
      <c r="V29" s="797">
        <v>47899</v>
      </c>
      <c r="W29" s="797"/>
      <c r="X29" s="797"/>
      <c r="Y29" s="797"/>
      <c r="Z29" s="797"/>
      <c r="AA29" s="797">
        <v>855</v>
      </c>
      <c r="AB29" s="797"/>
      <c r="AC29" s="797"/>
      <c r="AD29" s="797"/>
      <c r="AE29" s="798"/>
      <c r="AF29" s="799">
        <v>855</v>
      </c>
      <c r="AG29" s="800"/>
      <c r="AH29" s="800"/>
      <c r="AI29" s="800"/>
      <c r="AJ29" s="801"/>
      <c r="AK29" s="847">
        <v>7499</v>
      </c>
      <c r="AL29" s="843"/>
      <c r="AM29" s="843"/>
      <c r="AN29" s="843"/>
      <c r="AO29" s="843"/>
      <c r="AP29" s="843" t="s">
        <v>483</v>
      </c>
      <c r="AQ29" s="843"/>
      <c r="AR29" s="843"/>
      <c r="AS29" s="843"/>
      <c r="AT29" s="843"/>
      <c r="AU29" s="843" t="s">
        <v>483</v>
      </c>
      <c r="AV29" s="843"/>
      <c r="AW29" s="843"/>
      <c r="AX29" s="843"/>
      <c r="AY29" s="843"/>
      <c r="AZ29" s="844"/>
      <c r="BA29" s="844"/>
      <c r="BB29" s="844"/>
      <c r="BC29" s="844"/>
      <c r="BD29" s="844"/>
      <c r="BE29" s="845"/>
      <c r="BF29" s="845"/>
      <c r="BG29" s="845"/>
      <c r="BH29" s="845"/>
      <c r="BI29" s="846"/>
      <c r="BJ29" s="348"/>
      <c r="BK29" s="348"/>
      <c r="BL29" s="348"/>
      <c r="BM29" s="348"/>
      <c r="BN29" s="348"/>
      <c r="BO29" s="222"/>
      <c r="BP29" s="222"/>
      <c r="BQ29" s="219">
        <v>23</v>
      </c>
      <c r="BR29" s="220"/>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3">
        <v>3</v>
      </c>
      <c r="B30" s="793" t="s">
        <v>391</v>
      </c>
      <c r="C30" s="794"/>
      <c r="D30" s="794"/>
      <c r="E30" s="794"/>
      <c r="F30" s="794"/>
      <c r="G30" s="794"/>
      <c r="H30" s="794"/>
      <c r="I30" s="794"/>
      <c r="J30" s="794"/>
      <c r="K30" s="794"/>
      <c r="L30" s="794"/>
      <c r="M30" s="794"/>
      <c r="N30" s="794"/>
      <c r="O30" s="794"/>
      <c r="P30" s="795"/>
      <c r="Q30" s="796">
        <v>15075</v>
      </c>
      <c r="R30" s="797"/>
      <c r="S30" s="797"/>
      <c r="T30" s="797"/>
      <c r="U30" s="797"/>
      <c r="V30" s="797">
        <v>14973</v>
      </c>
      <c r="W30" s="797"/>
      <c r="X30" s="797"/>
      <c r="Y30" s="797"/>
      <c r="Z30" s="797"/>
      <c r="AA30" s="797">
        <v>101</v>
      </c>
      <c r="AB30" s="797"/>
      <c r="AC30" s="797"/>
      <c r="AD30" s="797"/>
      <c r="AE30" s="798"/>
      <c r="AF30" s="799">
        <v>101</v>
      </c>
      <c r="AG30" s="800"/>
      <c r="AH30" s="800"/>
      <c r="AI30" s="800"/>
      <c r="AJ30" s="801"/>
      <c r="AK30" s="847">
        <v>7385</v>
      </c>
      <c r="AL30" s="843"/>
      <c r="AM30" s="843"/>
      <c r="AN30" s="843"/>
      <c r="AO30" s="843"/>
      <c r="AP30" s="843" t="s">
        <v>483</v>
      </c>
      <c r="AQ30" s="843"/>
      <c r="AR30" s="843"/>
      <c r="AS30" s="843"/>
      <c r="AT30" s="843"/>
      <c r="AU30" s="843" t="s">
        <v>483</v>
      </c>
      <c r="AV30" s="843"/>
      <c r="AW30" s="843"/>
      <c r="AX30" s="843"/>
      <c r="AY30" s="843"/>
      <c r="AZ30" s="844"/>
      <c r="BA30" s="844"/>
      <c r="BB30" s="844"/>
      <c r="BC30" s="844"/>
      <c r="BD30" s="844"/>
      <c r="BE30" s="845"/>
      <c r="BF30" s="845"/>
      <c r="BG30" s="845"/>
      <c r="BH30" s="845"/>
      <c r="BI30" s="846"/>
      <c r="BJ30" s="348"/>
      <c r="BK30" s="348"/>
      <c r="BL30" s="348"/>
      <c r="BM30" s="348"/>
      <c r="BN30" s="348"/>
      <c r="BO30" s="222"/>
      <c r="BP30" s="222"/>
      <c r="BQ30" s="219">
        <v>24</v>
      </c>
      <c r="BR30" s="220"/>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3">
        <v>4</v>
      </c>
      <c r="B31" s="793"/>
      <c r="C31" s="794"/>
      <c r="D31" s="794"/>
      <c r="E31" s="794"/>
      <c r="F31" s="794"/>
      <c r="G31" s="794"/>
      <c r="H31" s="794"/>
      <c r="I31" s="794"/>
      <c r="J31" s="794"/>
      <c r="K31" s="794"/>
      <c r="L31" s="794"/>
      <c r="M31" s="794"/>
      <c r="N31" s="794"/>
      <c r="O31" s="794"/>
      <c r="P31" s="795"/>
      <c r="Q31" s="796"/>
      <c r="R31" s="797"/>
      <c r="S31" s="797"/>
      <c r="T31" s="797"/>
      <c r="U31" s="797"/>
      <c r="V31" s="797"/>
      <c r="W31" s="797"/>
      <c r="X31" s="797"/>
      <c r="Y31" s="797"/>
      <c r="Z31" s="797"/>
      <c r="AA31" s="797"/>
      <c r="AB31" s="797"/>
      <c r="AC31" s="797"/>
      <c r="AD31" s="797"/>
      <c r="AE31" s="798"/>
      <c r="AF31" s="799"/>
      <c r="AG31" s="800"/>
      <c r="AH31" s="800"/>
      <c r="AI31" s="800"/>
      <c r="AJ31" s="801"/>
      <c r="AK31" s="847"/>
      <c r="AL31" s="843"/>
      <c r="AM31" s="843"/>
      <c r="AN31" s="843"/>
      <c r="AO31" s="843"/>
      <c r="AP31" s="843"/>
      <c r="AQ31" s="843"/>
      <c r="AR31" s="843"/>
      <c r="AS31" s="843"/>
      <c r="AT31" s="843"/>
      <c r="AU31" s="843"/>
      <c r="AV31" s="843"/>
      <c r="AW31" s="843"/>
      <c r="AX31" s="843"/>
      <c r="AY31" s="843"/>
      <c r="AZ31" s="844"/>
      <c r="BA31" s="844"/>
      <c r="BB31" s="844"/>
      <c r="BC31" s="844"/>
      <c r="BD31" s="844"/>
      <c r="BE31" s="845"/>
      <c r="BF31" s="845"/>
      <c r="BG31" s="845"/>
      <c r="BH31" s="845"/>
      <c r="BI31" s="846"/>
      <c r="BJ31" s="348"/>
      <c r="BK31" s="348"/>
      <c r="BL31" s="348"/>
      <c r="BM31" s="348"/>
      <c r="BN31" s="348"/>
      <c r="BO31" s="222"/>
      <c r="BP31" s="222"/>
      <c r="BQ31" s="219">
        <v>25</v>
      </c>
      <c r="BR31" s="220"/>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3">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348"/>
      <c r="BK32" s="348"/>
      <c r="BL32" s="348"/>
      <c r="BM32" s="348"/>
      <c r="BN32" s="348"/>
      <c r="BO32" s="222"/>
      <c r="BP32" s="222"/>
      <c r="BQ32" s="219">
        <v>26</v>
      </c>
      <c r="BR32" s="220"/>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3">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348"/>
      <c r="BK33" s="348"/>
      <c r="BL33" s="348"/>
      <c r="BM33" s="348"/>
      <c r="BN33" s="348"/>
      <c r="BO33" s="222"/>
      <c r="BP33" s="222"/>
      <c r="BQ33" s="219">
        <v>27</v>
      </c>
      <c r="BR33" s="220"/>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3">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348"/>
      <c r="BK34" s="348"/>
      <c r="BL34" s="348"/>
      <c r="BM34" s="348"/>
      <c r="BN34" s="348"/>
      <c r="BO34" s="222"/>
      <c r="BP34" s="222"/>
      <c r="BQ34" s="219">
        <v>28</v>
      </c>
      <c r="BR34" s="220"/>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3">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348"/>
      <c r="BK35" s="348"/>
      <c r="BL35" s="348"/>
      <c r="BM35" s="348"/>
      <c r="BN35" s="348"/>
      <c r="BO35" s="222"/>
      <c r="BP35" s="222"/>
      <c r="BQ35" s="219">
        <v>29</v>
      </c>
      <c r="BR35" s="220"/>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3">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348"/>
      <c r="BK36" s="348"/>
      <c r="BL36" s="348"/>
      <c r="BM36" s="348"/>
      <c r="BN36" s="348"/>
      <c r="BO36" s="222"/>
      <c r="BP36" s="222"/>
      <c r="BQ36" s="219">
        <v>30</v>
      </c>
      <c r="BR36" s="220"/>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3">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348"/>
      <c r="BK37" s="348"/>
      <c r="BL37" s="348"/>
      <c r="BM37" s="348"/>
      <c r="BN37" s="348"/>
      <c r="BO37" s="222"/>
      <c r="BP37" s="222"/>
      <c r="BQ37" s="219">
        <v>31</v>
      </c>
      <c r="BR37" s="220"/>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3">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348"/>
      <c r="BK38" s="348"/>
      <c r="BL38" s="348"/>
      <c r="BM38" s="348"/>
      <c r="BN38" s="348"/>
      <c r="BO38" s="222"/>
      <c r="BP38" s="222"/>
      <c r="BQ38" s="219">
        <v>32</v>
      </c>
      <c r="BR38" s="220"/>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3">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348"/>
      <c r="BK39" s="348"/>
      <c r="BL39" s="348"/>
      <c r="BM39" s="348"/>
      <c r="BN39" s="348"/>
      <c r="BO39" s="222"/>
      <c r="BP39" s="222"/>
      <c r="BQ39" s="219">
        <v>33</v>
      </c>
      <c r="BR39" s="220"/>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19">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348"/>
      <c r="BK40" s="348"/>
      <c r="BL40" s="348"/>
      <c r="BM40" s="348"/>
      <c r="BN40" s="348"/>
      <c r="BO40" s="222"/>
      <c r="BP40" s="222"/>
      <c r="BQ40" s="219">
        <v>34</v>
      </c>
      <c r="BR40" s="220"/>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19">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348"/>
      <c r="BK41" s="348"/>
      <c r="BL41" s="348"/>
      <c r="BM41" s="348"/>
      <c r="BN41" s="348"/>
      <c r="BO41" s="222"/>
      <c r="BP41" s="222"/>
      <c r="BQ41" s="219">
        <v>35</v>
      </c>
      <c r="BR41" s="220"/>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19">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348"/>
      <c r="BK42" s="348"/>
      <c r="BL42" s="348"/>
      <c r="BM42" s="348"/>
      <c r="BN42" s="348"/>
      <c r="BO42" s="222"/>
      <c r="BP42" s="222"/>
      <c r="BQ42" s="219">
        <v>36</v>
      </c>
      <c r="BR42" s="220"/>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19">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348"/>
      <c r="BK43" s="348"/>
      <c r="BL43" s="348"/>
      <c r="BM43" s="348"/>
      <c r="BN43" s="348"/>
      <c r="BO43" s="222"/>
      <c r="BP43" s="222"/>
      <c r="BQ43" s="219">
        <v>37</v>
      </c>
      <c r="BR43" s="220"/>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19">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348"/>
      <c r="BK44" s="348"/>
      <c r="BL44" s="348"/>
      <c r="BM44" s="348"/>
      <c r="BN44" s="348"/>
      <c r="BO44" s="222"/>
      <c r="BP44" s="222"/>
      <c r="BQ44" s="219">
        <v>38</v>
      </c>
      <c r="BR44" s="220"/>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19">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348"/>
      <c r="BK45" s="348"/>
      <c r="BL45" s="348"/>
      <c r="BM45" s="348"/>
      <c r="BN45" s="348"/>
      <c r="BO45" s="222"/>
      <c r="BP45" s="222"/>
      <c r="BQ45" s="219">
        <v>39</v>
      </c>
      <c r="BR45" s="220"/>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19">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348"/>
      <c r="BK46" s="348"/>
      <c r="BL46" s="348"/>
      <c r="BM46" s="348"/>
      <c r="BN46" s="348"/>
      <c r="BO46" s="222"/>
      <c r="BP46" s="222"/>
      <c r="BQ46" s="219">
        <v>40</v>
      </c>
      <c r="BR46" s="220"/>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19">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348"/>
      <c r="BK47" s="348"/>
      <c r="BL47" s="348"/>
      <c r="BM47" s="348"/>
      <c r="BN47" s="348"/>
      <c r="BO47" s="222"/>
      <c r="BP47" s="222"/>
      <c r="BQ47" s="219">
        <v>41</v>
      </c>
      <c r="BR47" s="220"/>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19">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348"/>
      <c r="BK48" s="348"/>
      <c r="BL48" s="348"/>
      <c r="BM48" s="348"/>
      <c r="BN48" s="348"/>
      <c r="BO48" s="222"/>
      <c r="BP48" s="222"/>
      <c r="BQ48" s="219">
        <v>42</v>
      </c>
      <c r="BR48" s="220"/>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19">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348"/>
      <c r="BK49" s="348"/>
      <c r="BL49" s="348"/>
      <c r="BM49" s="348"/>
      <c r="BN49" s="348"/>
      <c r="BO49" s="222"/>
      <c r="BP49" s="222"/>
      <c r="BQ49" s="219">
        <v>43</v>
      </c>
      <c r="BR49" s="220"/>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19">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348"/>
      <c r="BK50" s="348"/>
      <c r="BL50" s="348"/>
      <c r="BM50" s="348"/>
      <c r="BN50" s="348"/>
      <c r="BO50" s="222"/>
      <c r="BP50" s="222"/>
      <c r="BQ50" s="219">
        <v>44</v>
      </c>
      <c r="BR50" s="220"/>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19">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348"/>
      <c r="BK51" s="348"/>
      <c r="BL51" s="348"/>
      <c r="BM51" s="348"/>
      <c r="BN51" s="348"/>
      <c r="BO51" s="222"/>
      <c r="BP51" s="222"/>
      <c r="BQ51" s="219">
        <v>45</v>
      </c>
      <c r="BR51" s="220"/>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19">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348"/>
      <c r="BK52" s="348"/>
      <c r="BL52" s="348"/>
      <c r="BM52" s="348"/>
      <c r="BN52" s="348"/>
      <c r="BO52" s="222"/>
      <c r="BP52" s="222"/>
      <c r="BQ52" s="219">
        <v>46</v>
      </c>
      <c r="BR52" s="220"/>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19">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348"/>
      <c r="BK53" s="348"/>
      <c r="BL53" s="348"/>
      <c r="BM53" s="348"/>
      <c r="BN53" s="348"/>
      <c r="BO53" s="222"/>
      <c r="BP53" s="222"/>
      <c r="BQ53" s="219">
        <v>47</v>
      </c>
      <c r="BR53" s="220"/>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19">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348"/>
      <c r="BK54" s="348"/>
      <c r="BL54" s="348"/>
      <c r="BM54" s="348"/>
      <c r="BN54" s="348"/>
      <c r="BO54" s="222"/>
      <c r="BP54" s="222"/>
      <c r="BQ54" s="219">
        <v>48</v>
      </c>
      <c r="BR54" s="220"/>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19">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348"/>
      <c r="BK55" s="348"/>
      <c r="BL55" s="348"/>
      <c r="BM55" s="348"/>
      <c r="BN55" s="348"/>
      <c r="BO55" s="222"/>
      <c r="BP55" s="222"/>
      <c r="BQ55" s="219">
        <v>49</v>
      </c>
      <c r="BR55" s="220"/>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19">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348"/>
      <c r="BK56" s="348"/>
      <c r="BL56" s="348"/>
      <c r="BM56" s="348"/>
      <c r="BN56" s="348"/>
      <c r="BO56" s="222"/>
      <c r="BP56" s="222"/>
      <c r="BQ56" s="219">
        <v>50</v>
      </c>
      <c r="BR56" s="220"/>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19">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348"/>
      <c r="BK57" s="348"/>
      <c r="BL57" s="348"/>
      <c r="BM57" s="348"/>
      <c r="BN57" s="348"/>
      <c r="BO57" s="222"/>
      <c r="BP57" s="222"/>
      <c r="BQ57" s="219">
        <v>51</v>
      </c>
      <c r="BR57" s="220"/>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19">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348"/>
      <c r="BK58" s="348"/>
      <c r="BL58" s="348"/>
      <c r="BM58" s="348"/>
      <c r="BN58" s="348"/>
      <c r="BO58" s="222"/>
      <c r="BP58" s="222"/>
      <c r="BQ58" s="219">
        <v>52</v>
      </c>
      <c r="BR58" s="220"/>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19">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348"/>
      <c r="BK59" s="348"/>
      <c r="BL59" s="348"/>
      <c r="BM59" s="348"/>
      <c r="BN59" s="348"/>
      <c r="BO59" s="222"/>
      <c r="BP59" s="222"/>
      <c r="BQ59" s="219">
        <v>53</v>
      </c>
      <c r="BR59" s="220"/>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19">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348"/>
      <c r="BK60" s="348"/>
      <c r="BL60" s="348"/>
      <c r="BM60" s="348"/>
      <c r="BN60" s="348"/>
      <c r="BO60" s="222"/>
      <c r="BP60" s="222"/>
      <c r="BQ60" s="219">
        <v>54</v>
      </c>
      <c r="BR60" s="220"/>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19">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348"/>
      <c r="BK61" s="348"/>
      <c r="BL61" s="348"/>
      <c r="BM61" s="348"/>
      <c r="BN61" s="348"/>
      <c r="BO61" s="222"/>
      <c r="BP61" s="222"/>
      <c r="BQ61" s="219">
        <v>55</v>
      </c>
      <c r="BR61" s="220"/>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19">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392</v>
      </c>
      <c r="BK62" s="819"/>
      <c r="BL62" s="819"/>
      <c r="BM62" s="819"/>
      <c r="BN62" s="820"/>
      <c r="BO62" s="222"/>
      <c r="BP62" s="222"/>
      <c r="BQ62" s="219">
        <v>56</v>
      </c>
      <c r="BR62" s="220"/>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1" t="s">
        <v>377</v>
      </c>
      <c r="B63" s="802" t="s">
        <v>393</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1616</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2"/>
      <c r="BP63" s="222"/>
      <c r="BQ63" s="219">
        <v>57</v>
      </c>
      <c r="BR63" s="220"/>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2"/>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22"/>
      <c r="AB64" s="222"/>
      <c r="AC64" s="222"/>
      <c r="AD64" s="222"/>
      <c r="AE64" s="222"/>
      <c r="AF64" s="222"/>
      <c r="AG64" s="222"/>
      <c r="AH64" s="222"/>
      <c r="AI64" s="222"/>
      <c r="AJ64" s="222"/>
      <c r="AK64" s="222"/>
      <c r="AL64" s="222"/>
      <c r="AM64" s="222"/>
      <c r="AN64" s="222"/>
      <c r="AO64" s="222"/>
      <c r="AP64" s="222"/>
      <c r="AQ64" s="222"/>
      <c r="AR64" s="222"/>
      <c r="AS64" s="222"/>
      <c r="AT64" s="222"/>
      <c r="AU64" s="222"/>
      <c r="AV64" s="222"/>
      <c r="AW64" s="222"/>
      <c r="AX64" s="222"/>
      <c r="AY64" s="222"/>
      <c r="AZ64" s="222"/>
      <c r="BA64" s="222"/>
      <c r="BB64" s="222"/>
      <c r="BC64" s="222"/>
      <c r="BD64" s="222"/>
      <c r="BE64" s="222"/>
      <c r="BF64" s="222"/>
      <c r="BG64" s="222"/>
      <c r="BH64" s="222"/>
      <c r="BI64" s="222"/>
      <c r="BJ64" s="222"/>
      <c r="BK64" s="222"/>
      <c r="BL64" s="222"/>
      <c r="BM64" s="222"/>
      <c r="BN64" s="222"/>
      <c r="BO64" s="222"/>
      <c r="BP64" s="222"/>
      <c r="BQ64" s="219">
        <v>58</v>
      </c>
      <c r="BR64" s="220"/>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348" t="s">
        <v>394</v>
      </c>
      <c r="B65" s="348"/>
      <c r="C65" s="348"/>
      <c r="D65" s="348"/>
      <c r="E65" s="348"/>
      <c r="F65" s="348"/>
      <c r="G65" s="348"/>
      <c r="H65" s="348"/>
      <c r="I65" s="348"/>
      <c r="J65" s="348"/>
      <c r="K65" s="348"/>
      <c r="L65" s="348"/>
      <c r="M65" s="348"/>
      <c r="N65" s="348"/>
      <c r="O65" s="348"/>
      <c r="P65" s="348"/>
      <c r="Q65" s="348"/>
      <c r="R65" s="348"/>
      <c r="S65" s="348"/>
      <c r="T65" s="348"/>
      <c r="U65" s="348"/>
      <c r="V65" s="348"/>
      <c r="W65" s="348"/>
      <c r="X65" s="348"/>
      <c r="Y65" s="348"/>
      <c r="Z65" s="348"/>
      <c r="AA65" s="348"/>
      <c r="AB65" s="348"/>
      <c r="AC65" s="348"/>
      <c r="AD65" s="348"/>
      <c r="AE65" s="348"/>
      <c r="AF65" s="348"/>
      <c r="AG65" s="348"/>
      <c r="AH65" s="348"/>
      <c r="AI65" s="348"/>
      <c r="AJ65" s="348"/>
      <c r="AK65" s="348"/>
      <c r="AL65" s="348"/>
      <c r="AM65" s="348"/>
      <c r="AN65" s="348"/>
      <c r="AO65" s="348"/>
      <c r="AP65" s="348"/>
      <c r="AQ65" s="348"/>
      <c r="AR65" s="348"/>
      <c r="AS65" s="348"/>
      <c r="AT65" s="348"/>
      <c r="AU65" s="348"/>
      <c r="AV65" s="348"/>
      <c r="AW65" s="348"/>
      <c r="AX65" s="348"/>
      <c r="AY65" s="348"/>
      <c r="AZ65" s="348"/>
      <c r="BA65" s="348"/>
      <c r="BB65" s="348"/>
      <c r="BC65" s="348"/>
      <c r="BD65" s="348"/>
      <c r="BE65" s="222"/>
      <c r="BF65" s="222"/>
      <c r="BG65" s="222"/>
      <c r="BH65" s="222"/>
      <c r="BI65" s="222"/>
      <c r="BJ65" s="222"/>
      <c r="BK65" s="222"/>
      <c r="BL65" s="222"/>
      <c r="BM65" s="222"/>
      <c r="BN65" s="222"/>
      <c r="BO65" s="222"/>
      <c r="BP65" s="222"/>
      <c r="BQ65" s="219">
        <v>59</v>
      </c>
      <c r="BR65" s="220"/>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395</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396</v>
      </c>
      <c r="AV66" s="747"/>
      <c r="AW66" s="747"/>
      <c r="AX66" s="747"/>
      <c r="AY66" s="748"/>
      <c r="AZ66" s="746" t="s">
        <v>364</v>
      </c>
      <c r="BA66" s="747"/>
      <c r="BB66" s="747"/>
      <c r="BC66" s="747"/>
      <c r="BD66" s="753"/>
      <c r="BE66" s="222"/>
      <c r="BF66" s="222"/>
      <c r="BG66" s="222"/>
      <c r="BH66" s="222"/>
      <c r="BI66" s="222"/>
      <c r="BJ66" s="222"/>
      <c r="BK66" s="222"/>
      <c r="BL66" s="222"/>
      <c r="BM66" s="222"/>
      <c r="BN66" s="222"/>
      <c r="BO66" s="222"/>
      <c r="BP66" s="222"/>
      <c r="BQ66" s="219">
        <v>60</v>
      </c>
      <c r="BR66" s="224"/>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2"/>
      <c r="BF67" s="222"/>
      <c r="BG67" s="222"/>
      <c r="BH67" s="222"/>
      <c r="BI67" s="222"/>
      <c r="BJ67" s="222"/>
      <c r="BK67" s="222"/>
      <c r="BL67" s="222"/>
      <c r="BM67" s="222"/>
      <c r="BN67" s="222"/>
      <c r="BO67" s="222"/>
      <c r="BP67" s="222"/>
      <c r="BQ67" s="219">
        <v>61</v>
      </c>
      <c r="BR67" s="224"/>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7">
        <v>1</v>
      </c>
      <c r="B68" s="882" t="s">
        <v>541</v>
      </c>
      <c r="C68" s="883"/>
      <c r="D68" s="883"/>
      <c r="E68" s="883"/>
      <c r="F68" s="883"/>
      <c r="G68" s="883"/>
      <c r="H68" s="883"/>
      <c r="I68" s="883"/>
      <c r="J68" s="883"/>
      <c r="K68" s="883"/>
      <c r="L68" s="883"/>
      <c r="M68" s="883"/>
      <c r="N68" s="883"/>
      <c r="O68" s="883"/>
      <c r="P68" s="884"/>
      <c r="Q68" s="885">
        <v>9139</v>
      </c>
      <c r="R68" s="879">
        <v>7961</v>
      </c>
      <c r="S68" s="879">
        <v>7961</v>
      </c>
      <c r="T68" s="879">
        <v>7961</v>
      </c>
      <c r="U68" s="879">
        <v>7961</v>
      </c>
      <c r="V68" s="879">
        <v>8458</v>
      </c>
      <c r="W68" s="879">
        <v>7475</v>
      </c>
      <c r="X68" s="879">
        <v>7475</v>
      </c>
      <c r="Y68" s="879">
        <v>7475</v>
      </c>
      <c r="Z68" s="879">
        <v>7475</v>
      </c>
      <c r="AA68" s="879">
        <v>681</v>
      </c>
      <c r="AB68" s="879">
        <v>486</v>
      </c>
      <c r="AC68" s="879">
        <v>486</v>
      </c>
      <c r="AD68" s="879">
        <v>486</v>
      </c>
      <c r="AE68" s="879">
        <v>486</v>
      </c>
      <c r="AF68" s="879">
        <v>681</v>
      </c>
      <c r="AG68" s="879">
        <v>486</v>
      </c>
      <c r="AH68" s="879">
        <v>486</v>
      </c>
      <c r="AI68" s="879">
        <v>486</v>
      </c>
      <c r="AJ68" s="879">
        <v>486</v>
      </c>
      <c r="AK68" s="879">
        <v>92</v>
      </c>
      <c r="AL68" s="879"/>
      <c r="AM68" s="879"/>
      <c r="AN68" s="879"/>
      <c r="AO68" s="879"/>
      <c r="AP68" s="879">
        <v>2895</v>
      </c>
      <c r="AQ68" s="879">
        <v>4476</v>
      </c>
      <c r="AR68" s="879">
        <v>4476</v>
      </c>
      <c r="AS68" s="879">
        <v>4476</v>
      </c>
      <c r="AT68" s="879">
        <v>4476</v>
      </c>
      <c r="AU68" s="879">
        <v>124</v>
      </c>
      <c r="AV68" s="879">
        <v>192</v>
      </c>
      <c r="AW68" s="879">
        <v>192</v>
      </c>
      <c r="AX68" s="879">
        <v>192</v>
      </c>
      <c r="AY68" s="879">
        <v>192</v>
      </c>
      <c r="AZ68" s="880"/>
      <c r="BA68" s="880"/>
      <c r="BB68" s="880"/>
      <c r="BC68" s="880"/>
      <c r="BD68" s="881"/>
      <c r="BE68" s="222"/>
      <c r="BF68" s="222"/>
      <c r="BG68" s="222"/>
      <c r="BH68" s="222"/>
      <c r="BI68" s="222"/>
      <c r="BJ68" s="222"/>
      <c r="BK68" s="222"/>
      <c r="BL68" s="222"/>
      <c r="BM68" s="222"/>
      <c r="BN68" s="222"/>
      <c r="BO68" s="222"/>
      <c r="BP68" s="222"/>
      <c r="BQ68" s="219">
        <v>62</v>
      </c>
      <c r="BR68" s="224"/>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19">
        <v>2</v>
      </c>
      <c r="B69" s="886" t="s">
        <v>542</v>
      </c>
      <c r="C69" s="887"/>
      <c r="D69" s="887"/>
      <c r="E69" s="887"/>
      <c r="F69" s="887"/>
      <c r="G69" s="887"/>
      <c r="H69" s="887"/>
      <c r="I69" s="887"/>
      <c r="J69" s="887"/>
      <c r="K69" s="887"/>
      <c r="L69" s="887"/>
      <c r="M69" s="887"/>
      <c r="N69" s="887"/>
      <c r="O69" s="887"/>
      <c r="P69" s="888"/>
      <c r="Q69" s="889">
        <v>217938</v>
      </c>
      <c r="R69" s="843">
        <v>144168</v>
      </c>
      <c r="S69" s="843">
        <v>144168</v>
      </c>
      <c r="T69" s="843">
        <v>144168</v>
      </c>
      <c r="U69" s="843">
        <v>144168</v>
      </c>
      <c r="V69" s="843">
        <v>200432</v>
      </c>
      <c r="W69" s="843">
        <v>138019</v>
      </c>
      <c r="X69" s="843">
        <v>138019</v>
      </c>
      <c r="Y69" s="843">
        <v>138019</v>
      </c>
      <c r="Z69" s="843">
        <v>138019</v>
      </c>
      <c r="AA69" s="843">
        <v>17506</v>
      </c>
      <c r="AB69" s="843">
        <v>6149</v>
      </c>
      <c r="AC69" s="843">
        <v>6149</v>
      </c>
      <c r="AD69" s="843">
        <v>6149</v>
      </c>
      <c r="AE69" s="843">
        <v>6149</v>
      </c>
      <c r="AF69" s="843">
        <v>40895</v>
      </c>
      <c r="AG69" s="843">
        <v>32354</v>
      </c>
      <c r="AH69" s="843">
        <v>32354</v>
      </c>
      <c r="AI69" s="843">
        <v>32354</v>
      </c>
      <c r="AJ69" s="843">
        <v>32354</v>
      </c>
      <c r="AK69" s="843" t="s">
        <v>483</v>
      </c>
      <c r="AL69" s="843"/>
      <c r="AM69" s="843"/>
      <c r="AN69" s="843"/>
      <c r="AO69" s="843"/>
      <c r="AP69" s="843" t="s">
        <v>483</v>
      </c>
      <c r="AQ69" s="843"/>
      <c r="AR69" s="843"/>
      <c r="AS69" s="843"/>
      <c r="AT69" s="843"/>
      <c r="AU69" s="843" t="s">
        <v>483</v>
      </c>
      <c r="AV69" s="843"/>
      <c r="AW69" s="843"/>
      <c r="AX69" s="843"/>
      <c r="AY69" s="843"/>
      <c r="AZ69" s="845" t="s">
        <v>546</v>
      </c>
      <c r="BA69" s="845"/>
      <c r="BB69" s="845"/>
      <c r="BC69" s="845"/>
      <c r="BD69" s="846"/>
      <c r="BE69" s="222"/>
      <c r="BF69" s="222"/>
      <c r="BG69" s="222"/>
      <c r="BH69" s="222"/>
      <c r="BI69" s="222"/>
      <c r="BJ69" s="222"/>
      <c r="BK69" s="222"/>
      <c r="BL69" s="222"/>
      <c r="BM69" s="222"/>
      <c r="BN69" s="222"/>
      <c r="BO69" s="222"/>
      <c r="BP69" s="222"/>
      <c r="BQ69" s="219">
        <v>63</v>
      </c>
      <c r="BR69" s="224"/>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19">
        <v>3</v>
      </c>
      <c r="B70" s="886" t="s">
        <v>543</v>
      </c>
      <c r="C70" s="887"/>
      <c r="D70" s="887"/>
      <c r="E70" s="887"/>
      <c r="F70" s="887"/>
      <c r="G70" s="887"/>
      <c r="H70" s="887"/>
      <c r="I70" s="887"/>
      <c r="J70" s="887"/>
      <c r="K70" s="887"/>
      <c r="L70" s="887"/>
      <c r="M70" s="887"/>
      <c r="N70" s="887"/>
      <c r="O70" s="887"/>
      <c r="P70" s="888"/>
      <c r="Q70" s="889">
        <v>101278</v>
      </c>
      <c r="R70" s="843">
        <v>76940</v>
      </c>
      <c r="S70" s="843">
        <v>76940</v>
      </c>
      <c r="T70" s="843">
        <v>76940</v>
      </c>
      <c r="U70" s="843">
        <v>76940</v>
      </c>
      <c r="V70" s="843">
        <v>98372</v>
      </c>
      <c r="W70" s="843">
        <v>73165</v>
      </c>
      <c r="X70" s="843">
        <v>73165</v>
      </c>
      <c r="Y70" s="843">
        <v>73165</v>
      </c>
      <c r="Z70" s="843">
        <v>73165</v>
      </c>
      <c r="AA70" s="843">
        <v>2906</v>
      </c>
      <c r="AB70" s="843">
        <v>3775</v>
      </c>
      <c r="AC70" s="843">
        <v>3775</v>
      </c>
      <c r="AD70" s="843">
        <v>3775</v>
      </c>
      <c r="AE70" s="843">
        <v>3775</v>
      </c>
      <c r="AF70" s="843">
        <v>2874</v>
      </c>
      <c r="AG70" s="843">
        <v>3775</v>
      </c>
      <c r="AH70" s="843">
        <v>3775</v>
      </c>
      <c r="AI70" s="843">
        <v>3775</v>
      </c>
      <c r="AJ70" s="843">
        <v>3775</v>
      </c>
      <c r="AK70" s="843">
        <v>3777</v>
      </c>
      <c r="AL70" s="843">
        <v>7300</v>
      </c>
      <c r="AM70" s="843">
        <v>7300</v>
      </c>
      <c r="AN70" s="843">
        <v>7300</v>
      </c>
      <c r="AO70" s="843">
        <v>7300</v>
      </c>
      <c r="AP70" s="843">
        <v>85217</v>
      </c>
      <c r="AQ70" s="843">
        <v>42318</v>
      </c>
      <c r="AR70" s="843">
        <v>42318</v>
      </c>
      <c r="AS70" s="843">
        <v>42318</v>
      </c>
      <c r="AT70" s="843">
        <v>42318</v>
      </c>
      <c r="AU70" s="843">
        <v>3664</v>
      </c>
      <c r="AV70" s="843"/>
      <c r="AW70" s="843"/>
      <c r="AX70" s="843"/>
      <c r="AY70" s="843"/>
      <c r="AZ70" s="845"/>
      <c r="BA70" s="845"/>
      <c r="BB70" s="845"/>
      <c r="BC70" s="845"/>
      <c r="BD70" s="846"/>
      <c r="BE70" s="222"/>
      <c r="BF70" s="222"/>
      <c r="BG70" s="222"/>
      <c r="BH70" s="222"/>
      <c r="BI70" s="222"/>
      <c r="BJ70" s="222"/>
      <c r="BK70" s="222"/>
      <c r="BL70" s="222"/>
      <c r="BM70" s="222"/>
      <c r="BN70" s="222"/>
      <c r="BO70" s="222"/>
      <c r="BP70" s="222"/>
      <c r="BQ70" s="219">
        <v>64</v>
      </c>
      <c r="BR70" s="224"/>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19">
        <v>4</v>
      </c>
      <c r="B71" s="886" t="s">
        <v>544</v>
      </c>
      <c r="C71" s="887"/>
      <c r="D71" s="887"/>
      <c r="E71" s="887"/>
      <c r="F71" s="887"/>
      <c r="G71" s="887"/>
      <c r="H71" s="887"/>
      <c r="I71" s="887"/>
      <c r="J71" s="887"/>
      <c r="K71" s="887"/>
      <c r="L71" s="887"/>
      <c r="M71" s="887"/>
      <c r="N71" s="887"/>
      <c r="O71" s="887"/>
      <c r="P71" s="888"/>
      <c r="Q71" s="889">
        <v>11048</v>
      </c>
      <c r="R71" s="843">
        <v>6933</v>
      </c>
      <c r="S71" s="843">
        <v>6933</v>
      </c>
      <c r="T71" s="843">
        <v>6933</v>
      </c>
      <c r="U71" s="843">
        <v>6933</v>
      </c>
      <c r="V71" s="843">
        <v>10962</v>
      </c>
      <c r="W71" s="843">
        <v>6850</v>
      </c>
      <c r="X71" s="843">
        <v>6850</v>
      </c>
      <c r="Y71" s="843">
        <v>6850</v>
      </c>
      <c r="Z71" s="843">
        <v>6850</v>
      </c>
      <c r="AA71" s="843">
        <v>86</v>
      </c>
      <c r="AB71" s="843">
        <v>82</v>
      </c>
      <c r="AC71" s="843">
        <v>82</v>
      </c>
      <c r="AD71" s="843">
        <v>82</v>
      </c>
      <c r="AE71" s="843">
        <v>82</v>
      </c>
      <c r="AF71" s="843">
        <v>86</v>
      </c>
      <c r="AG71" s="843">
        <v>82</v>
      </c>
      <c r="AH71" s="843">
        <v>82</v>
      </c>
      <c r="AI71" s="843">
        <v>82</v>
      </c>
      <c r="AJ71" s="843">
        <v>82</v>
      </c>
      <c r="AK71" s="843">
        <v>4624</v>
      </c>
      <c r="AL71" s="843">
        <v>2485</v>
      </c>
      <c r="AM71" s="843">
        <v>2485</v>
      </c>
      <c r="AN71" s="843">
        <v>2485</v>
      </c>
      <c r="AO71" s="843">
        <v>2485</v>
      </c>
      <c r="AP71" s="843" t="s">
        <v>483</v>
      </c>
      <c r="AQ71" s="843"/>
      <c r="AR71" s="843"/>
      <c r="AS71" s="843"/>
      <c r="AT71" s="843"/>
      <c r="AU71" s="843" t="s">
        <v>483</v>
      </c>
      <c r="AV71" s="843"/>
      <c r="AW71" s="843"/>
      <c r="AX71" s="843"/>
      <c r="AY71" s="843"/>
      <c r="AZ71" s="845"/>
      <c r="BA71" s="845"/>
      <c r="BB71" s="845"/>
      <c r="BC71" s="845"/>
      <c r="BD71" s="846"/>
      <c r="BE71" s="222"/>
      <c r="BF71" s="222"/>
      <c r="BG71" s="222"/>
      <c r="BH71" s="222"/>
      <c r="BI71" s="222"/>
      <c r="BJ71" s="222"/>
      <c r="BK71" s="222"/>
      <c r="BL71" s="222"/>
      <c r="BM71" s="222"/>
      <c r="BN71" s="222"/>
      <c r="BO71" s="222"/>
      <c r="BP71" s="222"/>
      <c r="BQ71" s="219">
        <v>65</v>
      </c>
      <c r="BR71" s="224"/>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19">
        <v>5</v>
      </c>
      <c r="B72" s="886" t="s">
        <v>545</v>
      </c>
      <c r="C72" s="887"/>
      <c r="D72" s="887"/>
      <c r="E72" s="887"/>
      <c r="F72" s="887"/>
      <c r="G72" s="887"/>
      <c r="H72" s="887"/>
      <c r="I72" s="887"/>
      <c r="J72" s="887"/>
      <c r="K72" s="887"/>
      <c r="L72" s="887"/>
      <c r="M72" s="887"/>
      <c r="N72" s="887"/>
      <c r="O72" s="887"/>
      <c r="P72" s="888"/>
      <c r="Q72" s="889">
        <v>1656633</v>
      </c>
      <c r="R72" s="843">
        <v>1385861</v>
      </c>
      <c r="S72" s="843">
        <v>1385861</v>
      </c>
      <c r="T72" s="843">
        <v>1385861</v>
      </c>
      <c r="U72" s="843">
        <v>1385861</v>
      </c>
      <c r="V72" s="843">
        <v>1631442</v>
      </c>
      <c r="W72" s="843">
        <v>1346246</v>
      </c>
      <c r="X72" s="843">
        <v>1346246</v>
      </c>
      <c r="Y72" s="843">
        <v>1346246</v>
      </c>
      <c r="Z72" s="843">
        <v>1346246</v>
      </c>
      <c r="AA72" s="843">
        <v>25191</v>
      </c>
      <c r="AB72" s="843">
        <v>39615</v>
      </c>
      <c r="AC72" s="843">
        <v>39615</v>
      </c>
      <c r="AD72" s="843">
        <v>39615</v>
      </c>
      <c r="AE72" s="843">
        <v>39615</v>
      </c>
      <c r="AF72" s="843">
        <v>25191</v>
      </c>
      <c r="AG72" s="843">
        <v>39615</v>
      </c>
      <c r="AH72" s="843">
        <v>39615</v>
      </c>
      <c r="AI72" s="843">
        <v>39615</v>
      </c>
      <c r="AJ72" s="843">
        <v>39615</v>
      </c>
      <c r="AK72" s="843">
        <v>23240</v>
      </c>
      <c r="AL72" s="843"/>
      <c r="AM72" s="843"/>
      <c r="AN72" s="843"/>
      <c r="AO72" s="843"/>
      <c r="AP72" s="843" t="s">
        <v>483</v>
      </c>
      <c r="AQ72" s="843"/>
      <c r="AR72" s="843"/>
      <c r="AS72" s="843"/>
      <c r="AT72" s="843"/>
      <c r="AU72" s="843" t="s">
        <v>483</v>
      </c>
      <c r="AV72" s="843"/>
      <c r="AW72" s="843"/>
      <c r="AX72" s="843"/>
      <c r="AY72" s="843"/>
      <c r="AZ72" s="845"/>
      <c r="BA72" s="845"/>
      <c r="BB72" s="845"/>
      <c r="BC72" s="845"/>
      <c r="BD72" s="846"/>
      <c r="BE72" s="222"/>
      <c r="BF72" s="222"/>
      <c r="BG72" s="222"/>
      <c r="BH72" s="222"/>
      <c r="BI72" s="222"/>
      <c r="BJ72" s="222"/>
      <c r="BK72" s="222"/>
      <c r="BL72" s="222"/>
      <c r="BM72" s="222"/>
      <c r="BN72" s="222"/>
      <c r="BO72" s="222"/>
      <c r="BP72" s="222"/>
      <c r="BQ72" s="219">
        <v>66</v>
      </c>
      <c r="BR72" s="224"/>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19">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2"/>
      <c r="BF73" s="222"/>
      <c r="BG73" s="222"/>
      <c r="BH73" s="222"/>
      <c r="BI73" s="222"/>
      <c r="BJ73" s="222"/>
      <c r="BK73" s="222"/>
      <c r="BL73" s="222"/>
      <c r="BM73" s="222"/>
      <c r="BN73" s="222"/>
      <c r="BO73" s="222"/>
      <c r="BP73" s="222"/>
      <c r="BQ73" s="219">
        <v>67</v>
      </c>
      <c r="BR73" s="224"/>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19">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2"/>
      <c r="BF74" s="222"/>
      <c r="BG74" s="222"/>
      <c r="BH74" s="222"/>
      <c r="BI74" s="222"/>
      <c r="BJ74" s="222"/>
      <c r="BK74" s="222"/>
      <c r="BL74" s="222"/>
      <c r="BM74" s="222"/>
      <c r="BN74" s="222"/>
      <c r="BO74" s="222"/>
      <c r="BP74" s="222"/>
      <c r="BQ74" s="219">
        <v>68</v>
      </c>
      <c r="BR74" s="224"/>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19">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2"/>
      <c r="BF75" s="222"/>
      <c r="BG75" s="222"/>
      <c r="BH75" s="222"/>
      <c r="BI75" s="222"/>
      <c r="BJ75" s="222"/>
      <c r="BK75" s="222"/>
      <c r="BL75" s="222"/>
      <c r="BM75" s="222"/>
      <c r="BN75" s="222"/>
      <c r="BO75" s="222"/>
      <c r="BP75" s="222"/>
      <c r="BQ75" s="219">
        <v>69</v>
      </c>
      <c r="BR75" s="224"/>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19">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2"/>
      <c r="BF76" s="222"/>
      <c r="BG76" s="222"/>
      <c r="BH76" s="222"/>
      <c r="BI76" s="222"/>
      <c r="BJ76" s="222"/>
      <c r="BK76" s="222"/>
      <c r="BL76" s="222"/>
      <c r="BM76" s="222"/>
      <c r="BN76" s="222"/>
      <c r="BO76" s="222"/>
      <c r="BP76" s="222"/>
      <c r="BQ76" s="219">
        <v>70</v>
      </c>
      <c r="BR76" s="224"/>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19">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2"/>
      <c r="BF77" s="222"/>
      <c r="BG77" s="222"/>
      <c r="BH77" s="222"/>
      <c r="BI77" s="222"/>
      <c r="BJ77" s="222"/>
      <c r="BK77" s="222"/>
      <c r="BL77" s="222"/>
      <c r="BM77" s="222"/>
      <c r="BN77" s="222"/>
      <c r="BO77" s="222"/>
      <c r="BP77" s="222"/>
      <c r="BQ77" s="219">
        <v>71</v>
      </c>
      <c r="BR77" s="224"/>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19">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2"/>
      <c r="BF78" s="222"/>
      <c r="BG78" s="222"/>
      <c r="BH78" s="222"/>
      <c r="BI78" s="222"/>
      <c r="BJ78" s="212"/>
      <c r="BK78" s="212"/>
      <c r="BL78" s="212"/>
      <c r="BM78" s="212"/>
      <c r="BN78" s="212"/>
      <c r="BO78" s="222"/>
      <c r="BP78" s="222"/>
      <c r="BQ78" s="219">
        <v>72</v>
      </c>
      <c r="BR78" s="224"/>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19">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2"/>
      <c r="BF79" s="222"/>
      <c r="BG79" s="222"/>
      <c r="BH79" s="222"/>
      <c r="BI79" s="222"/>
      <c r="BJ79" s="212"/>
      <c r="BK79" s="212"/>
      <c r="BL79" s="212"/>
      <c r="BM79" s="212"/>
      <c r="BN79" s="212"/>
      <c r="BO79" s="222"/>
      <c r="BP79" s="222"/>
      <c r="BQ79" s="219">
        <v>73</v>
      </c>
      <c r="BR79" s="224"/>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19">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2"/>
      <c r="BF80" s="222"/>
      <c r="BG80" s="222"/>
      <c r="BH80" s="222"/>
      <c r="BI80" s="222"/>
      <c r="BJ80" s="222"/>
      <c r="BK80" s="222"/>
      <c r="BL80" s="222"/>
      <c r="BM80" s="222"/>
      <c r="BN80" s="222"/>
      <c r="BO80" s="222"/>
      <c r="BP80" s="222"/>
      <c r="BQ80" s="219">
        <v>74</v>
      </c>
      <c r="BR80" s="224"/>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19">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2"/>
      <c r="BF81" s="222"/>
      <c r="BG81" s="222"/>
      <c r="BH81" s="222"/>
      <c r="BI81" s="222"/>
      <c r="BJ81" s="222"/>
      <c r="BK81" s="222"/>
      <c r="BL81" s="222"/>
      <c r="BM81" s="222"/>
      <c r="BN81" s="222"/>
      <c r="BO81" s="222"/>
      <c r="BP81" s="222"/>
      <c r="BQ81" s="219">
        <v>75</v>
      </c>
      <c r="BR81" s="224"/>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19">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2"/>
      <c r="BF82" s="222"/>
      <c r="BG82" s="222"/>
      <c r="BH82" s="222"/>
      <c r="BI82" s="222"/>
      <c r="BJ82" s="222"/>
      <c r="BK82" s="222"/>
      <c r="BL82" s="222"/>
      <c r="BM82" s="222"/>
      <c r="BN82" s="222"/>
      <c r="BO82" s="222"/>
      <c r="BP82" s="222"/>
      <c r="BQ82" s="219">
        <v>76</v>
      </c>
      <c r="BR82" s="224"/>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19">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2"/>
      <c r="BF83" s="222"/>
      <c r="BG83" s="222"/>
      <c r="BH83" s="222"/>
      <c r="BI83" s="222"/>
      <c r="BJ83" s="222"/>
      <c r="BK83" s="222"/>
      <c r="BL83" s="222"/>
      <c r="BM83" s="222"/>
      <c r="BN83" s="222"/>
      <c r="BO83" s="222"/>
      <c r="BP83" s="222"/>
      <c r="BQ83" s="219">
        <v>77</v>
      </c>
      <c r="BR83" s="224"/>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19">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2"/>
      <c r="BF84" s="222"/>
      <c r="BG84" s="222"/>
      <c r="BH84" s="222"/>
      <c r="BI84" s="222"/>
      <c r="BJ84" s="222"/>
      <c r="BK84" s="222"/>
      <c r="BL84" s="222"/>
      <c r="BM84" s="222"/>
      <c r="BN84" s="222"/>
      <c r="BO84" s="222"/>
      <c r="BP84" s="222"/>
      <c r="BQ84" s="219">
        <v>78</v>
      </c>
      <c r="BR84" s="224"/>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19">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2"/>
      <c r="BF85" s="222"/>
      <c r="BG85" s="222"/>
      <c r="BH85" s="222"/>
      <c r="BI85" s="222"/>
      <c r="BJ85" s="222"/>
      <c r="BK85" s="222"/>
      <c r="BL85" s="222"/>
      <c r="BM85" s="222"/>
      <c r="BN85" s="222"/>
      <c r="BO85" s="222"/>
      <c r="BP85" s="222"/>
      <c r="BQ85" s="219">
        <v>79</v>
      </c>
      <c r="BR85" s="224"/>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19">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2"/>
      <c r="BF86" s="222"/>
      <c r="BG86" s="222"/>
      <c r="BH86" s="222"/>
      <c r="BI86" s="222"/>
      <c r="BJ86" s="222"/>
      <c r="BK86" s="222"/>
      <c r="BL86" s="222"/>
      <c r="BM86" s="222"/>
      <c r="BN86" s="222"/>
      <c r="BO86" s="222"/>
      <c r="BP86" s="222"/>
      <c r="BQ86" s="219">
        <v>80</v>
      </c>
      <c r="BR86" s="224"/>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5">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2"/>
      <c r="BF87" s="222"/>
      <c r="BG87" s="222"/>
      <c r="BH87" s="222"/>
      <c r="BI87" s="222"/>
      <c r="BJ87" s="222"/>
      <c r="BK87" s="222"/>
      <c r="BL87" s="222"/>
      <c r="BM87" s="222"/>
      <c r="BN87" s="222"/>
      <c r="BO87" s="222"/>
      <c r="BP87" s="222"/>
      <c r="BQ87" s="219">
        <v>81</v>
      </c>
      <c r="BR87" s="224"/>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1" t="s">
        <v>377</v>
      </c>
      <c r="B88" s="802" t="s">
        <v>397</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69728</v>
      </c>
      <c r="AG88" s="857"/>
      <c r="AH88" s="857"/>
      <c r="AI88" s="857"/>
      <c r="AJ88" s="857"/>
      <c r="AK88" s="854"/>
      <c r="AL88" s="854"/>
      <c r="AM88" s="854"/>
      <c r="AN88" s="854"/>
      <c r="AO88" s="854"/>
      <c r="AP88" s="857">
        <v>88111</v>
      </c>
      <c r="AQ88" s="857"/>
      <c r="AR88" s="857"/>
      <c r="AS88" s="857"/>
      <c r="AT88" s="857"/>
      <c r="AU88" s="857">
        <v>3789</v>
      </c>
      <c r="AV88" s="857"/>
      <c r="AW88" s="857"/>
      <c r="AX88" s="857"/>
      <c r="AY88" s="857"/>
      <c r="AZ88" s="862"/>
      <c r="BA88" s="862"/>
      <c r="BB88" s="862"/>
      <c r="BC88" s="862"/>
      <c r="BD88" s="863"/>
      <c r="BE88" s="222"/>
      <c r="BF88" s="222"/>
      <c r="BG88" s="222"/>
      <c r="BH88" s="222"/>
      <c r="BI88" s="222"/>
      <c r="BJ88" s="222"/>
      <c r="BK88" s="222"/>
      <c r="BL88" s="222"/>
      <c r="BM88" s="222"/>
      <c r="BN88" s="222"/>
      <c r="BO88" s="222"/>
      <c r="BP88" s="222"/>
      <c r="BQ88" s="219">
        <v>82</v>
      </c>
      <c r="BR88" s="224"/>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6"/>
      <c r="B89" s="227"/>
      <c r="C89" s="227"/>
      <c r="D89" s="227"/>
      <c r="E89" s="227"/>
      <c r="F89" s="227"/>
      <c r="G89" s="227"/>
      <c r="H89" s="227"/>
      <c r="I89" s="227"/>
      <c r="J89" s="227"/>
      <c r="K89" s="227"/>
      <c r="L89" s="227"/>
      <c r="M89" s="227"/>
      <c r="N89" s="227"/>
      <c r="O89" s="227"/>
      <c r="P89" s="227"/>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9"/>
      <c r="BA89" s="229"/>
      <c r="BB89" s="229"/>
      <c r="BC89" s="229"/>
      <c r="BD89" s="229"/>
      <c r="BE89" s="222"/>
      <c r="BF89" s="222"/>
      <c r="BG89" s="222"/>
      <c r="BH89" s="222"/>
      <c r="BI89" s="222"/>
      <c r="BJ89" s="222"/>
      <c r="BK89" s="222"/>
      <c r="BL89" s="222"/>
      <c r="BM89" s="222"/>
      <c r="BN89" s="222"/>
      <c r="BO89" s="222"/>
      <c r="BP89" s="222"/>
      <c r="BQ89" s="219">
        <v>83</v>
      </c>
      <c r="BR89" s="224"/>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6"/>
      <c r="B90" s="227"/>
      <c r="C90" s="227"/>
      <c r="D90" s="227"/>
      <c r="E90" s="227"/>
      <c r="F90" s="227"/>
      <c r="G90" s="227"/>
      <c r="H90" s="227"/>
      <c r="I90" s="227"/>
      <c r="J90" s="227"/>
      <c r="K90" s="227"/>
      <c r="L90" s="227"/>
      <c r="M90" s="227"/>
      <c r="N90" s="227"/>
      <c r="O90" s="227"/>
      <c r="P90" s="227"/>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28"/>
      <c r="AR90" s="228"/>
      <c r="AS90" s="228"/>
      <c r="AT90" s="228"/>
      <c r="AU90" s="228"/>
      <c r="AV90" s="228"/>
      <c r="AW90" s="228"/>
      <c r="AX90" s="228"/>
      <c r="AY90" s="228"/>
      <c r="AZ90" s="229"/>
      <c r="BA90" s="229"/>
      <c r="BB90" s="229"/>
      <c r="BC90" s="229"/>
      <c r="BD90" s="229"/>
      <c r="BE90" s="222"/>
      <c r="BF90" s="222"/>
      <c r="BG90" s="222"/>
      <c r="BH90" s="222"/>
      <c r="BI90" s="222"/>
      <c r="BJ90" s="222"/>
      <c r="BK90" s="222"/>
      <c r="BL90" s="222"/>
      <c r="BM90" s="222"/>
      <c r="BN90" s="222"/>
      <c r="BO90" s="222"/>
      <c r="BP90" s="222"/>
      <c r="BQ90" s="219">
        <v>84</v>
      </c>
      <c r="BR90" s="224"/>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6"/>
      <c r="B91" s="227"/>
      <c r="C91" s="227"/>
      <c r="D91" s="227"/>
      <c r="E91" s="227"/>
      <c r="F91" s="227"/>
      <c r="G91" s="227"/>
      <c r="H91" s="227"/>
      <c r="I91" s="227"/>
      <c r="J91" s="227"/>
      <c r="K91" s="227"/>
      <c r="L91" s="227"/>
      <c r="M91" s="227"/>
      <c r="N91" s="227"/>
      <c r="O91" s="227"/>
      <c r="P91" s="227"/>
      <c r="Q91" s="228"/>
      <c r="R91" s="228"/>
      <c r="S91" s="228"/>
      <c r="T91" s="228"/>
      <c r="U91" s="228"/>
      <c r="V91" s="228"/>
      <c r="W91" s="228"/>
      <c r="X91" s="228"/>
      <c r="Y91" s="228"/>
      <c r="Z91" s="228"/>
      <c r="AA91" s="228"/>
      <c r="AB91" s="228"/>
      <c r="AC91" s="228"/>
      <c r="AD91" s="228"/>
      <c r="AE91" s="228"/>
      <c r="AF91" s="228"/>
      <c r="AG91" s="228"/>
      <c r="AH91" s="228"/>
      <c r="AI91" s="228"/>
      <c r="AJ91" s="228"/>
      <c r="AK91" s="228"/>
      <c r="AL91" s="228"/>
      <c r="AM91" s="228"/>
      <c r="AN91" s="228"/>
      <c r="AO91" s="228"/>
      <c r="AP91" s="228"/>
      <c r="AQ91" s="228"/>
      <c r="AR91" s="228"/>
      <c r="AS91" s="228"/>
      <c r="AT91" s="228"/>
      <c r="AU91" s="228"/>
      <c r="AV91" s="228"/>
      <c r="AW91" s="228"/>
      <c r="AX91" s="228"/>
      <c r="AY91" s="228"/>
      <c r="AZ91" s="229"/>
      <c r="BA91" s="229"/>
      <c r="BB91" s="229"/>
      <c r="BC91" s="229"/>
      <c r="BD91" s="229"/>
      <c r="BE91" s="222"/>
      <c r="BF91" s="222"/>
      <c r="BG91" s="222"/>
      <c r="BH91" s="222"/>
      <c r="BI91" s="222"/>
      <c r="BJ91" s="222"/>
      <c r="BK91" s="222"/>
      <c r="BL91" s="222"/>
      <c r="BM91" s="222"/>
      <c r="BN91" s="222"/>
      <c r="BO91" s="222"/>
      <c r="BP91" s="222"/>
      <c r="BQ91" s="219">
        <v>85</v>
      </c>
      <c r="BR91" s="224"/>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6"/>
      <c r="B92" s="227"/>
      <c r="C92" s="227"/>
      <c r="D92" s="227"/>
      <c r="E92" s="227"/>
      <c r="F92" s="227"/>
      <c r="G92" s="227"/>
      <c r="H92" s="227"/>
      <c r="I92" s="227"/>
      <c r="J92" s="227"/>
      <c r="K92" s="227"/>
      <c r="L92" s="227"/>
      <c r="M92" s="227"/>
      <c r="N92" s="227"/>
      <c r="O92" s="227"/>
      <c r="P92" s="227"/>
      <c r="Q92" s="228"/>
      <c r="R92" s="228"/>
      <c r="S92" s="228"/>
      <c r="T92" s="228"/>
      <c r="U92" s="228"/>
      <c r="V92" s="228"/>
      <c r="W92" s="228"/>
      <c r="X92" s="228"/>
      <c r="Y92" s="228"/>
      <c r="Z92" s="228"/>
      <c r="AA92" s="228"/>
      <c r="AB92" s="228"/>
      <c r="AC92" s="228"/>
      <c r="AD92" s="228"/>
      <c r="AE92" s="228"/>
      <c r="AF92" s="228"/>
      <c r="AG92" s="228"/>
      <c r="AH92" s="228"/>
      <c r="AI92" s="228"/>
      <c r="AJ92" s="228"/>
      <c r="AK92" s="228"/>
      <c r="AL92" s="228"/>
      <c r="AM92" s="228"/>
      <c r="AN92" s="228"/>
      <c r="AO92" s="228"/>
      <c r="AP92" s="228"/>
      <c r="AQ92" s="228"/>
      <c r="AR92" s="228"/>
      <c r="AS92" s="228"/>
      <c r="AT92" s="228"/>
      <c r="AU92" s="228"/>
      <c r="AV92" s="228"/>
      <c r="AW92" s="228"/>
      <c r="AX92" s="228"/>
      <c r="AY92" s="228"/>
      <c r="AZ92" s="229"/>
      <c r="BA92" s="229"/>
      <c r="BB92" s="229"/>
      <c r="BC92" s="229"/>
      <c r="BD92" s="229"/>
      <c r="BE92" s="222"/>
      <c r="BF92" s="222"/>
      <c r="BG92" s="222"/>
      <c r="BH92" s="222"/>
      <c r="BI92" s="222"/>
      <c r="BJ92" s="222"/>
      <c r="BK92" s="222"/>
      <c r="BL92" s="222"/>
      <c r="BM92" s="222"/>
      <c r="BN92" s="222"/>
      <c r="BO92" s="222"/>
      <c r="BP92" s="222"/>
      <c r="BQ92" s="219">
        <v>86</v>
      </c>
      <c r="BR92" s="224"/>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6"/>
      <c r="B93" s="227"/>
      <c r="C93" s="227"/>
      <c r="D93" s="227"/>
      <c r="E93" s="227"/>
      <c r="F93" s="227"/>
      <c r="G93" s="227"/>
      <c r="H93" s="227"/>
      <c r="I93" s="227"/>
      <c r="J93" s="227"/>
      <c r="K93" s="227"/>
      <c r="L93" s="227"/>
      <c r="M93" s="227"/>
      <c r="N93" s="227"/>
      <c r="O93" s="227"/>
      <c r="P93" s="227"/>
      <c r="Q93" s="228"/>
      <c r="R93" s="228"/>
      <c r="S93" s="228"/>
      <c r="T93" s="228"/>
      <c r="U93" s="228"/>
      <c r="V93" s="228"/>
      <c r="W93" s="228"/>
      <c r="X93" s="228"/>
      <c r="Y93" s="228"/>
      <c r="Z93" s="228"/>
      <c r="AA93" s="228"/>
      <c r="AB93" s="228"/>
      <c r="AC93" s="228"/>
      <c r="AD93" s="228"/>
      <c r="AE93" s="228"/>
      <c r="AF93" s="228"/>
      <c r="AG93" s="228"/>
      <c r="AH93" s="228"/>
      <c r="AI93" s="228"/>
      <c r="AJ93" s="228"/>
      <c r="AK93" s="228"/>
      <c r="AL93" s="228"/>
      <c r="AM93" s="228"/>
      <c r="AN93" s="228"/>
      <c r="AO93" s="228"/>
      <c r="AP93" s="228"/>
      <c r="AQ93" s="228"/>
      <c r="AR93" s="228"/>
      <c r="AS93" s="228"/>
      <c r="AT93" s="228"/>
      <c r="AU93" s="228"/>
      <c r="AV93" s="228"/>
      <c r="AW93" s="228"/>
      <c r="AX93" s="228"/>
      <c r="AY93" s="228"/>
      <c r="AZ93" s="229"/>
      <c r="BA93" s="229"/>
      <c r="BB93" s="229"/>
      <c r="BC93" s="229"/>
      <c r="BD93" s="229"/>
      <c r="BE93" s="222"/>
      <c r="BF93" s="222"/>
      <c r="BG93" s="222"/>
      <c r="BH93" s="222"/>
      <c r="BI93" s="222"/>
      <c r="BJ93" s="222"/>
      <c r="BK93" s="222"/>
      <c r="BL93" s="222"/>
      <c r="BM93" s="222"/>
      <c r="BN93" s="222"/>
      <c r="BO93" s="222"/>
      <c r="BP93" s="222"/>
      <c r="BQ93" s="219">
        <v>87</v>
      </c>
      <c r="BR93" s="224"/>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6"/>
      <c r="B94" s="227"/>
      <c r="C94" s="227"/>
      <c r="D94" s="227"/>
      <c r="E94" s="227"/>
      <c r="F94" s="227"/>
      <c r="G94" s="227"/>
      <c r="H94" s="227"/>
      <c r="I94" s="227"/>
      <c r="J94" s="227"/>
      <c r="K94" s="227"/>
      <c r="L94" s="227"/>
      <c r="M94" s="227"/>
      <c r="N94" s="227"/>
      <c r="O94" s="227"/>
      <c r="P94" s="227"/>
      <c r="Q94" s="228"/>
      <c r="R94" s="228"/>
      <c r="S94" s="228"/>
      <c r="T94" s="228"/>
      <c r="U94" s="228"/>
      <c r="V94" s="228"/>
      <c r="W94" s="228"/>
      <c r="X94" s="228"/>
      <c r="Y94" s="228"/>
      <c r="Z94" s="228"/>
      <c r="AA94" s="228"/>
      <c r="AB94" s="228"/>
      <c r="AC94" s="228"/>
      <c r="AD94" s="228"/>
      <c r="AE94" s="228"/>
      <c r="AF94" s="228"/>
      <c r="AG94" s="228"/>
      <c r="AH94" s="228"/>
      <c r="AI94" s="228"/>
      <c r="AJ94" s="228"/>
      <c r="AK94" s="228"/>
      <c r="AL94" s="228"/>
      <c r="AM94" s="228"/>
      <c r="AN94" s="228"/>
      <c r="AO94" s="228"/>
      <c r="AP94" s="228"/>
      <c r="AQ94" s="228"/>
      <c r="AR94" s="228"/>
      <c r="AS94" s="228"/>
      <c r="AT94" s="228"/>
      <c r="AU94" s="228"/>
      <c r="AV94" s="228"/>
      <c r="AW94" s="228"/>
      <c r="AX94" s="228"/>
      <c r="AY94" s="228"/>
      <c r="AZ94" s="229"/>
      <c r="BA94" s="229"/>
      <c r="BB94" s="229"/>
      <c r="BC94" s="229"/>
      <c r="BD94" s="229"/>
      <c r="BE94" s="222"/>
      <c r="BF94" s="222"/>
      <c r="BG94" s="222"/>
      <c r="BH94" s="222"/>
      <c r="BI94" s="222"/>
      <c r="BJ94" s="222"/>
      <c r="BK94" s="222"/>
      <c r="BL94" s="222"/>
      <c r="BM94" s="222"/>
      <c r="BN94" s="222"/>
      <c r="BO94" s="222"/>
      <c r="BP94" s="222"/>
      <c r="BQ94" s="219">
        <v>88</v>
      </c>
      <c r="BR94" s="224"/>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6"/>
      <c r="B95" s="227"/>
      <c r="C95" s="227"/>
      <c r="D95" s="227"/>
      <c r="E95" s="227"/>
      <c r="F95" s="227"/>
      <c r="G95" s="227"/>
      <c r="H95" s="227"/>
      <c r="I95" s="227"/>
      <c r="J95" s="227"/>
      <c r="K95" s="227"/>
      <c r="L95" s="227"/>
      <c r="M95" s="227"/>
      <c r="N95" s="227"/>
      <c r="O95" s="227"/>
      <c r="P95" s="227"/>
      <c r="Q95" s="228"/>
      <c r="R95" s="228"/>
      <c r="S95" s="228"/>
      <c r="T95" s="228"/>
      <c r="U95" s="228"/>
      <c r="V95" s="228"/>
      <c r="W95" s="228"/>
      <c r="X95" s="228"/>
      <c r="Y95" s="228"/>
      <c r="Z95" s="228"/>
      <c r="AA95" s="228"/>
      <c r="AB95" s="228"/>
      <c r="AC95" s="228"/>
      <c r="AD95" s="228"/>
      <c r="AE95" s="228"/>
      <c r="AF95" s="228"/>
      <c r="AG95" s="228"/>
      <c r="AH95" s="228"/>
      <c r="AI95" s="228"/>
      <c r="AJ95" s="228"/>
      <c r="AK95" s="228"/>
      <c r="AL95" s="228"/>
      <c r="AM95" s="228"/>
      <c r="AN95" s="228"/>
      <c r="AO95" s="228"/>
      <c r="AP95" s="228"/>
      <c r="AQ95" s="228"/>
      <c r="AR95" s="228"/>
      <c r="AS95" s="228"/>
      <c r="AT95" s="228"/>
      <c r="AU95" s="228"/>
      <c r="AV95" s="228"/>
      <c r="AW95" s="228"/>
      <c r="AX95" s="228"/>
      <c r="AY95" s="228"/>
      <c r="AZ95" s="229"/>
      <c r="BA95" s="229"/>
      <c r="BB95" s="229"/>
      <c r="BC95" s="229"/>
      <c r="BD95" s="229"/>
      <c r="BE95" s="222"/>
      <c r="BF95" s="222"/>
      <c r="BG95" s="222"/>
      <c r="BH95" s="222"/>
      <c r="BI95" s="222"/>
      <c r="BJ95" s="222"/>
      <c r="BK95" s="222"/>
      <c r="BL95" s="222"/>
      <c r="BM95" s="222"/>
      <c r="BN95" s="222"/>
      <c r="BO95" s="222"/>
      <c r="BP95" s="222"/>
      <c r="BQ95" s="219">
        <v>89</v>
      </c>
      <c r="BR95" s="224"/>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6"/>
      <c r="B96" s="227"/>
      <c r="C96" s="227"/>
      <c r="D96" s="227"/>
      <c r="E96" s="227"/>
      <c r="F96" s="227"/>
      <c r="G96" s="227"/>
      <c r="H96" s="227"/>
      <c r="I96" s="227"/>
      <c r="J96" s="227"/>
      <c r="K96" s="227"/>
      <c r="L96" s="227"/>
      <c r="M96" s="227"/>
      <c r="N96" s="227"/>
      <c r="O96" s="227"/>
      <c r="P96" s="227"/>
      <c r="Q96" s="228"/>
      <c r="R96" s="228"/>
      <c r="S96" s="228"/>
      <c r="T96" s="228"/>
      <c r="U96" s="228"/>
      <c r="V96" s="228"/>
      <c r="W96" s="228"/>
      <c r="X96" s="228"/>
      <c r="Y96" s="228"/>
      <c r="Z96" s="228"/>
      <c r="AA96" s="228"/>
      <c r="AB96" s="228"/>
      <c r="AC96" s="228"/>
      <c r="AD96" s="228"/>
      <c r="AE96" s="228"/>
      <c r="AF96" s="228"/>
      <c r="AG96" s="228"/>
      <c r="AH96" s="228"/>
      <c r="AI96" s="228"/>
      <c r="AJ96" s="228"/>
      <c r="AK96" s="228"/>
      <c r="AL96" s="228"/>
      <c r="AM96" s="228"/>
      <c r="AN96" s="228"/>
      <c r="AO96" s="228"/>
      <c r="AP96" s="228"/>
      <c r="AQ96" s="228"/>
      <c r="AR96" s="228"/>
      <c r="AS96" s="228"/>
      <c r="AT96" s="228"/>
      <c r="AU96" s="228"/>
      <c r="AV96" s="228"/>
      <c r="AW96" s="228"/>
      <c r="AX96" s="228"/>
      <c r="AY96" s="228"/>
      <c r="AZ96" s="229"/>
      <c r="BA96" s="229"/>
      <c r="BB96" s="229"/>
      <c r="BC96" s="229"/>
      <c r="BD96" s="229"/>
      <c r="BE96" s="222"/>
      <c r="BF96" s="222"/>
      <c r="BG96" s="222"/>
      <c r="BH96" s="222"/>
      <c r="BI96" s="222"/>
      <c r="BJ96" s="222"/>
      <c r="BK96" s="222"/>
      <c r="BL96" s="222"/>
      <c r="BM96" s="222"/>
      <c r="BN96" s="222"/>
      <c r="BO96" s="222"/>
      <c r="BP96" s="222"/>
      <c r="BQ96" s="219">
        <v>90</v>
      </c>
      <c r="BR96" s="224"/>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6"/>
      <c r="B97" s="227"/>
      <c r="C97" s="227"/>
      <c r="D97" s="227"/>
      <c r="E97" s="227"/>
      <c r="F97" s="227"/>
      <c r="G97" s="227"/>
      <c r="H97" s="227"/>
      <c r="I97" s="227"/>
      <c r="J97" s="227"/>
      <c r="K97" s="227"/>
      <c r="L97" s="227"/>
      <c r="M97" s="227"/>
      <c r="N97" s="227"/>
      <c r="O97" s="227"/>
      <c r="P97" s="227"/>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228"/>
      <c r="AP97" s="228"/>
      <c r="AQ97" s="228"/>
      <c r="AR97" s="228"/>
      <c r="AS97" s="228"/>
      <c r="AT97" s="228"/>
      <c r="AU97" s="228"/>
      <c r="AV97" s="228"/>
      <c r="AW97" s="228"/>
      <c r="AX97" s="228"/>
      <c r="AY97" s="228"/>
      <c r="AZ97" s="229"/>
      <c r="BA97" s="229"/>
      <c r="BB97" s="229"/>
      <c r="BC97" s="229"/>
      <c r="BD97" s="229"/>
      <c r="BE97" s="222"/>
      <c r="BF97" s="222"/>
      <c r="BG97" s="222"/>
      <c r="BH97" s="222"/>
      <c r="BI97" s="222"/>
      <c r="BJ97" s="222"/>
      <c r="BK97" s="222"/>
      <c r="BL97" s="222"/>
      <c r="BM97" s="222"/>
      <c r="BN97" s="222"/>
      <c r="BO97" s="222"/>
      <c r="BP97" s="222"/>
      <c r="BQ97" s="219">
        <v>91</v>
      </c>
      <c r="BR97" s="224"/>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6"/>
      <c r="B98" s="227"/>
      <c r="C98" s="227"/>
      <c r="D98" s="227"/>
      <c r="E98" s="227"/>
      <c r="F98" s="227"/>
      <c r="G98" s="227"/>
      <c r="H98" s="227"/>
      <c r="I98" s="227"/>
      <c r="J98" s="227"/>
      <c r="K98" s="227"/>
      <c r="L98" s="227"/>
      <c r="M98" s="227"/>
      <c r="N98" s="227"/>
      <c r="O98" s="227"/>
      <c r="P98" s="227"/>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28"/>
      <c r="AW98" s="228"/>
      <c r="AX98" s="228"/>
      <c r="AY98" s="228"/>
      <c r="AZ98" s="229"/>
      <c r="BA98" s="229"/>
      <c r="BB98" s="229"/>
      <c r="BC98" s="229"/>
      <c r="BD98" s="229"/>
      <c r="BE98" s="222"/>
      <c r="BF98" s="222"/>
      <c r="BG98" s="222"/>
      <c r="BH98" s="222"/>
      <c r="BI98" s="222"/>
      <c r="BJ98" s="222"/>
      <c r="BK98" s="222"/>
      <c r="BL98" s="222"/>
      <c r="BM98" s="222"/>
      <c r="BN98" s="222"/>
      <c r="BO98" s="222"/>
      <c r="BP98" s="222"/>
      <c r="BQ98" s="219">
        <v>92</v>
      </c>
      <c r="BR98" s="224"/>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6"/>
      <c r="B99" s="227"/>
      <c r="C99" s="227"/>
      <c r="D99" s="227"/>
      <c r="E99" s="227"/>
      <c r="F99" s="227"/>
      <c r="G99" s="227"/>
      <c r="H99" s="227"/>
      <c r="I99" s="227"/>
      <c r="J99" s="227"/>
      <c r="K99" s="227"/>
      <c r="L99" s="227"/>
      <c r="M99" s="227"/>
      <c r="N99" s="227"/>
      <c r="O99" s="227"/>
      <c r="P99" s="227"/>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28"/>
      <c r="AW99" s="228"/>
      <c r="AX99" s="228"/>
      <c r="AY99" s="228"/>
      <c r="AZ99" s="229"/>
      <c r="BA99" s="229"/>
      <c r="BB99" s="229"/>
      <c r="BC99" s="229"/>
      <c r="BD99" s="229"/>
      <c r="BE99" s="222"/>
      <c r="BF99" s="222"/>
      <c r="BG99" s="222"/>
      <c r="BH99" s="222"/>
      <c r="BI99" s="222"/>
      <c r="BJ99" s="222"/>
      <c r="BK99" s="222"/>
      <c r="BL99" s="222"/>
      <c r="BM99" s="222"/>
      <c r="BN99" s="222"/>
      <c r="BO99" s="222"/>
      <c r="BP99" s="222"/>
      <c r="BQ99" s="219">
        <v>93</v>
      </c>
      <c r="BR99" s="224"/>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6"/>
      <c r="B100" s="227"/>
      <c r="C100" s="227"/>
      <c r="D100" s="227"/>
      <c r="E100" s="227"/>
      <c r="F100" s="227"/>
      <c r="G100" s="227"/>
      <c r="H100" s="227"/>
      <c r="I100" s="227"/>
      <c r="J100" s="227"/>
      <c r="K100" s="227"/>
      <c r="L100" s="227"/>
      <c r="M100" s="227"/>
      <c r="N100" s="227"/>
      <c r="O100" s="227"/>
      <c r="P100" s="227"/>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c r="AZ100" s="229"/>
      <c r="BA100" s="229"/>
      <c r="BB100" s="229"/>
      <c r="BC100" s="229"/>
      <c r="BD100" s="229"/>
      <c r="BE100" s="222"/>
      <c r="BF100" s="222"/>
      <c r="BG100" s="222"/>
      <c r="BH100" s="222"/>
      <c r="BI100" s="222"/>
      <c r="BJ100" s="222"/>
      <c r="BK100" s="222"/>
      <c r="BL100" s="222"/>
      <c r="BM100" s="222"/>
      <c r="BN100" s="222"/>
      <c r="BO100" s="222"/>
      <c r="BP100" s="222"/>
      <c r="BQ100" s="219">
        <v>94</v>
      </c>
      <c r="BR100" s="224"/>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6"/>
      <c r="B101" s="227"/>
      <c r="C101" s="227"/>
      <c r="D101" s="227"/>
      <c r="E101" s="227"/>
      <c r="F101" s="227"/>
      <c r="G101" s="227"/>
      <c r="H101" s="227"/>
      <c r="I101" s="227"/>
      <c r="J101" s="227"/>
      <c r="K101" s="227"/>
      <c r="L101" s="227"/>
      <c r="M101" s="227"/>
      <c r="N101" s="227"/>
      <c r="O101" s="227"/>
      <c r="P101" s="227"/>
      <c r="Q101" s="228"/>
      <c r="R101" s="228"/>
      <c r="S101" s="228"/>
      <c r="T101" s="228"/>
      <c r="U101" s="228"/>
      <c r="V101" s="228"/>
      <c r="W101" s="228"/>
      <c r="X101" s="228"/>
      <c r="Y101" s="228"/>
      <c r="Z101" s="228"/>
      <c r="AA101" s="228"/>
      <c r="AB101" s="228"/>
      <c r="AC101" s="228"/>
      <c r="AD101" s="228"/>
      <c r="AE101" s="228"/>
      <c r="AF101" s="228"/>
      <c r="AG101" s="228"/>
      <c r="AH101" s="228"/>
      <c r="AI101" s="228"/>
      <c r="AJ101" s="228"/>
      <c r="AK101" s="228"/>
      <c r="AL101" s="228"/>
      <c r="AM101" s="228"/>
      <c r="AN101" s="228"/>
      <c r="AO101" s="228"/>
      <c r="AP101" s="228"/>
      <c r="AQ101" s="228"/>
      <c r="AR101" s="228"/>
      <c r="AS101" s="228"/>
      <c r="AT101" s="228"/>
      <c r="AU101" s="228"/>
      <c r="AV101" s="228"/>
      <c r="AW101" s="228"/>
      <c r="AX101" s="228"/>
      <c r="AY101" s="228"/>
      <c r="AZ101" s="229"/>
      <c r="BA101" s="229"/>
      <c r="BB101" s="229"/>
      <c r="BC101" s="229"/>
      <c r="BD101" s="229"/>
      <c r="BE101" s="222"/>
      <c r="BF101" s="222"/>
      <c r="BG101" s="222"/>
      <c r="BH101" s="222"/>
      <c r="BI101" s="222"/>
      <c r="BJ101" s="222"/>
      <c r="BK101" s="222"/>
      <c r="BL101" s="222"/>
      <c r="BM101" s="222"/>
      <c r="BN101" s="222"/>
      <c r="BO101" s="222"/>
      <c r="BP101" s="222"/>
      <c r="BQ101" s="219">
        <v>95</v>
      </c>
      <c r="BR101" s="224"/>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6"/>
      <c r="B102" s="227"/>
      <c r="C102" s="227"/>
      <c r="D102" s="227"/>
      <c r="E102" s="227"/>
      <c r="F102" s="227"/>
      <c r="G102" s="227"/>
      <c r="H102" s="227"/>
      <c r="I102" s="227"/>
      <c r="J102" s="227"/>
      <c r="K102" s="227"/>
      <c r="L102" s="227"/>
      <c r="M102" s="227"/>
      <c r="N102" s="227"/>
      <c r="O102" s="227"/>
      <c r="P102" s="227"/>
      <c r="Q102" s="228"/>
      <c r="R102" s="228"/>
      <c r="S102" s="228"/>
      <c r="T102" s="228"/>
      <c r="U102" s="228"/>
      <c r="V102" s="228"/>
      <c r="W102" s="228"/>
      <c r="X102" s="228"/>
      <c r="Y102" s="228"/>
      <c r="Z102" s="228"/>
      <c r="AA102" s="228"/>
      <c r="AB102" s="228"/>
      <c r="AC102" s="228"/>
      <c r="AD102" s="228"/>
      <c r="AE102" s="228"/>
      <c r="AF102" s="228"/>
      <c r="AG102" s="228"/>
      <c r="AH102" s="228"/>
      <c r="AI102" s="228"/>
      <c r="AJ102" s="228"/>
      <c r="AK102" s="228"/>
      <c r="AL102" s="228"/>
      <c r="AM102" s="228"/>
      <c r="AN102" s="228"/>
      <c r="AO102" s="228"/>
      <c r="AP102" s="228"/>
      <c r="AQ102" s="228"/>
      <c r="AR102" s="228"/>
      <c r="AS102" s="228"/>
      <c r="AT102" s="228"/>
      <c r="AU102" s="228"/>
      <c r="AV102" s="228"/>
      <c r="AW102" s="228"/>
      <c r="AX102" s="228"/>
      <c r="AY102" s="228"/>
      <c r="AZ102" s="229"/>
      <c r="BA102" s="229"/>
      <c r="BB102" s="229"/>
      <c r="BC102" s="229"/>
      <c r="BD102" s="229"/>
      <c r="BE102" s="222"/>
      <c r="BF102" s="222"/>
      <c r="BG102" s="222"/>
      <c r="BH102" s="222"/>
      <c r="BI102" s="222"/>
      <c r="BJ102" s="222"/>
      <c r="BK102" s="222"/>
      <c r="BL102" s="222"/>
      <c r="BM102" s="222"/>
      <c r="BN102" s="222"/>
      <c r="BO102" s="222"/>
      <c r="BP102" s="222"/>
      <c r="BQ102" s="221" t="s">
        <v>377</v>
      </c>
      <c r="BR102" s="802" t="s">
        <v>398</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1310</v>
      </c>
      <c r="CS102" s="865"/>
      <c r="CT102" s="865"/>
      <c r="CU102" s="865"/>
      <c r="CV102" s="904"/>
      <c r="CW102" s="903">
        <v>361</v>
      </c>
      <c r="CX102" s="865"/>
      <c r="CY102" s="865"/>
      <c r="CZ102" s="865"/>
      <c r="DA102" s="904"/>
      <c r="DB102" s="903">
        <v>4419</v>
      </c>
      <c r="DC102" s="865"/>
      <c r="DD102" s="865"/>
      <c r="DE102" s="865"/>
      <c r="DF102" s="904"/>
      <c r="DG102" s="903">
        <v>2028</v>
      </c>
      <c r="DH102" s="865"/>
      <c r="DI102" s="865"/>
      <c r="DJ102" s="865"/>
      <c r="DK102" s="904"/>
      <c r="DL102" s="903" t="s">
        <v>483</v>
      </c>
      <c r="DM102" s="865"/>
      <c r="DN102" s="865"/>
      <c r="DO102" s="865"/>
      <c r="DP102" s="904"/>
      <c r="DQ102" s="903" t="s">
        <v>483</v>
      </c>
      <c r="DR102" s="865"/>
      <c r="DS102" s="865"/>
      <c r="DT102" s="865"/>
      <c r="DU102" s="904"/>
      <c r="DV102" s="802"/>
      <c r="DW102" s="803"/>
      <c r="DX102" s="803"/>
      <c r="DY102" s="803"/>
      <c r="DZ102" s="927"/>
      <c r="EA102" s="212"/>
    </row>
    <row r="103" spans="1:131" ht="26.25" customHeight="1" x14ac:dyDescent="0.2">
      <c r="A103" s="226"/>
      <c r="B103" s="227"/>
      <c r="C103" s="227"/>
      <c r="D103" s="227"/>
      <c r="E103" s="227"/>
      <c r="F103" s="227"/>
      <c r="G103" s="227"/>
      <c r="H103" s="227"/>
      <c r="I103" s="227"/>
      <c r="J103" s="227"/>
      <c r="K103" s="227"/>
      <c r="L103" s="227"/>
      <c r="M103" s="227"/>
      <c r="N103" s="227"/>
      <c r="O103" s="227"/>
      <c r="P103" s="227"/>
      <c r="Q103" s="228"/>
      <c r="R103" s="228"/>
      <c r="S103" s="228"/>
      <c r="T103" s="228"/>
      <c r="U103" s="228"/>
      <c r="V103" s="228"/>
      <c r="W103" s="228"/>
      <c r="X103" s="228"/>
      <c r="Y103" s="228"/>
      <c r="Z103" s="228"/>
      <c r="AA103" s="228"/>
      <c r="AB103" s="228"/>
      <c r="AC103" s="228"/>
      <c r="AD103" s="228"/>
      <c r="AE103" s="228"/>
      <c r="AF103" s="228"/>
      <c r="AG103" s="228"/>
      <c r="AH103" s="228"/>
      <c r="AI103" s="228"/>
      <c r="AJ103" s="228"/>
      <c r="AK103" s="228"/>
      <c r="AL103" s="228"/>
      <c r="AM103" s="228"/>
      <c r="AN103" s="228"/>
      <c r="AO103" s="228"/>
      <c r="AP103" s="228"/>
      <c r="AQ103" s="228"/>
      <c r="AR103" s="228"/>
      <c r="AS103" s="228"/>
      <c r="AT103" s="228"/>
      <c r="AU103" s="228"/>
      <c r="AV103" s="228"/>
      <c r="AW103" s="228"/>
      <c r="AX103" s="228"/>
      <c r="AY103" s="228"/>
      <c r="AZ103" s="229"/>
      <c r="BA103" s="229"/>
      <c r="BB103" s="229"/>
      <c r="BC103" s="229"/>
      <c r="BD103" s="229"/>
      <c r="BE103" s="222"/>
      <c r="BF103" s="222"/>
      <c r="BG103" s="222"/>
      <c r="BH103" s="222"/>
      <c r="BI103" s="222"/>
      <c r="BJ103" s="222"/>
      <c r="BK103" s="222"/>
      <c r="BL103" s="222"/>
      <c r="BM103" s="222"/>
      <c r="BN103" s="222"/>
      <c r="BO103" s="222"/>
      <c r="BP103" s="222"/>
      <c r="BQ103" s="928" t="s">
        <v>399</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6"/>
      <c r="B104" s="227"/>
      <c r="C104" s="227"/>
      <c r="D104" s="227"/>
      <c r="E104" s="227"/>
      <c r="F104" s="227"/>
      <c r="G104" s="227"/>
      <c r="H104" s="227"/>
      <c r="I104" s="227"/>
      <c r="J104" s="227"/>
      <c r="K104" s="227"/>
      <c r="L104" s="227"/>
      <c r="M104" s="227"/>
      <c r="N104" s="227"/>
      <c r="O104" s="227"/>
      <c r="P104" s="227"/>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9"/>
      <c r="BA104" s="229"/>
      <c r="BB104" s="229"/>
      <c r="BC104" s="229"/>
      <c r="BD104" s="229"/>
      <c r="BE104" s="222"/>
      <c r="BF104" s="222"/>
      <c r="BG104" s="222"/>
      <c r="BH104" s="222"/>
      <c r="BI104" s="222"/>
      <c r="BJ104" s="222"/>
      <c r="BK104" s="222"/>
      <c r="BL104" s="222"/>
      <c r="BM104" s="222"/>
      <c r="BN104" s="222"/>
      <c r="BO104" s="222"/>
      <c r="BP104" s="222"/>
      <c r="BQ104" s="929" t="s">
        <v>400</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2"/>
      <c r="B105" s="222"/>
      <c r="C105" s="222"/>
      <c r="D105" s="222"/>
      <c r="E105" s="222"/>
      <c r="F105" s="222"/>
      <c r="G105" s="222"/>
      <c r="H105" s="222"/>
      <c r="I105" s="222"/>
      <c r="J105" s="222"/>
      <c r="K105" s="222"/>
      <c r="L105" s="222"/>
      <c r="M105" s="222"/>
      <c r="N105" s="222"/>
      <c r="O105" s="222"/>
      <c r="P105" s="222"/>
      <c r="Q105" s="222"/>
      <c r="R105" s="222"/>
      <c r="S105" s="222"/>
      <c r="T105" s="222"/>
      <c r="U105" s="222"/>
      <c r="V105" s="222"/>
      <c r="W105" s="222"/>
      <c r="X105" s="222"/>
      <c r="Y105" s="222"/>
      <c r="Z105" s="222"/>
      <c r="AA105" s="222"/>
      <c r="AB105" s="222"/>
      <c r="AC105" s="222"/>
      <c r="AD105" s="222"/>
      <c r="AE105" s="222"/>
      <c r="AF105" s="222"/>
      <c r="AG105" s="222"/>
      <c r="AH105" s="222"/>
      <c r="AI105" s="222"/>
      <c r="AJ105" s="222"/>
      <c r="AK105" s="222"/>
      <c r="AL105" s="222"/>
      <c r="AM105" s="222"/>
      <c r="AN105" s="222"/>
      <c r="AO105" s="222"/>
      <c r="AP105" s="222"/>
      <c r="AQ105" s="222"/>
      <c r="AR105" s="222"/>
      <c r="AS105" s="222"/>
      <c r="AT105" s="222"/>
      <c r="AU105" s="222"/>
      <c r="AV105" s="222"/>
      <c r="AW105" s="222"/>
      <c r="AX105" s="222"/>
      <c r="AY105" s="222"/>
      <c r="AZ105" s="222"/>
      <c r="BA105" s="222"/>
      <c r="BB105" s="222"/>
      <c r="BC105" s="222"/>
      <c r="BD105" s="222"/>
      <c r="BE105" s="222"/>
      <c r="BF105" s="222"/>
      <c r="BG105" s="222"/>
      <c r="BH105" s="222"/>
      <c r="BI105" s="222"/>
      <c r="BJ105" s="222"/>
      <c r="BK105" s="222"/>
      <c r="BL105" s="222"/>
      <c r="BM105" s="222"/>
      <c r="BN105" s="222"/>
      <c r="BO105" s="222"/>
      <c r="BP105" s="222"/>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2"/>
      <c r="B106" s="222"/>
      <c r="C106" s="222"/>
      <c r="D106" s="222"/>
      <c r="E106" s="222"/>
      <c r="F106" s="222"/>
      <c r="G106" s="222"/>
      <c r="H106" s="222"/>
      <c r="I106" s="222"/>
      <c r="J106" s="222"/>
      <c r="K106" s="222"/>
      <c r="L106" s="222"/>
      <c r="M106" s="222"/>
      <c r="N106" s="222"/>
      <c r="O106" s="222"/>
      <c r="P106" s="222"/>
      <c r="Q106" s="222"/>
      <c r="R106" s="222"/>
      <c r="S106" s="222"/>
      <c r="T106" s="222"/>
      <c r="U106" s="222"/>
      <c r="V106" s="222"/>
      <c r="W106" s="222"/>
      <c r="X106" s="222"/>
      <c r="Y106" s="222"/>
      <c r="Z106" s="222"/>
      <c r="AA106" s="222"/>
      <c r="AB106" s="222"/>
      <c r="AC106" s="222"/>
      <c r="AD106" s="222"/>
      <c r="AE106" s="222"/>
      <c r="AF106" s="222"/>
      <c r="AG106" s="222"/>
      <c r="AH106" s="222"/>
      <c r="AI106" s="222"/>
      <c r="AJ106" s="222"/>
      <c r="AK106" s="222"/>
      <c r="AL106" s="222"/>
      <c r="AM106" s="222"/>
      <c r="AN106" s="222"/>
      <c r="AO106" s="222"/>
      <c r="AP106" s="222"/>
      <c r="AQ106" s="222"/>
      <c r="AR106" s="222"/>
      <c r="AS106" s="222"/>
      <c r="AT106" s="222"/>
      <c r="AU106" s="222"/>
      <c r="AV106" s="222"/>
      <c r="AW106" s="222"/>
      <c r="AX106" s="222"/>
      <c r="AY106" s="222"/>
      <c r="AZ106" s="222"/>
      <c r="BA106" s="222"/>
      <c r="BB106" s="222"/>
      <c r="BC106" s="222"/>
      <c r="BD106" s="222"/>
      <c r="BE106" s="222"/>
      <c r="BF106" s="222"/>
      <c r="BG106" s="222"/>
      <c r="BH106" s="222"/>
      <c r="BI106" s="222"/>
      <c r="BJ106" s="222"/>
      <c r="BK106" s="222"/>
      <c r="BL106" s="222"/>
      <c r="BM106" s="222"/>
      <c r="BN106" s="222"/>
      <c r="BO106" s="222"/>
      <c r="BP106" s="222"/>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347" t="s">
        <v>401</v>
      </c>
      <c r="B107" s="346"/>
      <c r="C107" s="346"/>
      <c r="D107" s="346"/>
      <c r="E107" s="346"/>
      <c r="F107" s="346"/>
      <c r="G107" s="346"/>
      <c r="H107" s="346"/>
      <c r="I107" s="346"/>
      <c r="J107" s="346"/>
      <c r="K107" s="346"/>
      <c r="L107" s="346"/>
      <c r="M107" s="346"/>
      <c r="N107" s="346"/>
      <c r="O107" s="346"/>
      <c r="P107" s="346"/>
      <c r="Q107" s="346"/>
      <c r="R107" s="346"/>
      <c r="S107" s="346"/>
      <c r="T107" s="346"/>
      <c r="U107" s="346"/>
      <c r="V107" s="346"/>
      <c r="W107" s="346"/>
      <c r="X107" s="346"/>
      <c r="Y107" s="346"/>
      <c r="Z107" s="346"/>
      <c r="AA107" s="346"/>
      <c r="AB107" s="346"/>
      <c r="AC107" s="346"/>
      <c r="AD107" s="346"/>
      <c r="AE107" s="346"/>
      <c r="AF107" s="346"/>
      <c r="AG107" s="346"/>
      <c r="AH107" s="346"/>
      <c r="AI107" s="346"/>
      <c r="AJ107" s="346"/>
      <c r="AK107" s="346"/>
      <c r="AL107" s="346"/>
      <c r="AM107" s="346"/>
      <c r="AN107" s="346"/>
      <c r="AO107" s="346"/>
      <c r="AP107" s="346"/>
      <c r="AQ107" s="346"/>
      <c r="AR107" s="346"/>
      <c r="AS107" s="346"/>
      <c r="AT107" s="346"/>
      <c r="AU107" s="347" t="s">
        <v>402</v>
      </c>
      <c r="AV107" s="346"/>
      <c r="AW107" s="346"/>
      <c r="AX107" s="346"/>
      <c r="AY107" s="346"/>
      <c r="AZ107" s="346"/>
      <c r="BA107" s="346"/>
      <c r="BB107" s="346"/>
      <c r="BC107" s="346"/>
      <c r="BD107" s="346"/>
      <c r="BE107" s="346"/>
      <c r="BF107" s="346"/>
      <c r="BG107" s="346"/>
      <c r="BH107" s="346"/>
      <c r="BI107" s="346"/>
      <c r="BJ107" s="346"/>
      <c r="BK107" s="346"/>
      <c r="BL107" s="346"/>
      <c r="BM107" s="346"/>
      <c r="BN107" s="346"/>
      <c r="BO107" s="346"/>
      <c r="BP107" s="346"/>
      <c r="BQ107" s="346"/>
      <c r="BR107" s="346"/>
      <c r="BS107" s="346"/>
      <c r="BT107" s="346"/>
      <c r="BU107" s="346"/>
      <c r="BV107" s="346"/>
      <c r="BW107" s="346"/>
      <c r="BX107" s="346"/>
      <c r="BY107" s="346"/>
      <c r="BZ107" s="346"/>
      <c r="CA107" s="346"/>
      <c r="CB107" s="346"/>
      <c r="CC107" s="346"/>
      <c r="CD107" s="346"/>
      <c r="CE107" s="346"/>
      <c r="CF107" s="346"/>
      <c r="CG107" s="346"/>
      <c r="CH107" s="346"/>
      <c r="CI107" s="346"/>
      <c r="CJ107" s="346"/>
      <c r="CK107" s="346"/>
      <c r="CL107" s="346"/>
      <c r="CM107" s="346"/>
      <c r="CN107" s="346"/>
      <c r="CO107" s="346"/>
      <c r="CP107" s="346"/>
      <c r="CQ107" s="346"/>
      <c r="CR107" s="346"/>
      <c r="CS107" s="346"/>
      <c r="CT107" s="346"/>
      <c r="CU107" s="346"/>
      <c r="CV107" s="346"/>
      <c r="CW107" s="346"/>
      <c r="CX107" s="346"/>
      <c r="CY107" s="346"/>
      <c r="CZ107" s="346"/>
      <c r="DA107" s="346"/>
      <c r="DB107" s="346"/>
      <c r="DC107" s="346"/>
      <c r="DD107" s="346"/>
      <c r="DE107" s="346"/>
      <c r="DF107" s="346"/>
      <c r="DG107" s="346"/>
      <c r="DH107" s="346"/>
      <c r="DI107" s="346"/>
      <c r="DJ107" s="346"/>
      <c r="DK107" s="346"/>
      <c r="DL107" s="346"/>
      <c r="DM107" s="346"/>
      <c r="DN107" s="346"/>
      <c r="DO107" s="346"/>
      <c r="DP107" s="346"/>
      <c r="DQ107" s="346"/>
      <c r="DR107" s="346"/>
      <c r="DS107" s="346"/>
      <c r="DT107" s="346"/>
      <c r="DU107" s="346"/>
      <c r="DV107" s="346"/>
      <c r="DW107" s="346"/>
      <c r="DX107" s="346"/>
      <c r="DY107" s="346"/>
      <c r="DZ107" s="346"/>
    </row>
    <row r="108" spans="1:131" s="212" customFormat="1" ht="26.25" customHeight="1" x14ac:dyDescent="0.2">
      <c r="A108" s="930" t="s">
        <v>403</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404</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405</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406</v>
      </c>
      <c r="AB109" s="906"/>
      <c r="AC109" s="906"/>
      <c r="AD109" s="906"/>
      <c r="AE109" s="907"/>
      <c r="AF109" s="905" t="s">
        <v>407</v>
      </c>
      <c r="AG109" s="906"/>
      <c r="AH109" s="906"/>
      <c r="AI109" s="906"/>
      <c r="AJ109" s="907"/>
      <c r="AK109" s="905" t="s">
        <v>294</v>
      </c>
      <c r="AL109" s="906"/>
      <c r="AM109" s="906"/>
      <c r="AN109" s="906"/>
      <c r="AO109" s="907"/>
      <c r="AP109" s="905" t="s">
        <v>408</v>
      </c>
      <c r="AQ109" s="906"/>
      <c r="AR109" s="906"/>
      <c r="AS109" s="906"/>
      <c r="AT109" s="908"/>
      <c r="AU109" s="925" t="s">
        <v>405</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406</v>
      </c>
      <c r="BR109" s="906"/>
      <c r="BS109" s="906"/>
      <c r="BT109" s="906"/>
      <c r="BU109" s="907"/>
      <c r="BV109" s="905" t="s">
        <v>407</v>
      </c>
      <c r="BW109" s="906"/>
      <c r="BX109" s="906"/>
      <c r="BY109" s="906"/>
      <c r="BZ109" s="907"/>
      <c r="CA109" s="905" t="s">
        <v>294</v>
      </c>
      <c r="CB109" s="906"/>
      <c r="CC109" s="906"/>
      <c r="CD109" s="906"/>
      <c r="CE109" s="907"/>
      <c r="CF109" s="926" t="s">
        <v>408</v>
      </c>
      <c r="CG109" s="926"/>
      <c r="CH109" s="926"/>
      <c r="CI109" s="926"/>
      <c r="CJ109" s="926"/>
      <c r="CK109" s="905" t="s">
        <v>409</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406</v>
      </c>
      <c r="DH109" s="906"/>
      <c r="DI109" s="906"/>
      <c r="DJ109" s="906"/>
      <c r="DK109" s="907"/>
      <c r="DL109" s="905" t="s">
        <v>407</v>
      </c>
      <c r="DM109" s="906"/>
      <c r="DN109" s="906"/>
      <c r="DO109" s="906"/>
      <c r="DP109" s="907"/>
      <c r="DQ109" s="905" t="s">
        <v>294</v>
      </c>
      <c r="DR109" s="906"/>
      <c r="DS109" s="906"/>
      <c r="DT109" s="906"/>
      <c r="DU109" s="907"/>
      <c r="DV109" s="905" t="s">
        <v>408</v>
      </c>
      <c r="DW109" s="906"/>
      <c r="DX109" s="906"/>
      <c r="DY109" s="906"/>
      <c r="DZ109" s="908"/>
    </row>
    <row r="110" spans="1:131" s="212" customFormat="1" ht="26.25" customHeight="1" x14ac:dyDescent="0.2">
      <c r="A110" s="909" t="s">
        <v>410</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2567801</v>
      </c>
      <c r="AB110" s="913"/>
      <c r="AC110" s="913"/>
      <c r="AD110" s="913"/>
      <c r="AE110" s="914"/>
      <c r="AF110" s="915">
        <v>2565344</v>
      </c>
      <c r="AG110" s="913"/>
      <c r="AH110" s="913"/>
      <c r="AI110" s="913"/>
      <c r="AJ110" s="914"/>
      <c r="AK110" s="915">
        <v>2595754</v>
      </c>
      <c r="AL110" s="913"/>
      <c r="AM110" s="913"/>
      <c r="AN110" s="913"/>
      <c r="AO110" s="914"/>
      <c r="AP110" s="916">
        <v>1.7</v>
      </c>
      <c r="AQ110" s="917"/>
      <c r="AR110" s="917"/>
      <c r="AS110" s="917"/>
      <c r="AT110" s="918"/>
      <c r="AU110" s="919" t="s">
        <v>69</v>
      </c>
      <c r="AV110" s="920"/>
      <c r="AW110" s="920"/>
      <c r="AX110" s="920"/>
      <c r="AY110" s="920"/>
      <c r="AZ110" s="942" t="s">
        <v>411</v>
      </c>
      <c r="BA110" s="910"/>
      <c r="BB110" s="910"/>
      <c r="BC110" s="910"/>
      <c r="BD110" s="910"/>
      <c r="BE110" s="910"/>
      <c r="BF110" s="910"/>
      <c r="BG110" s="910"/>
      <c r="BH110" s="910"/>
      <c r="BI110" s="910"/>
      <c r="BJ110" s="910"/>
      <c r="BK110" s="910"/>
      <c r="BL110" s="910"/>
      <c r="BM110" s="910"/>
      <c r="BN110" s="910"/>
      <c r="BO110" s="910"/>
      <c r="BP110" s="911"/>
      <c r="BQ110" s="943">
        <v>35557077</v>
      </c>
      <c r="BR110" s="944"/>
      <c r="BS110" s="944"/>
      <c r="BT110" s="944"/>
      <c r="BU110" s="944"/>
      <c r="BV110" s="944">
        <v>33940937</v>
      </c>
      <c r="BW110" s="944"/>
      <c r="BX110" s="944"/>
      <c r="BY110" s="944"/>
      <c r="BZ110" s="944"/>
      <c r="CA110" s="944">
        <v>33173030</v>
      </c>
      <c r="CB110" s="944"/>
      <c r="CC110" s="944"/>
      <c r="CD110" s="944"/>
      <c r="CE110" s="944"/>
      <c r="CF110" s="957">
        <v>22</v>
      </c>
      <c r="CG110" s="958"/>
      <c r="CH110" s="958"/>
      <c r="CI110" s="958"/>
      <c r="CJ110" s="958"/>
      <c r="CK110" s="959" t="s">
        <v>412</v>
      </c>
      <c r="CL110" s="960"/>
      <c r="CM110" s="942" t="s">
        <v>413</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414</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415</v>
      </c>
      <c r="BA111" s="936"/>
      <c r="BB111" s="936"/>
      <c r="BC111" s="936"/>
      <c r="BD111" s="936"/>
      <c r="BE111" s="936"/>
      <c r="BF111" s="936"/>
      <c r="BG111" s="936"/>
      <c r="BH111" s="936"/>
      <c r="BI111" s="936"/>
      <c r="BJ111" s="936"/>
      <c r="BK111" s="936"/>
      <c r="BL111" s="936"/>
      <c r="BM111" s="936"/>
      <c r="BN111" s="936"/>
      <c r="BO111" s="936"/>
      <c r="BP111" s="937"/>
      <c r="BQ111" s="938">
        <v>4370257</v>
      </c>
      <c r="BR111" s="939"/>
      <c r="BS111" s="939"/>
      <c r="BT111" s="939"/>
      <c r="BU111" s="939"/>
      <c r="BV111" s="939">
        <v>4744040</v>
      </c>
      <c r="BW111" s="939"/>
      <c r="BX111" s="939"/>
      <c r="BY111" s="939"/>
      <c r="BZ111" s="939"/>
      <c r="CA111" s="939">
        <v>6472561</v>
      </c>
      <c r="CB111" s="939"/>
      <c r="CC111" s="939"/>
      <c r="CD111" s="939"/>
      <c r="CE111" s="939"/>
      <c r="CF111" s="933">
        <v>4.3</v>
      </c>
      <c r="CG111" s="934"/>
      <c r="CH111" s="934"/>
      <c r="CI111" s="934"/>
      <c r="CJ111" s="934"/>
      <c r="CK111" s="961"/>
      <c r="CL111" s="962"/>
      <c r="CM111" s="935" t="s">
        <v>416</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417</v>
      </c>
      <c r="B112" s="966"/>
      <c r="C112" s="936" t="s">
        <v>418</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v>229250</v>
      </c>
      <c r="AB112" s="972"/>
      <c r="AC112" s="972"/>
      <c r="AD112" s="972"/>
      <c r="AE112" s="973"/>
      <c r="AF112" s="974">
        <v>229250</v>
      </c>
      <c r="AG112" s="972"/>
      <c r="AH112" s="972"/>
      <c r="AI112" s="972"/>
      <c r="AJ112" s="973"/>
      <c r="AK112" s="974">
        <v>217750</v>
      </c>
      <c r="AL112" s="972"/>
      <c r="AM112" s="972"/>
      <c r="AN112" s="972"/>
      <c r="AO112" s="973"/>
      <c r="AP112" s="975">
        <v>0.1</v>
      </c>
      <c r="AQ112" s="976"/>
      <c r="AR112" s="976"/>
      <c r="AS112" s="976"/>
      <c r="AT112" s="977"/>
      <c r="AU112" s="921"/>
      <c r="AV112" s="922"/>
      <c r="AW112" s="922"/>
      <c r="AX112" s="922"/>
      <c r="AY112" s="922"/>
      <c r="AZ112" s="935" t="s">
        <v>419</v>
      </c>
      <c r="BA112" s="936"/>
      <c r="BB112" s="936"/>
      <c r="BC112" s="936"/>
      <c r="BD112" s="936"/>
      <c r="BE112" s="936"/>
      <c r="BF112" s="936"/>
      <c r="BG112" s="936"/>
      <c r="BH112" s="936"/>
      <c r="BI112" s="936"/>
      <c r="BJ112" s="936"/>
      <c r="BK112" s="936"/>
      <c r="BL112" s="936"/>
      <c r="BM112" s="936"/>
      <c r="BN112" s="936"/>
      <c r="BO112" s="936"/>
      <c r="BP112" s="937"/>
      <c r="BQ112" s="938" t="s">
        <v>122</v>
      </c>
      <c r="BR112" s="939"/>
      <c r="BS112" s="939"/>
      <c r="BT112" s="939"/>
      <c r="BU112" s="939"/>
      <c r="BV112" s="939" t="s">
        <v>122</v>
      </c>
      <c r="BW112" s="939"/>
      <c r="BX112" s="939"/>
      <c r="BY112" s="939"/>
      <c r="BZ112" s="939"/>
      <c r="CA112" s="939" t="s">
        <v>122</v>
      </c>
      <c r="CB112" s="939"/>
      <c r="CC112" s="939"/>
      <c r="CD112" s="939"/>
      <c r="CE112" s="939"/>
      <c r="CF112" s="933" t="s">
        <v>122</v>
      </c>
      <c r="CG112" s="934"/>
      <c r="CH112" s="934"/>
      <c r="CI112" s="934"/>
      <c r="CJ112" s="934"/>
      <c r="CK112" s="961"/>
      <c r="CL112" s="962"/>
      <c r="CM112" s="935" t="s">
        <v>420</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421</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t="s">
        <v>122</v>
      </c>
      <c r="AB113" s="951"/>
      <c r="AC113" s="951"/>
      <c r="AD113" s="951"/>
      <c r="AE113" s="952"/>
      <c r="AF113" s="953" t="s">
        <v>122</v>
      </c>
      <c r="AG113" s="951"/>
      <c r="AH113" s="951"/>
      <c r="AI113" s="951"/>
      <c r="AJ113" s="952"/>
      <c r="AK113" s="953" t="s">
        <v>122</v>
      </c>
      <c r="AL113" s="951"/>
      <c r="AM113" s="951"/>
      <c r="AN113" s="951"/>
      <c r="AO113" s="952"/>
      <c r="AP113" s="954" t="s">
        <v>122</v>
      </c>
      <c r="AQ113" s="955"/>
      <c r="AR113" s="955"/>
      <c r="AS113" s="955"/>
      <c r="AT113" s="956"/>
      <c r="AU113" s="921"/>
      <c r="AV113" s="922"/>
      <c r="AW113" s="922"/>
      <c r="AX113" s="922"/>
      <c r="AY113" s="922"/>
      <c r="AZ113" s="935" t="s">
        <v>422</v>
      </c>
      <c r="BA113" s="936"/>
      <c r="BB113" s="936"/>
      <c r="BC113" s="936"/>
      <c r="BD113" s="936"/>
      <c r="BE113" s="936"/>
      <c r="BF113" s="936"/>
      <c r="BG113" s="936"/>
      <c r="BH113" s="936"/>
      <c r="BI113" s="936"/>
      <c r="BJ113" s="936"/>
      <c r="BK113" s="936"/>
      <c r="BL113" s="936"/>
      <c r="BM113" s="936"/>
      <c r="BN113" s="936"/>
      <c r="BO113" s="936"/>
      <c r="BP113" s="937"/>
      <c r="BQ113" s="938">
        <v>3022368</v>
      </c>
      <c r="BR113" s="939"/>
      <c r="BS113" s="939"/>
      <c r="BT113" s="939"/>
      <c r="BU113" s="939"/>
      <c r="BV113" s="939">
        <v>3125290</v>
      </c>
      <c r="BW113" s="939"/>
      <c r="BX113" s="939"/>
      <c r="BY113" s="939"/>
      <c r="BZ113" s="939"/>
      <c r="CA113" s="939">
        <v>3788784</v>
      </c>
      <c r="CB113" s="939"/>
      <c r="CC113" s="939"/>
      <c r="CD113" s="939"/>
      <c r="CE113" s="939"/>
      <c r="CF113" s="933">
        <v>2.5</v>
      </c>
      <c r="CG113" s="934"/>
      <c r="CH113" s="934"/>
      <c r="CI113" s="934"/>
      <c r="CJ113" s="934"/>
      <c r="CK113" s="961"/>
      <c r="CL113" s="962"/>
      <c r="CM113" s="935" t="s">
        <v>423</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424</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160499</v>
      </c>
      <c r="AB114" s="972"/>
      <c r="AC114" s="972"/>
      <c r="AD114" s="972"/>
      <c r="AE114" s="973"/>
      <c r="AF114" s="974">
        <v>201258</v>
      </c>
      <c r="AG114" s="972"/>
      <c r="AH114" s="972"/>
      <c r="AI114" s="972"/>
      <c r="AJ114" s="973"/>
      <c r="AK114" s="974">
        <v>287037</v>
      </c>
      <c r="AL114" s="972"/>
      <c r="AM114" s="972"/>
      <c r="AN114" s="972"/>
      <c r="AO114" s="973"/>
      <c r="AP114" s="975">
        <v>0.2</v>
      </c>
      <c r="AQ114" s="976"/>
      <c r="AR114" s="976"/>
      <c r="AS114" s="976"/>
      <c r="AT114" s="977"/>
      <c r="AU114" s="921"/>
      <c r="AV114" s="922"/>
      <c r="AW114" s="922"/>
      <c r="AX114" s="922"/>
      <c r="AY114" s="922"/>
      <c r="AZ114" s="935" t="s">
        <v>425</v>
      </c>
      <c r="BA114" s="936"/>
      <c r="BB114" s="936"/>
      <c r="BC114" s="936"/>
      <c r="BD114" s="936"/>
      <c r="BE114" s="936"/>
      <c r="BF114" s="936"/>
      <c r="BG114" s="936"/>
      <c r="BH114" s="936"/>
      <c r="BI114" s="936"/>
      <c r="BJ114" s="936"/>
      <c r="BK114" s="936"/>
      <c r="BL114" s="936"/>
      <c r="BM114" s="936"/>
      <c r="BN114" s="936"/>
      <c r="BO114" s="936"/>
      <c r="BP114" s="937"/>
      <c r="BQ114" s="938">
        <v>21714454</v>
      </c>
      <c r="BR114" s="939"/>
      <c r="BS114" s="939"/>
      <c r="BT114" s="939"/>
      <c r="BU114" s="939"/>
      <c r="BV114" s="939">
        <v>21229426</v>
      </c>
      <c r="BW114" s="939"/>
      <c r="BX114" s="939"/>
      <c r="BY114" s="939"/>
      <c r="BZ114" s="939"/>
      <c r="CA114" s="939">
        <v>21166585</v>
      </c>
      <c r="CB114" s="939"/>
      <c r="CC114" s="939"/>
      <c r="CD114" s="939"/>
      <c r="CE114" s="939"/>
      <c r="CF114" s="933">
        <v>14</v>
      </c>
      <c r="CG114" s="934"/>
      <c r="CH114" s="934"/>
      <c r="CI114" s="934"/>
      <c r="CJ114" s="934"/>
      <c r="CK114" s="961"/>
      <c r="CL114" s="962"/>
      <c r="CM114" s="935" t="s">
        <v>426</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427</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265599</v>
      </c>
      <c r="AB115" s="951"/>
      <c r="AC115" s="951"/>
      <c r="AD115" s="951"/>
      <c r="AE115" s="952"/>
      <c r="AF115" s="953">
        <v>201465</v>
      </c>
      <c r="AG115" s="951"/>
      <c r="AH115" s="951"/>
      <c r="AI115" s="951"/>
      <c r="AJ115" s="952"/>
      <c r="AK115" s="953">
        <v>284650</v>
      </c>
      <c r="AL115" s="951"/>
      <c r="AM115" s="951"/>
      <c r="AN115" s="951"/>
      <c r="AO115" s="952"/>
      <c r="AP115" s="954">
        <v>0.2</v>
      </c>
      <c r="AQ115" s="955"/>
      <c r="AR115" s="955"/>
      <c r="AS115" s="955"/>
      <c r="AT115" s="956"/>
      <c r="AU115" s="921"/>
      <c r="AV115" s="922"/>
      <c r="AW115" s="922"/>
      <c r="AX115" s="922"/>
      <c r="AY115" s="922"/>
      <c r="AZ115" s="935" t="s">
        <v>428</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429</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4370257</v>
      </c>
      <c r="DH115" s="972"/>
      <c r="DI115" s="972"/>
      <c r="DJ115" s="972"/>
      <c r="DK115" s="973"/>
      <c r="DL115" s="974">
        <v>4744040</v>
      </c>
      <c r="DM115" s="972"/>
      <c r="DN115" s="972"/>
      <c r="DO115" s="972"/>
      <c r="DP115" s="973"/>
      <c r="DQ115" s="974">
        <v>6472561</v>
      </c>
      <c r="DR115" s="972"/>
      <c r="DS115" s="972"/>
      <c r="DT115" s="972"/>
      <c r="DU115" s="973"/>
      <c r="DV115" s="975">
        <v>4.3</v>
      </c>
      <c r="DW115" s="976"/>
      <c r="DX115" s="976"/>
      <c r="DY115" s="976"/>
      <c r="DZ115" s="977"/>
    </row>
    <row r="116" spans="1:130" s="212" customFormat="1" ht="26.25" customHeight="1" x14ac:dyDescent="0.2">
      <c r="A116" s="969"/>
      <c r="B116" s="970"/>
      <c r="C116" s="978" t="s">
        <v>430</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431</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432</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433</v>
      </c>
      <c r="Z117" s="907"/>
      <c r="AA117" s="991">
        <v>3223149</v>
      </c>
      <c r="AB117" s="992"/>
      <c r="AC117" s="992"/>
      <c r="AD117" s="992"/>
      <c r="AE117" s="993"/>
      <c r="AF117" s="994">
        <v>3197317</v>
      </c>
      <c r="AG117" s="992"/>
      <c r="AH117" s="992"/>
      <c r="AI117" s="992"/>
      <c r="AJ117" s="993"/>
      <c r="AK117" s="994">
        <v>3385191</v>
      </c>
      <c r="AL117" s="992"/>
      <c r="AM117" s="992"/>
      <c r="AN117" s="992"/>
      <c r="AO117" s="993"/>
      <c r="AP117" s="995"/>
      <c r="AQ117" s="996"/>
      <c r="AR117" s="996"/>
      <c r="AS117" s="996"/>
      <c r="AT117" s="997"/>
      <c r="AU117" s="921"/>
      <c r="AV117" s="922"/>
      <c r="AW117" s="922"/>
      <c r="AX117" s="922"/>
      <c r="AY117" s="922"/>
      <c r="AZ117" s="987" t="s">
        <v>434</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435</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409</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406</v>
      </c>
      <c r="AB118" s="906"/>
      <c r="AC118" s="906"/>
      <c r="AD118" s="906"/>
      <c r="AE118" s="907"/>
      <c r="AF118" s="905" t="s">
        <v>407</v>
      </c>
      <c r="AG118" s="906"/>
      <c r="AH118" s="906"/>
      <c r="AI118" s="906"/>
      <c r="AJ118" s="907"/>
      <c r="AK118" s="905" t="s">
        <v>294</v>
      </c>
      <c r="AL118" s="906"/>
      <c r="AM118" s="906"/>
      <c r="AN118" s="906"/>
      <c r="AO118" s="907"/>
      <c r="AP118" s="983" t="s">
        <v>408</v>
      </c>
      <c r="AQ118" s="984"/>
      <c r="AR118" s="984"/>
      <c r="AS118" s="984"/>
      <c r="AT118" s="985"/>
      <c r="AU118" s="921"/>
      <c r="AV118" s="922"/>
      <c r="AW118" s="922"/>
      <c r="AX118" s="922"/>
      <c r="AY118" s="922"/>
      <c r="AZ118" s="986" t="s">
        <v>436</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437</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412</v>
      </c>
      <c r="B119" s="960"/>
      <c r="C119" s="942" t="s">
        <v>413</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0" t="s">
        <v>177</v>
      </c>
      <c r="BA119" s="230"/>
      <c r="BB119" s="230"/>
      <c r="BC119" s="230"/>
      <c r="BD119" s="230"/>
      <c r="BE119" s="230"/>
      <c r="BF119" s="230"/>
      <c r="BG119" s="230"/>
      <c r="BH119" s="230"/>
      <c r="BI119" s="230"/>
      <c r="BJ119" s="230"/>
      <c r="BK119" s="230"/>
      <c r="BL119" s="230"/>
      <c r="BM119" s="230"/>
      <c r="BN119" s="230"/>
      <c r="BO119" s="990" t="s">
        <v>438</v>
      </c>
      <c r="BP119" s="1018"/>
      <c r="BQ119" s="1012">
        <v>64664156</v>
      </c>
      <c r="BR119" s="1013"/>
      <c r="BS119" s="1013"/>
      <c r="BT119" s="1013"/>
      <c r="BU119" s="1013"/>
      <c r="BV119" s="1013">
        <v>63039693</v>
      </c>
      <c r="BW119" s="1013"/>
      <c r="BX119" s="1013"/>
      <c r="BY119" s="1013"/>
      <c r="BZ119" s="1013"/>
      <c r="CA119" s="1013">
        <v>64600960</v>
      </c>
      <c r="CB119" s="1013"/>
      <c r="CC119" s="1013"/>
      <c r="CD119" s="1013"/>
      <c r="CE119" s="1013"/>
      <c r="CF119" s="1014"/>
      <c r="CG119" s="1015"/>
      <c r="CH119" s="1015"/>
      <c r="CI119" s="1015"/>
      <c r="CJ119" s="1016"/>
      <c r="CK119" s="963"/>
      <c r="CL119" s="964"/>
      <c r="CM119" s="986" t="s">
        <v>439</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416</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440</v>
      </c>
      <c r="AV120" s="1005"/>
      <c r="AW120" s="1005"/>
      <c r="AX120" s="1005"/>
      <c r="AY120" s="1006"/>
      <c r="AZ120" s="942" t="s">
        <v>441</v>
      </c>
      <c r="BA120" s="910"/>
      <c r="BB120" s="910"/>
      <c r="BC120" s="910"/>
      <c r="BD120" s="910"/>
      <c r="BE120" s="910"/>
      <c r="BF120" s="910"/>
      <c r="BG120" s="910"/>
      <c r="BH120" s="910"/>
      <c r="BI120" s="910"/>
      <c r="BJ120" s="910"/>
      <c r="BK120" s="910"/>
      <c r="BL120" s="910"/>
      <c r="BM120" s="910"/>
      <c r="BN120" s="910"/>
      <c r="BO120" s="910"/>
      <c r="BP120" s="911"/>
      <c r="BQ120" s="943">
        <v>114022882</v>
      </c>
      <c r="BR120" s="944"/>
      <c r="BS120" s="944"/>
      <c r="BT120" s="944"/>
      <c r="BU120" s="944"/>
      <c r="BV120" s="944">
        <v>129546147</v>
      </c>
      <c r="BW120" s="944"/>
      <c r="BX120" s="944"/>
      <c r="BY120" s="944"/>
      <c r="BZ120" s="944"/>
      <c r="CA120" s="944">
        <v>142892510</v>
      </c>
      <c r="CB120" s="944"/>
      <c r="CC120" s="944"/>
      <c r="CD120" s="944"/>
      <c r="CE120" s="944"/>
      <c r="CF120" s="957">
        <v>94.6</v>
      </c>
      <c r="CG120" s="958"/>
      <c r="CH120" s="958"/>
      <c r="CI120" s="958"/>
      <c r="CJ120" s="958"/>
      <c r="CK120" s="1019" t="s">
        <v>442</v>
      </c>
      <c r="CL120" s="1020"/>
      <c r="CM120" s="1020"/>
      <c r="CN120" s="1020"/>
      <c r="CO120" s="1021"/>
      <c r="CP120" s="1027" t="s">
        <v>390</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t="s">
        <v>122</v>
      </c>
      <c r="DR120" s="944"/>
      <c r="DS120" s="944"/>
      <c r="DT120" s="944"/>
      <c r="DU120" s="944"/>
      <c r="DV120" s="945" t="s">
        <v>122</v>
      </c>
      <c r="DW120" s="945"/>
      <c r="DX120" s="945"/>
      <c r="DY120" s="945"/>
      <c r="DZ120" s="946"/>
    </row>
    <row r="121" spans="1:130" s="212" customFormat="1" ht="26.25" customHeight="1" x14ac:dyDescent="0.2">
      <c r="A121" s="1070"/>
      <c r="B121" s="962"/>
      <c r="C121" s="987" t="s">
        <v>443</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444</v>
      </c>
      <c r="BA121" s="936"/>
      <c r="BB121" s="936"/>
      <c r="BC121" s="936"/>
      <c r="BD121" s="936"/>
      <c r="BE121" s="936"/>
      <c r="BF121" s="936"/>
      <c r="BG121" s="936"/>
      <c r="BH121" s="936"/>
      <c r="BI121" s="936"/>
      <c r="BJ121" s="936"/>
      <c r="BK121" s="936"/>
      <c r="BL121" s="936"/>
      <c r="BM121" s="936"/>
      <c r="BN121" s="936"/>
      <c r="BO121" s="936"/>
      <c r="BP121" s="937"/>
      <c r="BQ121" s="938">
        <v>3793319</v>
      </c>
      <c r="BR121" s="939"/>
      <c r="BS121" s="939"/>
      <c r="BT121" s="939"/>
      <c r="BU121" s="939"/>
      <c r="BV121" s="939">
        <v>4048610</v>
      </c>
      <c r="BW121" s="939"/>
      <c r="BX121" s="939"/>
      <c r="BY121" s="939"/>
      <c r="BZ121" s="939"/>
      <c r="CA121" s="939">
        <v>4419229</v>
      </c>
      <c r="CB121" s="939"/>
      <c r="CC121" s="939"/>
      <c r="CD121" s="939"/>
      <c r="CE121" s="939"/>
      <c r="CF121" s="933">
        <v>2.9</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426</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445</v>
      </c>
      <c r="BA122" s="978"/>
      <c r="BB122" s="978"/>
      <c r="BC122" s="978"/>
      <c r="BD122" s="978"/>
      <c r="BE122" s="978"/>
      <c r="BF122" s="978"/>
      <c r="BG122" s="978"/>
      <c r="BH122" s="978"/>
      <c r="BI122" s="978"/>
      <c r="BJ122" s="978"/>
      <c r="BK122" s="978"/>
      <c r="BL122" s="978"/>
      <c r="BM122" s="978"/>
      <c r="BN122" s="978"/>
      <c r="BO122" s="978"/>
      <c r="BP122" s="979"/>
      <c r="BQ122" s="1012">
        <v>70678891</v>
      </c>
      <c r="BR122" s="1013"/>
      <c r="BS122" s="1013"/>
      <c r="BT122" s="1013"/>
      <c r="BU122" s="1013"/>
      <c r="BV122" s="1013">
        <v>63340629</v>
      </c>
      <c r="BW122" s="1013"/>
      <c r="BX122" s="1013"/>
      <c r="BY122" s="1013"/>
      <c r="BZ122" s="1013"/>
      <c r="CA122" s="1013">
        <v>57626708</v>
      </c>
      <c r="CB122" s="1013"/>
      <c r="CC122" s="1013"/>
      <c r="CD122" s="1013"/>
      <c r="CE122" s="1013"/>
      <c r="CF122" s="1030">
        <v>38.1</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432</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0" t="s">
        <v>177</v>
      </c>
      <c r="BA123" s="230"/>
      <c r="BB123" s="230"/>
      <c r="BC123" s="230"/>
      <c r="BD123" s="230"/>
      <c r="BE123" s="230"/>
      <c r="BF123" s="230"/>
      <c r="BG123" s="230"/>
      <c r="BH123" s="230"/>
      <c r="BI123" s="230"/>
      <c r="BJ123" s="230"/>
      <c r="BK123" s="230"/>
      <c r="BL123" s="230"/>
      <c r="BM123" s="230"/>
      <c r="BN123" s="230"/>
      <c r="BO123" s="990" t="s">
        <v>446</v>
      </c>
      <c r="BP123" s="1018"/>
      <c r="BQ123" s="1076">
        <v>188495092</v>
      </c>
      <c r="BR123" s="1077"/>
      <c r="BS123" s="1077"/>
      <c r="BT123" s="1077"/>
      <c r="BU123" s="1077"/>
      <c r="BV123" s="1077">
        <v>196935386</v>
      </c>
      <c r="BW123" s="1077"/>
      <c r="BX123" s="1077"/>
      <c r="BY123" s="1077"/>
      <c r="BZ123" s="1077"/>
      <c r="CA123" s="1077">
        <v>204938447</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5">
      <c r="A124" s="1070"/>
      <c r="B124" s="962"/>
      <c r="C124" s="935" t="s">
        <v>435</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447</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448</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437</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349"/>
      <c r="AV125" s="350"/>
      <c r="AW125" s="350"/>
      <c r="AX125" s="350"/>
      <c r="AY125" s="350"/>
      <c r="AZ125" s="350"/>
      <c r="BA125" s="350"/>
      <c r="BB125" s="350"/>
      <c r="BC125" s="350"/>
      <c r="BD125" s="350"/>
      <c r="BE125" s="350"/>
      <c r="BF125" s="350"/>
      <c r="BG125" s="350"/>
      <c r="BH125" s="350"/>
      <c r="BI125" s="350"/>
      <c r="BJ125" s="350"/>
      <c r="BK125" s="350"/>
      <c r="BL125" s="350"/>
      <c r="BM125" s="350"/>
      <c r="BN125" s="350"/>
      <c r="BO125" s="350"/>
      <c r="BP125" s="350"/>
      <c r="BQ125" s="348"/>
      <c r="BR125" s="348"/>
      <c r="BS125" s="348"/>
      <c r="BT125" s="348"/>
      <c r="BU125" s="348"/>
      <c r="BV125" s="348"/>
      <c r="BW125" s="348"/>
      <c r="BX125" s="348"/>
      <c r="BY125" s="348"/>
      <c r="BZ125" s="348"/>
      <c r="CA125" s="348"/>
      <c r="CB125" s="348"/>
      <c r="CC125" s="348"/>
      <c r="CD125" s="348"/>
      <c r="CE125" s="348"/>
      <c r="CF125" s="348"/>
      <c r="CG125" s="348"/>
      <c r="CH125" s="348"/>
      <c r="CI125" s="348"/>
      <c r="CJ125" s="231"/>
      <c r="CK125" s="1035" t="s">
        <v>449</v>
      </c>
      <c r="CL125" s="1020"/>
      <c r="CM125" s="1020"/>
      <c r="CN125" s="1020"/>
      <c r="CO125" s="1021"/>
      <c r="CP125" s="942" t="s">
        <v>450</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439</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154514</v>
      </c>
      <c r="AB126" s="972"/>
      <c r="AC126" s="972"/>
      <c r="AD126" s="972"/>
      <c r="AE126" s="973"/>
      <c r="AF126" s="974">
        <v>49276</v>
      </c>
      <c r="AG126" s="972"/>
      <c r="AH126" s="972"/>
      <c r="AI126" s="972"/>
      <c r="AJ126" s="973"/>
      <c r="AK126" s="974">
        <v>80270</v>
      </c>
      <c r="AL126" s="972"/>
      <c r="AM126" s="972"/>
      <c r="AN126" s="972"/>
      <c r="AO126" s="973"/>
      <c r="AP126" s="975">
        <v>0.1</v>
      </c>
      <c r="AQ126" s="976"/>
      <c r="AR126" s="976"/>
      <c r="AS126" s="976"/>
      <c r="AT126" s="977"/>
      <c r="AU126" s="348"/>
      <c r="AV126" s="348"/>
      <c r="AW126" s="348"/>
      <c r="AX126" s="348"/>
      <c r="AY126" s="348"/>
      <c r="AZ126" s="348"/>
      <c r="BA126" s="348"/>
      <c r="BB126" s="348"/>
      <c r="BC126" s="348"/>
      <c r="BD126" s="348"/>
      <c r="BE126" s="348"/>
      <c r="BF126" s="348"/>
      <c r="BG126" s="348"/>
      <c r="BH126" s="348"/>
      <c r="BI126" s="348"/>
      <c r="BJ126" s="348"/>
      <c r="BK126" s="348"/>
      <c r="BL126" s="348"/>
      <c r="BM126" s="348"/>
      <c r="BN126" s="348"/>
      <c r="BO126" s="348"/>
      <c r="BP126" s="348"/>
      <c r="BQ126" s="348"/>
      <c r="BR126" s="348"/>
      <c r="BS126" s="348"/>
      <c r="BT126" s="348"/>
      <c r="BU126" s="348"/>
      <c r="BV126" s="348"/>
      <c r="BW126" s="348"/>
      <c r="BX126" s="348"/>
      <c r="BY126" s="348"/>
      <c r="BZ126" s="348"/>
      <c r="CA126" s="348"/>
      <c r="CB126" s="348"/>
      <c r="CC126" s="348"/>
      <c r="CD126" s="232"/>
      <c r="CE126" s="232"/>
      <c r="CF126" s="232"/>
      <c r="CG126" s="348"/>
      <c r="CH126" s="348"/>
      <c r="CI126" s="348"/>
      <c r="CJ126" s="231"/>
      <c r="CK126" s="1036"/>
      <c r="CL126" s="1023"/>
      <c r="CM126" s="1023"/>
      <c r="CN126" s="1023"/>
      <c r="CO126" s="1024"/>
      <c r="CP126" s="935" t="s">
        <v>451</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452</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111085</v>
      </c>
      <c r="AB127" s="972"/>
      <c r="AC127" s="972"/>
      <c r="AD127" s="972"/>
      <c r="AE127" s="973"/>
      <c r="AF127" s="974">
        <v>152189</v>
      </c>
      <c r="AG127" s="972"/>
      <c r="AH127" s="972"/>
      <c r="AI127" s="972"/>
      <c r="AJ127" s="973"/>
      <c r="AK127" s="974">
        <v>204380</v>
      </c>
      <c r="AL127" s="972"/>
      <c r="AM127" s="972"/>
      <c r="AN127" s="972"/>
      <c r="AO127" s="973"/>
      <c r="AP127" s="975">
        <v>0.1</v>
      </c>
      <c r="AQ127" s="976"/>
      <c r="AR127" s="976"/>
      <c r="AS127" s="976"/>
      <c r="AT127" s="977"/>
      <c r="AU127" s="348"/>
      <c r="AV127" s="348"/>
      <c r="AW127" s="348"/>
      <c r="AX127" s="1044" t="s">
        <v>453</v>
      </c>
      <c r="AY127" s="1045"/>
      <c r="AZ127" s="1045"/>
      <c r="BA127" s="1045"/>
      <c r="BB127" s="1045"/>
      <c r="BC127" s="1045"/>
      <c r="BD127" s="1045"/>
      <c r="BE127" s="1046"/>
      <c r="BF127" s="1047" t="s">
        <v>454</v>
      </c>
      <c r="BG127" s="1045"/>
      <c r="BH127" s="1045"/>
      <c r="BI127" s="1045"/>
      <c r="BJ127" s="1045"/>
      <c r="BK127" s="1045"/>
      <c r="BL127" s="1046"/>
      <c r="BM127" s="1047" t="s">
        <v>455</v>
      </c>
      <c r="BN127" s="1045"/>
      <c r="BO127" s="1045"/>
      <c r="BP127" s="1045"/>
      <c r="BQ127" s="1045"/>
      <c r="BR127" s="1045"/>
      <c r="BS127" s="1046"/>
      <c r="BT127" s="1047" t="s">
        <v>456</v>
      </c>
      <c r="BU127" s="1045"/>
      <c r="BV127" s="1045"/>
      <c r="BW127" s="1045"/>
      <c r="BX127" s="1045"/>
      <c r="BY127" s="1045"/>
      <c r="BZ127" s="1068"/>
      <c r="CA127" s="348"/>
      <c r="CB127" s="348"/>
      <c r="CC127" s="348"/>
      <c r="CD127" s="232"/>
      <c r="CE127" s="232"/>
      <c r="CF127" s="232"/>
      <c r="CG127" s="348"/>
      <c r="CH127" s="348"/>
      <c r="CI127" s="348"/>
      <c r="CJ127" s="231"/>
      <c r="CK127" s="1036"/>
      <c r="CL127" s="1023"/>
      <c r="CM127" s="1023"/>
      <c r="CN127" s="1023"/>
      <c r="CO127" s="1024"/>
      <c r="CP127" s="935" t="s">
        <v>457</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458</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459</v>
      </c>
      <c r="X128" s="1056"/>
      <c r="Y128" s="1056"/>
      <c r="Z128" s="1057"/>
      <c r="AA128" s="1058" t="s">
        <v>122</v>
      </c>
      <c r="AB128" s="1059"/>
      <c r="AC128" s="1059"/>
      <c r="AD128" s="1059"/>
      <c r="AE128" s="1060"/>
      <c r="AF128" s="1061" t="s">
        <v>122</v>
      </c>
      <c r="AG128" s="1059"/>
      <c r="AH128" s="1059"/>
      <c r="AI128" s="1059"/>
      <c r="AJ128" s="1060"/>
      <c r="AK128" s="1061" t="s">
        <v>122</v>
      </c>
      <c r="AL128" s="1059"/>
      <c r="AM128" s="1059"/>
      <c r="AN128" s="1059"/>
      <c r="AO128" s="1060"/>
      <c r="AP128" s="1062"/>
      <c r="AQ128" s="1063"/>
      <c r="AR128" s="1063"/>
      <c r="AS128" s="1063"/>
      <c r="AT128" s="1064"/>
      <c r="AU128" s="348"/>
      <c r="AV128" s="348"/>
      <c r="AW128" s="348"/>
      <c r="AX128" s="909" t="s">
        <v>460</v>
      </c>
      <c r="AY128" s="910"/>
      <c r="AZ128" s="910"/>
      <c r="BA128" s="910"/>
      <c r="BB128" s="910"/>
      <c r="BC128" s="910"/>
      <c r="BD128" s="910"/>
      <c r="BE128" s="911"/>
      <c r="BF128" s="1065" t="s">
        <v>122</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2"/>
      <c r="CB128" s="232"/>
      <c r="CC128" s="232"/>
      <c r="CD128" s="232"/>
      <c r="CE128" s="232"/>
      <c r="CF128" s="232"/>
      <c r="CG128" s="348"/>
      <c r="CH128" s="348"/>
      <c r="CI128" s="348"/>
      <c r="CJ128" s="231"/>
      <c r="CK128" s="1037"/>
      <c r="CL128" s="1038"/>
      <c r="CM128" s="1038"/>
      <c r="CN128" s="1038"/>
      <c r="CO128" s="1039"/>
      <c r="CP128" s="1048" t="s">
        <v>461</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462</v>
      </c>
      <c r="X129" s="1084"/>
      <c r="Y129" s="1084"/>
      <c r="Z129" s="1085"/>
      <c r="AA129" s="971">
        <v>138855157</v>
      </c>
      <c r="AB129" s="972"/>
      <c r="AC129" s="972"/>
      <c r="AD129" s="972"/>
      <c r="AE129" s="973"/>
      <c r="AF129" s="974">
        <v>147051346</v>
      </c>
      <c r="AG129" s="972"/>
      <c r="AH129" s="972"/>
      <c r="AI129" s="972"/>
      <c r="AJ129" s="973"/>
      <c r="AK129" s="974">
        <v>156961693</v>
      </c>
      <c r="AL129" s="972"/>
      <c r="AM129" s="972"/>
      <c r="AN129" s="972"/>
      <c r="AO129" s="973"/>
      <c r="AP129" s="1086"/>
      <c r="AQ129" s="1087"/>
      <c r="AR129" s="1087"/>
      <c r="AS129" s="1087"/>
      <c r="AT129" s="1088"/>
      <c r="AU129" s="214"/>
      <c r="AV129" s="214"/>
      <c r="AW129" s="214"/>
      <c r="AX129" s="1078" t="s">
        <v>463</v>
      </c>
      <c r="AY129" s="936"/>
      <c r="AZ129" s="936"/>
      <c r="BA129" s="936"/>
      <c r="BB129" s="936"/>
      <c r="BC129" s="936"/>
      <c r="BD129" s="936"/>
      <c r="BE129" s="937"/>
      <c r="BF129" s="1079" t="s">
        <v>122</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3"/>
      <c r="CB129" s="233"/>
      <c r="CC129" s="233"/>
      <c r="CD129" s="233"/>
      <c r="CE129" s="233"/>
      <c r="CF129" s="233"/>
      <c r="CG129" s="233"/>
      <c r="CH129" s="233"/>
      <c r="CI129" s="233"/>
      <c r="CJ129" s="233"/>
      <c r="CK129" s="233"/>
      <c r="CL129" s="233"/>
      <c r="CM129" s="233"/>
      <c r="CN129" s="233"/>
      <c r="CO129" s="233"/>
      <c r="CP129" s="233"/>
      <c r="CQ129" s="233"/>
      <c r="CR129" s="233"/>
      <c r="CS129" s="233"/>
      <c r="CT129" s="233"/>
      <c r="CU129" s="233"/>
      <c r="CV129" s="233"/>
      <c r="CW129" s="233"/>
      <c r="CX129" s="233"/>
      <c r="CY129" s="233"/>
      <c r="CZ129" s="233"/>
      <c r="DA129" s="233"/>
      <c r="DB129" s="233"/>
      <c r="DC129" s="233"/>
      <c r="DD129" s="233"/>
      <c r="DE129" s="233"/>
      <c r="DF129" s="233"/>
      <c r="DG129" s="233"/>
      <c r="DH129" s="233"/>
      <c r="DI129" s="233"/>
      <c r="DJ129" s="233"/>
      <c r="DK129" s="233"/>
      <c r="DL129" s="233"/>
      <c r="DM129" s="233"/>
      <c r="DN129" s="233"/>
      <c r="DO129" s="233"/>
      <c r="DP129" s="214"/>
      <c r="DQ129" s="214"/>
      <c r="DR129" s="214"/>
      <c r="DS129" s="214"/>
      <c r="DT129" s="214"/>
      <c r="DU129" s="214"/>
      <c r="DV129" s="214"/>
      <c r="DW129" s="214"/>
      <c r="DX129" s="214"/>
      <c r="DY129" s="214"/>
      <c r="DZ129" s="214"/>
    </row>
    <row r="130" spans="1:131" s="212" customFormat="1" ht="26.25" customHeight="1" x14ac:dyDescent="0.2">
      <c r="A130" s="947" t="s">
        <v>464</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465</v>
      </c>
      <c r="X130" s="1084"/>
      <c r="Y130" s="1084"/>
      <c r="Z130" s="1085"/>
      <c r="AA130" s="971">
        <v>7884045</v>
      </c>
      <c r="AB130" s="972"/>
      <c r="AC130" s="972"/>
      <c r="AD130" s="972"/>
      <c r="AE130" s="973"/>
      <c r="AF130" s="974">
        <v>7163064</v>
      </c>
      <c r="AG130" s="972"/>
      <c r="AH130" s="972"/>
      <c r="AI130" s="972"/>
      <c r="AJ130" s="973"/>
      <c r="AK130" s="974">
        <v>5848977</v>
      </c>
      <c r="AL130" s="972"/>
      <c r="AM130" s="972"/>
      <c r="AN130" s="972"/>
      <c r="AO130" s="973"/>
      <c r="AP130" s="1086"/>
      <c r="AQ130" s="1087"/>
      <c r="AR130" s="1087"/>
      <c r="AS130" s="1087"/>
      <c r="AT130" s="1088"/>
      <c r="AU130" s="214"/>
      <c r="AV130" s="214"/>
      <c r="AW130" s="214"/>
      <c r="AX130" s="1078" t="s">
        <v>466</v>
      </c>
      <c r="AY130" s="936"/>
      <c r="AZ130" s="936"/>
      <c r="BA130" s="936"/>
      <c r="BB130" s="936"/>
      <c r="BC130" s="936"/>
      <c r="BD130" s="936"/>
      <c r="BE130" s="937"/>
      <c r="BF130" s="1114">
        <v>-2.6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3"/>
      <c r="CB130" s="233"/>
      <c r="CC130" s="233"/>
      <c r="CD130" s="233"/>
      <c r="CE130" s="233"/>
      <c r="CF130" s="233"/>
      <c r="CG130" s="233"/>
      <c r="CH130" s="233"/>
      <c r="CI130" s="233"/>
      <c r="CJ130" s="233"/>
      <c r="CK130" s="233"/>
      <c r="CL130" s="233"/>
      <c r="CM130" s="233"/>
      <c r="CN130" s="233"/>
      <c r="CO130" s="233"/>
      <c r="CP130" s="233"/>
      <c r="CQ130" s="233"/>
      <c r="CR130" s="233"/>
      <c r="CS130" s="233"/>
      <c r="CT130" s="233"/>
      <c r="CU130" s="233"/>
      <c r="CV130" s="233"/>
      <c r="CW130" s="233"/>
      <c r="CX130" s="233"/>
      <c r="CY130" s="233"/>
      <c r="CZ130" s="233"/>
      <c r="DA130" s="233"/>
      <c r="DB130" s="233"/>
      <c r="DC130" s="233"/>
      <c r="DD130" s="233"/>
      <c r="DE130" s="233"/>
      <c r="DF130" s="233"/>
      <c r="DG130" s="233"/>
      <c r="DH130" s="233"/>
      <c r="DI130" s="233"/>
      <c r="DJ130" s="233"/>
      <c r="DK130" s="233"/>
      <c r="DL130" s="233"/>
      <c r="DM130" s="233"/>
      <c r="DN130" s="233"/>
      <c r="DO130" s="233"/>
      <c r="DP130" s="214"/>
      <c r="DQ130" s="214"/>
      <c r="DR130" s="214"/>
      <c r="DS130" s="214"/>
      <c r="DT130" s="214"/>
      <c r="DU130" s="214"/>
      <c r="DV130" s="214"/>
      <c r="DW130" s="214"/>
      <c r="DX130" s="214"/>
      <c r="DY130" s="214"/>
      <c r="DZ130" s="214"/>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467</v>
      </c>
      <c r="X131" s="1121"/>
      <c r="Y131" s="1121"/>
      <c r="Z131" s="1122"/>
      <c r="AA131" s="1017">
        <v>130971112</v>
      </c>
      <c r="AB131" s="999"/>
      <c r="AC131" s="999"/>
      <c r="AD131" s="999"/>
      <c r="AE131" s="1000"/>
      <c r="AF131" s="998">
        <v>139888282</v>
      </c>
      <c r="AG131" s="999"/>
      <c r="AH131" s="999"/>
      <c r="AI131" s="999"/>
      <c r="AJ131" s="1000"/>
      <c r="AK131" s="998">
        <v>151112716</v>
      </c>
      <c r="AL131" s="999"/>
      <c r="AM131" s="999"/>
      <c r="AN131" s="999"/>
      <c r="AO131" s="1000"/>
      <c r="AP131" s="1123"/>
      <c r="AQ131" s="1124"/>
      <c r="AR131" s="1124"/>
      <c r="AS131" s="1124"/>
      <c r="AT131" s="1125"/>
      <c r="AU131" s="214"/>
      <c r="AV131" s="214"/>
      <c r="AW131" s="214"/>
      <c r="AX131" s="1096" t="s">
        <v>468</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3"/>
      <c r="CB131" s="233"/>
      <c r="CC131" s="233"/>
      <c r="CD131" s="233"/>
      <c r="CE131" s="233"/>
      <c r="CF131" s="233"/>
      <c r="CG131" s="233"/>
      <c r="CH131" s="233"/>
      <c r="CI131" s="233"/>
      <c r="CJ131" s="233"/>
      <c r="CK131" s="233"/>
      <c r="CL131" s="233"/>
      <c r="CM131" s="233"/>
      <c r="CN131" s="233"/>
      <c r="CO131" s="233"/>
      <c r="CP131" s="233"/>
      <c r="CQ131" s="233"/>
      <c r="CR131" s="233"/>
      <c r="CS131" s="233"/>
      <c r="CT131" s="233"/>
      <c r="CU131" s="233"/>
      <c r="CV131" s="233"/>
      <c r="CW131" s="233"/>
      <c r="CX131" s="233"/>
      <c r="CY131" s="233"/>
      <c r="CZ131" s="233"/>
      <c r="DA131" s="233"/>
      <c r="DB131" s="233"/>
      <c r="DC131" s="233"/>
      <c r="DD131" s="233"/>
      <c r="DE131" s="233"/>
      <c r="DF131" s="233"/>
      <c r="DG131" s="233"/>
      <c r="DH131" s="233"/>
      <c r="DI131" s="233"/>
      <c r="DJ131" s="233"/>
      <c r="DK131" s="233"/>
      <c r="DL131" s="233"/>
      <c r="DM131" s="233"/>
      <c r="DN131" s="233"/>
      <c r="DO131" s="233"/>
      <c r="DP131" s="214"/>
      <c r="DQ131" s="214"/>
      <c r="DR131" s="214"/>
      <c r="DS131" s="214"/>
      <c r="DT131" s="214"/>
      <c r="DU131" s="214"/>
      <c r="DV131" s="214"/>
      <c r="DW131" s="214"/>
      <c r="DX131" s="214"/>
      <c r="DY131" s="214"/>
      <c r="DZ131" s="214"/>
    </row>
    <row r="132" spans="1:131" s="212" customFormat="1" ht="26.25" customHeight="1" x14ac:dyDescent="0.2">
      <c r="A132" s="1103" t="s">
        <v>469</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470</v>
      </c>
      <c r="W132" s="1107"/>
      <c r="X132" s="1107"/>
      <c r="Y132" s="1107"/>
      <c r="Z132" s="1108"/>
      <c r="AA132" s="1109">
        <v>-3.5587206440000001</v>
      </c>
      <c r="AB132" s="1110"/>
      <c r="AC132" s="1110"/>
      <c r="AD132" s="1110"/>
      <c r="AE132" s="1111"/>
      <c r="AF132" s="1112">
        <v>-2.834938669</v>
      </c>
      <c r="AG132" s="1110"/>
      <c r="AH132" s="1110"/>
      <c r="AI132" s="1110"/>
      <c r="AJ132" s="1111"/>
      <c r="AK132" s="1112">
        <v>-1.630429302</v>
      </c>
      <c r="AL132" s="1110"/>
      <c r="AM132" s="1110"/>
      <c r="AN132" s="1110"/>
      <c r="AO132" s="1111"/>
      <c r="AP132" s="1014"/>
      <c r="AQ132" s="1015"/>
      <c r="AR132" s="1015"/>
      <c r="AS132" s="1015"/>
      <c r="AT132" s="1113"/>
      <c r="AU132" s="234"/>
      <c r="AV132" s="214"/>
      <c r="AW132" s="214"/>
      <c r="AX132" s="214"/>
      <c r="AY132" s="214"/>
      <c r="AZ132" s="214"/>
      <c r="BA132" s="214"/>
      <c r="BB132" s="214"/>
      <c r="BC132" s="214"/>
      <c r="BD132" s="214"/>
      <c r="BE132" s="214"/>
      <c r="BF132" s="214"/>
      <c r="BG132" s="214"/>
      <c r="BH132" s="214"/>
      <c r="BI132" s="214"/>
      <c r="BJ132" s="214"/>
      <c r="BK132" s="214"/>
      <c r="BL132" s="214"/>
      <c r="BM132" s="214"/>
      <c r="BN132" s="214"/>
      <c r="BO132" s="214"/>
      <c r="BP132" s="214"/>
      <c r="BQ132" s="214"/>
      <c r="BR132" s="214"/>
      <c r="BS132" s="215"/>
      <c r="BT132" s="214"/>
      <c r="BU132" s="214"/>
      <c r="BV132" s="214"/>
      <c r="BW132" s="214"/>
      <c r="BX132" s="214"/>
      <c r="BY132" s="214"/>
      <c r="BZ132" s="214"/>
      <c r="CA132" s="233"/>
      <c r="CB132" s="233"/>
      <c r="CC132" s="233"/>
      <c r="CD132" s="233"/>
      <c r="CE132" s="233"/>
      <c r="CF132" s="233"/>
      <c r="CG132" s="233"/>
      <c r="CH132" s="233"/>
      <c r="CI132" s="233"/>
      <c r="CJ132" s="233"/>
      <c r="CK132" s="233"/>
      <c r="CL132" s="233"/>
      <c r="CM132" s="233"/>
      <c r="CN132" s="233"/>
      <c r="CO132" s="233"/>
      <c r="CP132" s="233"/>
      <c r="CQ132" s="233"/>
      <c r="CR132" s="233"/>
      <c r="CS132" s="233"/>
      <c r="CT132" s="233"/>
      <c r="CU132" s="233"/>
      <c r="CV132" s="233"/>
      <c r="CW132" s="233"/>
      <c r="CX132" s="233"/>
      <c r="CY132" s="233"/>
      <c r="CZ132" s="233"/>
      <c r="DA132" s="233"/>
      <c r="DB132" s="233"/>
      <c r="DC132" s="233"/>
      <c r="DD132" s="233"/>
      <c r="DE132" s="233"/>
      <c r="DF132" s="233"/>
      <c r="DG132" s="233"/>
      <c r="DH132" s="233"/>
      <c r="DI132" s="233"/>
      <c r="DJ132" s="233"/>
      <c r="DK132" s="233"/>
      <c r="DL132" s="233"/>
      <c r="DM132" s="233"/>
      <c r="DN132" s="233"/>
      <c r="DO132" s="233"/>
      <c r="DP132" s="214"/>
      <c r="DQ132" s="214"/>
      <c r="DR132" s="214"/>
      <c r="DS132" s="214"/>
      <c r="DT132" s="214"/>
      <c r="DU132" s="214"/>
      <c r="DV132" s="214"/>
      <c r="DW132" s="214"/>
      <c r="DX132" s="214"/>
      <c r="DY132" s="214"/>
      <c r="DZ132" s="214"/>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471</v>
      </c>
      <c r="W133" s="1090"/>
      <c r="X133" s="1090"/>
      <c r="Y133" s="1090"/>
      <c r="Z133" s="1091"/>
      <c r="AA133" s="1092">
        <v>-4.0999999999999996</v>
      </c>
      <c r="AB133" s="1093"/>
      <c r="AC133" s="1093"/>
      <c r="AD133" s="1093"/>
      <c r="AE133" s="1094"/>
      <c r="AF133" s="1092">
        <v>-3.4</v>
      </c>
      <c r="AG133" s="1093"/>
      <c r="AH133" s="1093"/>
      <c r="AI133" s="1093"/>
      <c r="AJ133" s="1094"/>
      <c r="AK133" s="1092">
        <v>-2.6</v>
      </c>
      <c r="AL133" s="1093"/>
      <c r="AM133" s="1093"/>
      <c r="AN133" s="1093"/>
      <c r="AO133" s="1094"/>
      <c r="AP133" s="1041"/>
      <c r="AQ133" s="1042"/>
      <c r="AR133" s="1042"/>
      <c r="AS133" s="1042"/>
      <c r="AT133" s="1095"/>
      <c r="AU133" s="214"/>
      <c r="AV133" s="214"/>
      <c r="AW133" s="214"/>
      <c r="AX133" s="214"/>
      <c r="AY133" s="214"/>
      <c r="AZ133" s="214"/>
      <c r="BA133" s="214"/>
      <c r="BB133" s="214"/>
      <c r="BC133" s="214"/>
      <c r="BD133" s="214"/>
      <c r="BE133" s="214"/>
      <c r="BF133" s="214"/>
      <c r="BG133" s="214"/>
      <c r="BH133" s="214"/>
      <c r="BI133" s="214"/>
      <c r="BJ133" s="214"/>
      <c r="BK133" s="214"/>
      <c r="BL133" s="214"/>
      <c r="BM133" s="214"/>
      <c r="BN133" s="233"/>
      <c r="BO133" s="233"/>
      <c r="BP133" s="233"/>
      <c r="BQ133" s="233"/>
      <c r="BR133" s="233"/>
      <c r="BS133" s="233"/>
      <c r="BT133" s="233"/>
      <c r="BU133" s="233"/>
      <c r="BV133" s="233"/>
      <c r="BW133" s="233"/>
      <c r="BX133" s="233"/>
      <c r="BY133" s="233"/>
      <c r="BZ133" s="233"/>
      <c r="CA133" s="233"/>
      <c r="CB133" s="233"/>
      <c r="CC133" s="233"/>
      <c r="CD133" s="233"/>
      <c r="CE133" s="233"/>
      <c r="CF133" s="233"/>
      <c r="CG133" s="233"/>
      <c r="CH133" s="233"/>
      <c r="CI133" s="233"/>
      <c r="CJ133" s="233"/>
      <c r="CK133" s="233"/>
      <c r="CL133" s="233"/>
      <c r="CM133" s="233"/>
      <c r="CN133" s="233"/>
      <c r="CO133" s="233"/>
      <c r="CP133" s="233"/>
      <c r="CQ133" s="233"/>
      <c r="CR133" s="233"/>
      <c r="CS133" s="233"/>
      <c r="CT133" s="233"/>
      <c r="CU133" s="233"/>
      <c r="CV133" s="233"/>
      <c r="CW133" s="233"/>
      <c r="CX133" s="233"/>
      <c r="CY133" s="233"/>
      <c r="CZ133" s="233"/>
      <c r="DA133" s="233"/>
      <c r="DB133" s="233"/>
      <c r="DC133" s="233"/>
      <c r="DD133" s="233"/>
      <c r="DE133" s="233"/>
      <c r="DF133" s="233"/>
      <c r="DG133" s="233"/>
      <c r="DH133" s="233"/>
      <c r="DI133" s="233"/>
      <c r="DJ133" s="233"/>
      <c r="DK133" s="233"/>
      <c r="DL133" s="233"/>
      <c r="DM133" s="233"/>
      <c r="DN133" s="233"/>
      <c r="DO133" s="233"/>
      <c r="DP133" s="214"/>
      <c r="DQ133" s="214"/>
      <c r="DR133" s="214"/>
      <c r="DS133" s="214"/>
      <c r="DT133" s="214"/>
      <c r="DU133" s="214"/>
      <c r="DV133" s="214"/>
      <c r="DW133" s="214"/>
      <c r="DX133" s="214"/>
      <c r="DY133" s="214"/>
      <c r="DZ133" s="214"/>
    </row>
    <row r="134" spans="1:131" ht="11.25" customHeight="1" x14ac:dyDescent="0.2">
      <c r="A134" s="235"/>
      <c r="B134" s="235"/>
      <c r="C134" s="235"/>
      <c r="D134" s="235"/>
      <c r="E134" s="235"/>
      <c r="F134" s="235"/>
      <c r="G134" s="235"/>
      <c r="H134" s="235"/>
      <c r="I134" s="235"/>
      <c r="J134" s="235"/>
      <c r="K134" s="235"/>
      <c r="L134" s="235"/>
      <c r="M134" s="235"/>
      <c r="N134" s="235"/>
      <c r="O134" s="235"/>
      <c r="P134" s="235"/>
      <c r="Q134" s="235"/>
      <c r="R134" s="235"/>
      <c r="S134" s="235"/>
      <c r="T134" s="235"/>
      <c r="U134" s="235"/>
      <c r="V134" s="235"/>
      <c r="W134" s="235"/>
      <c r="X134" s="235"/>
      <c r="Y134" s="235"/>
      <c r="Z134" s="235"/>
      <c r="AA134" s="235"/>
      <c r="AB134" s="235"/>
      <c r="AC134" s="235"/>
      <c r="AD134" s="235"/>
      <c r="AE134" s="235"/>
      <c r="AF134" s="235"/>
      <c r="AG134" s="235"/>
      <c r="AH134" s="235"/>
      <c r="AI134" s="235"/>
      <c r="AJ134" s="235"/>
      <c r="AK134" s="235"/>
      <c r="AL134" s="235"/>
      <c r="AM134" s="235"/>
      <c r="AN134" s="235"/>
      <c r="AO134" s="235"/>
      <c r="AP134" s="235"/>
      <c r="AQ134" s="235"/>
      <c r="AR134" s="235"/>
      <c r="AS134" s="235"/>
      <c r="AT134" s="235"/>
      <c r="AU134" s="214"/>
      <c r="AV134" s="214"/>
      <c r="AW134" s="214"/>
      <c r="AX134" s="214"/>
      <c r="AY134" s="214"/>
      <c r="AZ134" s="214"/>
      <c r="BA134" s="214"/>
      <c r="BB134" s="214"/>
      <c r="BC134" s="214"/>
      <c r="BD134" s="214"/>
      <c r="BE134" s="214"/>
      <c r="BF134" s="214"/>
      <c r="BG134" s="214"/>
      <c r="BH134" s="214"/>
      <c r="BI134" s="214"/>
      <c r="BJ134" s="214"/>
      <c r="BK134" s="214"/>
      <c r="BL134" s="214"/>
      <c r="BM134" s="214"/>
      <c r="BN134" s="233"/>
      <c r="BO134" s="233"/>
      <c r="BP134" s="233"/>
      <c r="BQ134" s="233"/>
      <c r="BR134" s="233"/>
      <c r="BS134" s="233"/>
      <c r="BT134" s="233"/>
      <c r="BU134" s="233"/>
      <c r="BV134" s="233"/>
      <c r="BW134" s="233"/>
      <c r="BX134" s="233"/>
      <c r="BY134" s="233"/>
      <c r="BZ134" s="233"/>
      <c r="CA134" s="233"/>
      <c r="CB134" s="233"/>
      <c r="CC134" s="233"/>
      <c r="CD134" s="233"/>
      <c r="CE134" s="233"/>
      <c r="CF134" s="233"/>
      <c r="CG134" s="233"/>
      <c r="CH134" s="233"/>
      <c r="CI134" s="233"/>
      <c r="CJ134" s="233"/>
      <c r="CK134" s="233"/>
      <c r="CL134" s="233"/>
      <c r="CM134" s="233"/>
      <c r="CN134" s="233"/>
      <c r="CO134" s="233"/>
      <c r="CP134" s="233"/>
      <c r="CQ134" s="233"/>
      <c r="CR134" s="233"/>
      <c r="CS134" s="233"/>
      <c r="CT134" s="233"/>
      <c r="CU134" s="233"/>
      <c r="CV134" s="233"/>
      <c r="CW134" s="233"/>
      <c r="CX134" s="233"/>
      <c r="CY134" s="233"/>
      <c r="CZ134" s="233"/>
      <c r="DA134" s="233"/>
      <c r="DB134" s="233"/>
      <c r="DC134" s="233"/>
      <c r="DD134" s="233"/>
      <c r="DE134" s="233"/>
      <c r="DF134" s="233"/>
      <c r="DG134" s="233"/>
      <c r="DH134" s="233"/>
      <c r="DI134" s="233"/>
      <c r="DJ134" s="233"/>
      <c r="DK134" s="233"/>
      <c r="DL134" s="233"/>
      <c r="DM134" s="233"/>
      <c r="DN134" s="233"/>
      <c r="DO134" s="233"/>
      <c r="DP134" s="214"/>
      <c r="DQ134" s="214"/>
      <c r="DR134" s="214"/>
      <c r="DS134" s="214"/>
      <c r="DT134" s="214"/>
      <c r="DU134" s="214"/>
      <c r="DV134" s="214"/>
      <c r="DW134" s="214"/>
      <c r="DX134" s="214"/>
      <c r="DY134" s="214"/>
      <c r="DZ134" s="214"/>
      <c r="EA134" s="212"/>
    </row>
    <row r="135" spans="1:131" ht="14" hidden="1" x14ac:dyDescent="0.2">
      <c r="AU135" s="235"/>
      <c r="AV135" s="235"/>
      <c r="AW135" s="235"/>
      <c r="AX135" s="235"/>
      <c r="AY135" s="235"/>
      <c r="AZ135" s="235"/>
      <c r="BA135" s="235"/>
      <c r="BB135" s="235"/>
      <c r="BC135" s="235"/>
      <c r="BD135" s="235"/>
      <c r="BE135" s="235"/>
      <c r="BF135" s="235"/>
      <c r="BG135" s="235"/>
      <c r="BH135" s="235"/>
      <c r="BI135" s="235"/>
      <c r="BJ135" s="235"/>
      <c r="BK135" s="235"/>
      <c r="BL135" s="235"/>
      <c r="BM135" s="235"/>
      <c r="BN135" s="235"/>
      <c r="BO135" s="235"/>
      <c r="BP135" s="235"/>
      <c r="BQ135" s="235"/>
      <c r="BR135" s="235"/>
      <c r="BS135" s="235"/>
      <c r="BT135" s="235"/>
      <c r="BU135" s="235"/>
      <c r="BV135" s="235"/>
      <c r="BW135" s="235"/>
      <c r="BX135" s="235"/>
      <c r="BY135" s="235"/>
      <c r="BZ135" s="235"/>
      <c r="CA135" s="235"/>
      <c r="CB135" s="235"/>
      <c r="CC135" s="235"/>
      <c r="CD135" s="235"/>
      <c r="CE135" s="235"/>
      <c r="CF135" s="235"/>
      <c r="CG135" s="235"/>
      <c r="CH135" s="235"/>
      <c r="CI135" s="235"/>
      <c r="CJ135" s="235"/>
      <c r="CK135" s="235"/>
      <c r="CL135" s="235"/>
      <c r="CM135" s="235"/>
      <c r="CN135" s="235"/>
      <c r="CO135" s="235"/>
      <c r="CP135" s="235"/>
      <c r="CQ135" s="235"/>
      <c r="CR135" s="235"/>
      <c r="CS135" s="235"/>
      <c r="CT135" s="235"/>
      <c r="CU135" s="235"/>
      <c r="CV135" s="235"/>
      <c r="CW135" s="235"/>
      <c r="CX135" s="235"/>
      <c r="CY135" s="235"/>
      <c r="CZ135" s="235"/>
      <c r="DA135" s="235"/>
      <c r="DB135" s="235"/>
      <c r="DC135" s="235"/>
      <c r="DD135" s="235"/>
      <c r="DE135" s="235"/>
      <c r="DF135" s="235"/>
      <c r="DG135" s="235"/>
      <c r="DH135" s="235"/>
      <c r="DI135" s="235"/>
      <c r="DJ135" s="235"/>
      <c r="DK135" s="235"/>
      <c r="DL135" s="235"/>
      <c r="DM135" s="235"/>
      <c r="DN135" s="235"/>
      <c r="DO135" s="235"/>
      <c r="DP135" s="235"/>
      <c r="DQ135" s="235"/>
      <c r="DR135" s="235"/>
      <c r="DS135" s="235"/>
      <c r="DT135" s="235"/>
      <c r="DU135" s="235"/>
      <c r="DV135" s="235"/>
      <c r="DW135" s="235"/>
      <c r="DX135" s="235"/>
      <c r="DY135" s="235"/>
      <c r="DZ135" s="235"/>
    </row>
  </sheetData>
  <sheetProtection algorithmName="SHA-512" hashValue="DirYWUcTCAbVL6je6layAnTjlPNqcaVbmjUVxgVGEiY6mx2c5u8cMCC7HxyovFIAdsiRRwxpizv1imc1Y7qKPg==" saltValue="z7DcUVSh1XvMq5XM3MXUt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37" customWidth="1"/>
    <col min="121" max="121" width="0" style="236" hidden="1" customWidth="1"/>
    <col min="122" max="16384" width="9" style="236" hidden="1"/>
  </cols>
  <sheetData>
    <row r="1" spans="1:120" ht="13"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36"/>
    </row>
    <row r="17" spans="119:120" ht="13" x14ac:dyDescent="0.2">
      <c r="DP17" s="236"/>
    </row>
    <row r="18" spans="119:120" ht="13" x14ac:dyDescent="0.2"/>
    <row r="19" spans="119:120" ht="13" x14ac:dyDescent="0.2"/>
    <row r="20" spans="119:120" ht="13" x14ac:dyDescent="0.2">
      <c r="DO20" s="236"/>
      <c r="DP20" s="236"/>
    </row>
    <row r="21" spans="119:120" ht="13" x14ac:dyDescent="0.2">
      <c r="DP21" s="236"/>
    </row>
    <row r="22" spans="119:120" ht="13" x14ac:dyDescent="0.2"/>
    <row r="23" spans="119:120" ht="13" x14ac:dyDescent="0.2">
      <c r="DO23" s="236"/>
      <c r="DP23" s="236"/>
    </row>
    <row r="24" spans="119:120" ht="13" x14ac:dyDescent="0.2">
      <c r="DP24" s="236"/>
    </row>
    <row r="25" spans="119:120" ht="13" x14ac:dyDescent="0.2">
      <c r="DP25" s="236"/>
    </row>
    <row r="26" spans="119:120" ht="13" x14ac:dyDescent="0.2">
      <c r="DO26" s="236"/>
      <c r="DP26" s="236"/>
    </row>
    <row r="27" spans="119:120" ht="13" x14ac:dyDescent="0.2"/>
    <row r="28" spans="119:120" ht="13" x14ac:dyDescent="0.2">
      <c r="DO28" s="236"/>
      <c r="DP28" s="236"/>
    </row>
    <row r="29" spans="119:120" ht="13" x14ac:dyDescent="0.2">
      <c r="DP29" s="236"/>
    </row>
    <row r="30" spans="119:120" ht="13" x14ac:dyDescent="0.2"/>
    <row r="31" spans="119:120" ht="13" x14ac:dyDescent="0.2">
      <c r="DO31" s="236"/>
      <c r="DP31" s="236"/>
    </row>
    <row r="32" spans="119:120" ht="13" x14ac:dyDescent="0.2"/>
    <row r="33" spans="98:120" ht="13" x14ac:dyDescent="0.2">
      <c r="DO33" s="236"/>
      <c r="DP33" s="236"/>
    </row>
    <row r="34" spans="98:120" ht="13" x14ac:dyDescent="0.2">
      <c r="DM34" s="236"/>
    </row>
    <row r="35" spans="98:120" ht="13" x14ac:dyDescent="0.2">
      <c r="CT35" s="236"/>
      <c r="CU35" s="236"/>
      <c r="CV35" s="236"/>
      <c r="CY35" s="236"/>
      <c r="CZ35" s="236"/>
      <c r="DA35" s="236"/>
      <c r="DD35" s="236"/>
      <c r="DE35" s="236"/>
      <c r="DF35" s="236"/>
      <c r="DI35" s="236"/>
      <c r="DJ35" s="236"/>
      <c r="DK35" s="236"/>
      <c r="DM35" s="236"/>
      <c r="DN35" s="236"/>
      <c r="DO35" s="236"/>
      <c r="DP35" s="236"/>
    </row>
    <row r="36" spans="98:120" ht="13" x14ac:dyDescent="0.2"/>
    <row r="37" spans="98:120" ht="13" x14ac:dyDescent="0.2">
      <c r="CW37" s="236"/>
      <c r="DB37" s="236"/>
      <c r="DG37" s="236"/>
      <c r="DL37" s="236"/>
      <c r="DP37" s="236"/>
    </row>
    <row r="38" spans="98:120" ht="13" x14ac:dyDescent="0.2">
      <c r="CT38" s="236"/>
      <c r="CU38" s="236"/>
      <c r="CV38" s="236"/>
      <c r="CW38" s="236"/>
      <c r="CY38" s="236"/>
      <c r="CZ38" s="236"/>
      <c r="DA38" s="236"/>
      <c r="DB38" s="236"/>
      <c r="DD38" s="236"/>
      <c r="DE38" s="236"/>
      <c r="DF38" s="236"/>
      <c r="DG38" s="236"/>
      <c r="DI38" s="236"/>
      <c r="DJ38" s="236"/>
      <c r="DK38" s="236"/>
      <c r="DL38" s="236"/>
      <c r="DN38" s="236"/>
      <c r="DO38" s="236"/>
      <c r="DP38" s="236"/>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36"/>
      <c r="DO49" s="236"/>
      <c r="DP49" s="236"/>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36"/>
      <c r="CS63" s="236"/>
      <c r="CX63" s="236"/>
      <c r="DC63" s="236"/>
      <c r="DH63" s="236"/>
    </row>
    <row r="64" spans="22:120" ht="13" x14ac:dyDescent="0.2">
      <c r="V64" s="236"/>
    </row>
    <row r="65" spans="15:120" ht="13" x14ac:dyDescent="0.2">
      <c r="X65" s="236"/>
      <c r="Z65" s="236"/>
      <c r="AA65" s="236"/>
      <c r="AB65" s="236"/>
      <c r="AC65" s="236"/>
      <c r="AD65" s="236"/>
      <c r="AE65" s="236"/>
      <c r="AF65" s="236"/>
      <c r="AG65" s="236"/>
      <c r="AH65" s="236"/>
      <c r="AI65" s="236"/>
      <c r="AJ65" s="236"/>
      <c r="AK65" s="236"/>
      <c r="AL65" s="236"/>
      <c r="AM65" s="236"/>
      <c r="AN65" s="236"/>
      <c r="AO65" s="236"/>
      <c r="AP65" s="236"/>
      <c r="AQ65" s="236"/>
      <c r="AR65" s="236"/>
      <c r="AS65" s="236"/>
      <c r="AT65" s="236"/>
      <c r="AU65" s="236"/>
      <c r="AV65" s="236"/>
      <c r="AW65" s="236"/>
      <c r="AX65" s="236"/>
      <c r="AY65" s="236"/>
      <c r="AZ65" s="236"/>
      <c r="BA65" s="236"/>
      <c r="BB65" s="236"/>
      <c r="BC65" s="236"/>
      <c r="BD65" s="236"/>
      <c r="BE65" s="236"/>
      <c r="BF65" s="236"/>
      <c r="BG65" s="236"/>
      <c r="BH65" s="236"/>
      <c r="BI65" s="236"/>
      <c r="BJ65" s="236"/>
      <c r="BK65" s="236"/>
      <c r="BL65" s="236"/>
      <c r="BM65" s="236"/>
      <c r="BN65" s="236"/>
      <c r="BO65" s="236"/>
      <c r="BP65" s="236"/>
      <c r="BQ65" s="236"/>
      <c r="BR65" s="236"/>
      <c r="BS65" s="236"/>
      <c r="BT65" s="236"/>
      <c r="BU65" s="236"/>
      <c r="BV65" s="236"/>
      <c r="BW65" s="236"/>
      <c r="BX65" s="236"/>
      <c r="BY65" s="236"/>
      <c r="BZ65" s="236"/>
      <c r="CA65" s="236"/>
      <c r="CB65" s="236"/>
      <c r="CC65" s="236"/>
      <c r="CD65" s="236"/>
      <c r="CE65" s="236"/>
      <c r="CF65" s="236"/>
      <c r="CG65" s="236"/>
      <c r="CH65" s="236"/>
      <c r="CI65" s="236"/>
      <c r="CJ65" s="236"/>
      <c r="CK65" s="236"/>
      <c r="CL65" s="236"/>
      <c r="CM65" s="236"/>
      <c r="CN65" s="236"/>
      <c r="CO65" s="236"/>
      <c r="CP65" s="236"/>
      <c r="CQ65" s="236"/>
      <c r="CR65" s="236"/>
      <c r="CU65" s="236"/>
      <c r="CZ65" s="236"/>
      <c r="DE65" s="236"/>
      <c r="DJ65" s="236"/>
    </row>
    <row r="66" spans="15:120" ht="13" x14ac:dyDescent="0.2">
      <c r="Q66" s="236"/>
      <c r="S66" s="236"/>
      <c r="U66" s="236"/>
      <c r="DM66" s="236"/>
    </row>
    <row r="67" spans="15:120" ht="13" x14ac:dyDescent="0.2">
      <c r="O67" s="236"/>
      <c r="P67" s="236"/>
      <c r="R67" s="236"/>
      <c r="T67" s="236"/>
      <c r="Y67" s="236"/>
      <c r="CT67" s="236"/>
      <c r="CV67" s="236"/>
      <c r="CW67" s="236"/>
      <c r="CY67" s="236"/>
      <c r="DA67" s="236"/>
      <c r="DB67" s="236"/>
      <c r="DD67" s="236"/>
      <c r="DF67" s="236"/>
      <c r="DG67" s="236"/>
      <c r="DI67" s="236"/>
      <c r="DK67" s="236"/>
      <c r="DL67" s="236"/>
      <c r="DN67" s="236"/>
      <c r="DO67" s="236"/>
      <c r="DP67" s="236"/>
    </row>
    <row r="68" spans="15:120" ht="13" x14ac:dyDescent="0.2"/>
    <row r="69" spans="15:120" ht="13" x14ac:dyDescent="0.2"/>
    <row r="70" spans="15:120" ht="13" x14ac:dyDescent="0.2"/>
    <row r="71" spans="15:120" ht="13" x14ac:dyDescent="0.2"/>
    <row r="72" spans="15:120" ht="13" x14ac:dyDescent="0.2">
      <c r="DP72" s="236"/>
    </row>
    <row r="73" spans="15:120" ht="13" x14ac:dyDescent="0.2">
      <c r="DP73" s="236"/>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36"/>
      <c r="CX96" s="236"/>
      <c r="DC96" s="236"/>
      <c r="DH96" s="236"/>
    </row>
    <row r="97" spans="24:120" ht="13" x14ac:dyDescent="0.2">
      <c r="CS97" s="236"/>
      <c r="CX97" s="236"/>
      <c r="DC97" s="236"/>
      <c r="DH97" s="236"/>
      <c r="DP97" s="237" t="s">
        <v>472</v>
      </c>
    </row>
    <row r="98" spans="24:120" ht="13" hidden="1" x14ac:dyDescent="0.2">
      <c r="CS98" s="236"/>
      <c r="CX98" s="236"/>
      <c r="DC98" s="236"/>
      <c r="DH98" s="236"/>
    </row>
    <row r="99" spans="24:120" ht="13" hidden="1" x14ac:dyDescent="0.2">
      <c r="CS99" s="236"/>
      <c r="CX99" s="236"/>
      <c r="DC99" s="236"/>
      <c r="DH99" s="236"/>
    </row>
    <row r="101" spans="24:120" ht="12" hidden="1" customHeight="1" x14ac:dyDescent="0.2">
      <c r="X101" s="236"/>
      <c r="Y101" s="236"/>
      <c r="Z101" s="236"/>
      <c r="AA101" s="236"/>
      <c r="AB101" s="236"/>
      <c r="AC101" s="236"/>
      <c r="AD101" s="236"/>
      <c r="AE101" s="236"/>
      <c r="AF101" s="236"/>
      <c r="AG101" s="236"/>
      <c r="AH101" s="236"/>
      <c r="AI101" s="236"/>
      <c r="AJ101" s="236"/>
      <c r="AK101" s="236"/>
      <c r="AL101" s="236"/>
      <c r="AM101" s="236"/>
      <c r="AN101" s="236"/>
      <c r="AO101" s="236"/>
      <c r="AP101" s="236"/>
      <c r="AQ101" s="236"/>
      <c r="AR101" s="236"/>
      <c r="AS101" s="236"/>
      <c r="AT101" s="236"/>
      <c r="AU101" s="236"/>
      <c r="AV101" s="236"/>
      <c r="AW101" s="236"/>
      <c r="AX101" s="236"/>
      <c r="AY101" s="236"/>
      <c r="AZ101" s="236"/>
      <c r="BA101" s="236"/>
      <c r="BB101" s="236"/>
      <c r="BC101" s="236"/>
      <c r="BD101" s="236"/>
      <c r="BE101" s="236"/>
      <c r="BF101" s="236"/>
      <c r="BG101" s="236"/>
      <c r="BH101" s="236"/>
      <c r="BI101" s="236"/>
      <c r="BJ101" s="236"/>
      <c r="BK101" s="236"/>
      <c r="BL101" s="236"/>
      <c r="BM101" s="236"/>
      <c r="BN101" s="236"/>
      <c r="BO101" s="236"/>
      <c r="BP101" s="236"/>
      <c r="BQ101" s="236"/>
      <c r="BR101" s="236"/>
      <c r="BS101" s="236"/>
      <c r="BT101" s="236"/>
      <c r="BU101" s="236"/>
      <c r="BV101" s="236"/>
      <c r="BW101" s="236"/>
      <c r="BX101" s="236"/>
      <c r="BY101" s="236"/>
      <c r="BZ101" s="236"/>
      <c r="CA101" s="236"/>
      <c r="CB101" s="236"/>
      <c r="CC101" s="236"/>
      <c r="CD101" s="236"/>
      <c r="CE101" s="236"/>
      <c r="CF101" s="236"/>
      <c r="CG101" s="236"/>
      <c r="CH101" s="236"/>
      <c r="CI101" s="236"/>
      <c r="CJ101" s="236"/>
      <c r="CK101" s="236"/>
      <c r="CL101" s="236"/>
      <c r="CM101" s="236"/>
      <c r="CN101" s="236"/>
      <c r="CO101" s="236"/>
      <c r="CP101" s="236"/>
      <c r="CQ101" s="236"/>
      <c r="CR101" s="236"/>
      <c r="CU101" s="236"/>
      <c r="CZ101" s="236"/>
      <c r="DE101" s="236"/>
      <c r="DJ101" s="236"/>
    </row>
    <row r="102" spans="24:120" ht="1.5" hidden="1" customHeight="1" x14ac:dyDescent="0.2">
      <c r="CU102" s="236"/>
      <c r="CZ102" s="236"/>
      <c r="DE102" s="236"/>
      <c r="DJ102" s="236"/>
      <c r="DM102" s="236"/>
    </row>
    <row r="103" spans="24:120" ht="13" hidden="1" x14ac:dyDescent="0.2">
      <c r="CT103" s="236"/>
      <c r="CV103" s="236"/>
      <c r="CW103" s="236"/>
      <c r="CY103" s="236"/>
      <c r="DA103" s="236"/>
      <c r="DB103" s="236"/>
      <c r="DD103" s="236"/>
      <c r="DF103" s="236"/>
      <c r="DG103" s="236"/>
      <c r="DI103" s="236"/>
      <c r="DK103" s="236"/>
      <c r="DL103" s="236"/>
      <c r="DM103" s="236"/>
      <c r="DN103" s="236"/>
      <c r="DO103" s="236"/>
      <c r="DP103" s="236"/>
    </row>
    <row r="104" spans="24:120" ht="13" hidden="1" x14ac:dyDescent="0.2">
      <c r="CV104" s="236"/>
      <c r="CW104" s="236"/>
      <c r="DA104" s="236"/>
      <c r="DB104" s="236"/>
      <c r="DF104" s="236"/>
      <c r="DG104" s="236"/>
      <c r="DK104" s="236"/>
      <c r="DL104" s="236"/>
      <c r="DN104" s="236"/>
      <c r="DO104" s="236"/>
      <c r="DP104" s="236"/>
    </row>
    <row r="105" spans="24:120" ht="12.75" hidden="1" customHeight="1" x14ac:dyDescent="0.2"/>
  </sheetData>
  <sheetProtection algorithmName="SHA-512" hashValue="H6zF4YUmf1L7cFa5usJMvShqBnGh2WkrCT99n+CEdc/ql3p6+W1fnUDDn/R9nPcuttWpTVlb4zIgbZwfQFOJRw==" saltValue="6Fxj6oQ2dYVNtDcREJWHHQ==" spinCount="100000" sheet="1" objects="1" scenarios="1"/>
  <dataConsolidate/>
  <phoneticPr fontId="2"/>
  <printOptions horizontalCentered="1" verticalCentered="1"/>
  <pageMargins left="0" right="0" top="0" bottom="0" header="0" footer="0"/>
  <pageSetup paperSize="9" scale="30"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37" customWidth="1"/>
    <col min="117" max="16384" width="9" style="236" hidden="1"/>
  </cols>
  <sheetData>
    <row r="1" spans="2:116" ht="13"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row>
    <row r="2" spans="2:116" ht="13" x14ac:dyDescent="0.2"/>
    <row r="3" spans="2:116" ht="13" x14ac:dyDescent="0.2"/>
    <row r="4" spans="2:116" ht="13" x14ac:dyDescent="0.2">
      <c r="R4" s="236"/>
      <c r="S4" s="236"/>
      <c r="T4" s="236"/>
      <c r="U4" s="236"/>
      <c r="V4" s="236"/>
      <c r="W4" s="236"/>
      <c r="X4" s="236"/>
      <c r="Y4" s="236"/>
      <c r="Z4" s="236"/>
      <c r="AA4" s="236"/>
      <c r="AB4" s="236"/>
      <c r="AC4" s="236"/>
      <c r="AD4" s="236"/>
      <c r="AE4" s="236"/>
      <c r="AF4" s="236"/>
      <c r="AG4" s="236"/>
      <c r="AH4" s="236"/>
      <c r="AI4" s="236"/>
      <c r="AJ4" s="236"/>
      <c r="AK4" s="236"/>
      <c r="AL4" s="236"/>
      <c r="AM4" s="236"/>
      <c r="AN4" s="236"/>
      <c r="AO4" s="236"/>
      <c r="AP4" s="236"/>
      <c r="AQ4" s="236"/>
      <c r="AR4" s="236"/>
      <c r="AS4" s="236"/>
      <c r="AT4" s="236"/>
      <c r="AU4" s="236"/>
      <c r="AV4" s="236"/>
      <c r="AW4" s="236"/>
      <c r="AX4" s="236"/>
      <c r="AY4" s="236"/>
      <c r="AZ4" s="236"/>
      <c r="BA4" s="236"/>
      <c r="BB4" s="236"/>
      <c r="BC4" s="236"/>
      <c r="BD4" s="236"/>
      <c r="BE4" s="236"/>
      <c r="BF4" s="236"/>
      <c r="BG4" s="236"/>
      <c r="BH4" s="236"/>
      <c r="BI4" s="236"/>
      <c r="BJ4" s="236"/>
      <c r="BK4" s="236"/>
      <c r="BL4" s="236"/>
      <c r="BM4" s="236"/>
      <c r="BN4" s="236"/>
      <c r="BO4" s="236"/>
      <c r="BP4" s="236"/>
      <c r="BQ4" s="236"/>
      <c r="BR4" s="236"/>
      <c r="BS4" s="236"/>
      <c r="BT4" s="236"/>
      <c r="BU4" s="236"/>
      <c r="BV4" s="236"/>
      <c r="BW4" s="236"/>
      <c r="BX4" s="236"/>
      <c r="BY4" s="236"/>
      <c r="BZ4" s="236"/>
      <c r="CA4" s="236"/>
      <c r="CB4" s="236"/>
      <c r="CC4" s="236"/>
      <c r="CD4" s="236"/>
      <c r="CE4" s="236"/>
      <c r="CF4" s="236"/>
      <c r="CG4" s="236"/>
      <c r="CH4" s="236"/>
      <c r="CI4" s="236"/>
      <c r="CJ4" s="236"/>
      <c r="CK4" s="236"/>
      <c r="CL4" s="236"/>
      <c r="CM4" s="236"/>
      <c r="CN4" s="236"/>
      <c r="CO4" s="236"/>
      <c r="CP4" s="236"/>
      <c r="CQ4" s="236"/>
      <c r="CR4" s="236"/>
      <c r="CS4" s="236"/>
      <c r="CT4" s="236"/>
      <c r="CU4" s="236"/>
      <c r="CV4" s="236"/>
      <c r="CW4" s="236"/>
      <c r="CX4" s="236"/>
      <c r="CY4" s="236"/>
      <c r="CZ4" s="236"/>
      <c r="DA4" s="236"/>
      <c r="DB4" s="236"/>
      <c r="DC4" s="236"/>
      <c r="DD4" s="236"/>
      <c r="DE4" s="236"/>
      <c r="DF4" s="236"/>
      <c r="DG4" s="236"/>
      <c r="DH4" s="236"/>
      <c r="DI4" s="236"/>
      <c r="DJ4" s="236"/>
      <c r="DK4" s="236"/>
      <c r="DL4" s="236"/>
    </row>
    <row r="5" spans="2:116" ht="13" x14ac:dyDescent="0.2">
      <c r="R5" s="236"/>
      <c r="S5" s="236"/>
      <c r="T5" s="236"/>
      <c r="U5" s="236"/>
      <c r="V5" s="236"/>
      <c r="W5" s="236"/>
      <c r="X5" s="236"/>
      <c r="Y5" s="236"/>
      <c r="Z5" s="236"/>
      <c r="AA5" s="236"/>
      <c r="AB5" s="236"/>
      <c r="AC5" s="236"/>
      <c r="AD5" s="236"/>
      <c r="AE5" s="236"/>
      <c r="AF5" s="236"/>
      <c r="AG5" s="236"/>
      <c r="AH5" s="236"/>
      <c r="AI5" s="236"/>
      <c r="AJ5" s="236"/>
      <c r="AK5" s="236"/>
      <c r="AL5" s="236"/>
      <c r="AM5" s="236"/>
      <c r="AN5" s="236"/>
      <c r="AO5" s="236"/>
      <c r="AP5" s="236"/>
      <c r="AQ5" s="236"/>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c r="BQ5" s="236"/>
      <c r="BR5" s="236"/>
      <c r="BS5" s="236"/>
      <c r="BT5" s="236"/>
      <c r="BU5" s="236"/>
      <c r="BV5" s="236"/>
      <c r="BW5" s="236"/>
      <c r="BX5" s="236"/>
      <c r="BY5" s="236"/>
      <c r="BZ5" s="236"/>
      <c r="CA5" s="236"/>
      <c r="CB5" s="236"/>
      <c r="CC5" s="236"/>
      <c r="CD5" s="236"/>
      <c r="CE5" s="236"/>
      <c r="CF5" s="236"/>
      <c r="CG5" s="236"/>
      <c r="CH5" s="236"/>
      <c r="CI5" s="236"/>
      <c r="CJ5" s="236"/>
      <c r="CK5" s="236"/>
      <c r="CL5" s="236"/>
      <c r="CM5" s="236"/>
      <c r="CN5" s="236"/>
      <c r="CO5" s="236"/>
      <c r="CP5" s="236"/>
      <c r="CQ5" s="236"/>
      <c r="CR5" s="236"/>
      <c r="CS5" s="236"/>
      <c r="CT5" s="236"/>
      <c r="CU5" s="236"/>
      <c r="CV5" s="236"/>
      <c r="CW5" s="236"/>
      <c r="CX5" s="236"/>
      <c r="CY5" s="236"/>
      <c r="CZ5" s="236"/>
      <c r="DA5" s="236"/>
      <c r="DB5" s="236"/>
      <c r="DC5" s="236"/>
      <c r="DD5" s="236"/>
      <c r="DE5" s="236"/>
      <c r="DF5" s="236"/>
      <c r="DG5" s="236"/>
      <c r="DH5" s="236"/>
      <c r="DI5" s="236"/>
      <c r="DJ5" s="236"/>
      <c r="DK5" s="236"/>
      <c r="DL5" s="236"/>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36"/>
      <c r="J18" s="236"/>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6"/>
      <c r="AH18" s="236"/>
      <c r="AI18" s="236"/>
      <c r="AJ18" s="236"/>
      <c r="AK18" s="236"/>
      <c r="AL18" s="236"/>
      <c r="AM18" s="236"/>
      <c r="AN18" s="236"/>
      <c r="AO18" s="236"/>
      <c r="AP18" s="236"/>
      <c r="AQ18" s="236"/>
      <c r="AR18" s="236"/>
      <c r="AS18" s="236"/>
      <c r="AT18" s="236"/>
      <c r="AU18" s="236"/>
      <c r="AV18" s="236"/>
      <c r="AW18" s="236"/>
      <c r="AX18" s="236"/>
      <c r="AY18" s="236"/>
      <c r="AZ18" s="236"/>
      <c r="BA18" s="236"/>
      <c r="BB18" s="236"/>
      <c r="BC18" s="236"/>
      <c r="BD18" s="236"/>
      <c r="BE18" s="236"/>
      <c r="BF18" s="236"/>
      <c r="BG18" s="236"/>
      <c r="BH18" s="236"/>
      <c r="BI18" s="236"/>
      <c r="BJ18" s="236"/>
      <c r="BK18" s="236"/>
      <c r="BL18" s="236"/>
      <c r="BM18" s="236"/>
      <c r="BN18" s="236"/>
      <c r="BO18" s="236"/>
      <c r="BP18" s="236"/>
      <c r="BQ18" s="236"/>
      <c r="BR18" s="236"/>
      <c r="BS18" s="236"/>
      <c r="BT18" s="236"/>
      <c r="BU18" s="236"/>
      <c r="BV18" s="236"/>
      <c r="BW18" s="236"/>
      <c r="BX18" s="236"/>
      <c r="BY18" s="236"/>
      <c r="BZ18" s="236"/>
      <c r="CA18" s="236"/>
      <c r="CB18" s="236"/>
      <c r="CC18" s="236"/>
      <c r="CD18" s="236"/>
      <c r="CE18" s="236"/>
      <c r="CF18" s="236"/>
      <c r="CG18" s="236"/>
      <c r="CH18" s="236"/>
      <c r="CI18" s="236"/>
      <c r="CJ18" s="236"/>
      <c r="CK18" s="236"/>
      <c r="CL18" s="236"/>
      <c r="CM18" s="236"/>
      <c r="CN18" s="236"/>
      <c r="CO18" s="236"/>
      <c r="CP18" s="236"/>
      <c r="CQ18" s="236"/>
      <c r="CR18" s="236"/>
      <c r="CS18" s="236"/>
      <c r="CT18" s="236"/>
      <c r="CU18" s="236"/>
      <c r="CV18" s="236"/>
      <c r="CW18" s="236"/>
      <c r="CX18" s="236"/>
      <c r="CY18" s="236"/>
      <c r="CZ18" s="236"/>
      <c r="DA18" s="236"/>
      <c r="DB18" s="236"/>
      <c r="DC18" s="236"/>
      <c r="DD18" s="236"/>
      <c r="DE18" s="236"/>
      <c r="DF18" s="236"/>
      <c r="DG18" s="236"/>
      <c r="DH18" s="236"/>
      <c r="DI18" s="236"/>
      <c r="DJ18" s="236"/>
      <c r="DK18" s="236"/>
      <c r="DL18" s="236"/>
    </row>
    <row r="19" spans="9:116" ht="13" x14ac:dyDescent="0.2"/>
    <row r="20" spans="9:116" ht="13" x14ac:dyDescent="0.2"/>
    <row r="21" spans="9:116" ht="13" x14ac:dyDescent="0.2">
      <c r="DL21" s="236"/>
    </row>
    <row r="22" spans="9:116" ht="13" x14ac:dyDescent="0.2">
      <c r="DI22" s="236"/>
      <c r="DJ22" s="236"/>
      <c r="DK22" s="236"/>
      <c r="DL22" s="236"/>
    </row>
    <row r="23" spans="9:116" ht="13" x14ac:dyDescent="0.2">
      <c r="CY23" s="236"/>
      <c r="CZ23" s="236"/>
      <c r="DA23" s="236"/>
      <c r="DB23" s="236"/>
      <c r="DC23" s="236"/>
      <c r="DD23" s="236"/>
      <c r="DE23" s="236"/>
      <c r="DF23" s="236"/>
      <c r="DG23" s="236"/>
      <c r="DH23" s="236"/>
      <c r="DI23" s="236"/>
      <c r="DJ23" s="236"/>
      <c r="DK23" s="236"/>
      <c r="DL23" s="236"/>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36"/>
      <c r="DA35" s="236"/>
      <c r="DB35" s="236"/>
      <c r="DC35" s="236"/>
      <c r="DD35" s="236"/>
      <c r="DE35" s="236"/>
      <c r="DF35" s="236"/>
      <c r="DG35" s="236"/>
      <c r="DH35" s="236"/>
      <c r="DI35" s="236"/>
      <c r="DJ35" s="236"/>
      <c r="DK35" s="236"/>
      <c r="DL35" s="236"/>
    </row>
    <row r="36" spans="15:116" ht="13" x14ac:dyDescent="0.2"/>
    <row r="37" spans="15:116" ht="13" x14ac:dyDescent="0.2">
      <c r="DL37" s="236"/>
    </row>
    <row r="38" spans="15:116" ht="13" x14ac:dyDescent="0.2">
      <c r="DI38" s="236"/>
      <c r="DJ38" s="236"/>
      <c r="DK38" s="236"/>
      <c r="DL38" s="236"/>
    </row>
    <row r="39" spans="15:116" ht="13" x14ac:dyDescent="0.2"/>
    <row r="40" spans="15:116" ht="13" x14ac:dyDescent="0.2"/>
    <row r="41" spans="15:116" ht="13" x14ac:dyDescent="0.2"/>
    <row r="42" spans="15:116" ht="13" x14ac:dyDescent="0.2"/>
    <row r="43" spans="15:116" ht="13" x14ac:dyDescent="0.2">
      <c r="O43" s="236"/>
      <c r="P43" s="236"/>
      <c r="Q43" s="236"/>
      <c r="R43" s="236"/>
      <c r="S43" s="236"/>
      <c r="T43" s="236"/>
      <c r="U43" s="236"/>
      <c r="V43" s="236"/>
      <c r="W43" s="236"/>
      <c r="X43" s="236"/>
      <c r="Y43" s="236"/>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36"/>
      <c r="BX43" s="236"/>
      <c r="BY43" s="236"/>
      <c r="BZ43" s="236"/>
      <c r="CA43" s="236"/>
      <c r="CB43" s="236"/>
      <c r="CC43" s="236"/>
      <c r="CD43" s="236"/>
      <c r="CE43" s="236"/>
      <c r="CF43" s="236"/>
      <c r="CG43" s="236"/>
      <c r="CH43" s="236"/>
      <c r="CI43" s="236"/>
      <c r="CJ43" s="236"/>
      <c r="CK43" s="236"/>
      <c r="CL43" s="236"/>
      <c r="CM43" s="236"/>
      <c r="CN43" s="236"/>
      <c r="CO43" s="236"/>
      <c r="CP43" s="236"/>
      <c r="CQ43" s="236"/>
      <c r="CR43" s="236"/>
      <c r="CS43" s="236"/>
      <c r="CT43" s="236"/>
      <c r="CU43" s="236"/>
      <c r="CV43" s="236"/>
      <c r="CW43" s="236"/>
      <c r="CX43" s="236"/>
      <c r="CY43" s="236"/>
      <c r="CZ43" s="236"/>
      <c r="DA43" s="236"/>
      <c r="DB43" s="236"/>
      <c r="DC43" s="236"/>
      <c r="DD43" s="236"/>
      <c r="DE43" s="236"/>
      <c r="DF43" s="236"/>
      <c r="DG43" s="236"/>
      <c r="DH43" s="236"/>
      <c r="DI43" s="236"/>
      <c r="DJ43" s="236"/>
      <c r="DK43" s="236"/>
      <c r="DL43" s="236"/>
    </row>
    <row r="44" spans="15:116" ht="13" x14ac:dyDescent="0.2">
      <c r="DL44" s="236"/>
    </row>
    <row r="45" spans="15:116" ht="13" x14ac:dyDescent="0.2"/>
    <row r="46" spans="15:116" ht="13" x14ac:dyDescent="0.2">
      <c r="DA46" s="236"/>
      <c r="DB46" s="236"/>
      <c r="DC46" s="236"/>
      <c r="DD46" s="236"/>
      <c r="DE46" s="236"/>
      <c r="DF46" s="236"/>
      <c r="DG46" s="236"/>
      <c r="DH46" s="236"/>
      <c r="DI46" s="236"/>
      <c r="DJ46" s="236"/>
      <c r="DK46" s="236"/>
      <c r="DL46" s="236"/>
    </row>
    <row r="47" spans="15:116" ht="13" x14ac:dyDescent="0.2"/>
    <row r="48" spans="15:116" ht="13" x14ac:dyDescent="0.2"/>
    <row r="49" spans="104:116" ht="13" x14ac:dyDescent="0.2"/>
    <row r="50" spans="104:116" ht="13" x14ac:dyDescent="0.2">
      <c r="CZ50" s="236"/>
      <c r="DA50" s="236"/>
      <c r="DB50" s="236"/>
      <c r="DC50" s="236"/>
      <c r="DD50" s="236"/>
      <c r="DE50" s="236"/>
      <c r="DF50" s="236"/>
      <c r="DG50" s="236"/>
      <c r="DH50" s="236"/>
      <c r="DI50" s="236"/>
      <c r="DJ50" s="236"/>
      <c r="DK50" s="236"/>
      <c r="DL50" s="236"/>
    </row>
    <row r="51" spans="104:116" ht="13" x14ac:dyDescent="0.2"/>
    <row r="52" spans="104:116" ht="13" x14ac:dyDescent="0.2"/>
    <row r="53" spans="104:116" ht="13" x14ac:dyDescent="0.2">
      <c r="DL53" s="236"/>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36"/>
      <c r="DD67" s="236"/>
      <c r="DE67" s="236"/>
      <c r="DF67" s="236"/>
      <c r="DG67" s="236"/>
      <c r="DH67" s="236"/>
      <c r="DI67" s="236"/>
      <c r="DJ67" s="236"/>
      <c r="DK67" s="236"/>
      <c r="DL67" s="236"/>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bbe4sKwWTcLDW1p4lVQgrtvNk6215VluVn3eLgTjwNQcIEHSZE99BEPQIKVORaT/jO0P6IWq++qd92R91/QxMw==" saltValue="jXVfNdVeHUYwpkkkvf+HgQ=="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38" customWidth="1"/>
    <col min="37" max="44" width="17" style="238" customWidth="1"/>
    <col min="45" max="45" width="6.08984375" style="244" customWidth="1"/>
    <col min="46" max="46" width="3" style="242" customWidth="1"/>
    <col min="47" max="47" width="19.08984375" style="238" hidden="1" customWidth="1"/>
    <col min="48" max="52" width="12.6328125" style="238" hidden="1" customWidth="1"/>
    <col min="53" max="16384" width="8.6328125" style="238" hidden="1"/>
  </cols>
  <sheetData>
    <row r="1" spans="1:46" ht="13" x14ac:dyDescent="0.2">
      <c r="AS1" s="238"/>
      <c r="AT1" s="238"/>
    </row>
    <row r="2" spans="1:46" ht="13" x14ac:dyDescent="0.2">
      <c r="AS2" s="238"/>
      <c r="AT2" s="238"/>
    </row>
    <row r="3" spans="1:46" ht="13" x14ac:dyDescent="0.2">
      <c r="AS3" s="238"/>
      <c r="AT3" s="238"/>
    </row>
    <row r="4" spans="1:46" ht="13" x14ac:dyDescent="0.2">
      <c r="AS4" s="238"/>
      <c r="AT4" s="238"/>
    </row>
    <row r="5" spans="1:46" ht="16.5" x14ac:dyDescent="0.2">
      <c r="A5" s="239" t="s">
        <v>473</v>
      </c>
      <c r="B5" s="240"/>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1"/>
    </row>
    <row r="6" spans="1:46" ht="13" x14ac:dyDescent="0.2">
      <c r="A6" s="242"/>
      <c r="AK6" s="243" t="s">
        <v>474</v>
      </c>
      <c r="AL6" s="243"/>
      <c r="AM6" s="243"/>
      <c r="AN6" s="243"/>
    </row>
    <row r="7" spans="1:46" ht="13.5" customHeight="1" x14ac:dyDescent="0.2">
      <c r="A7" s="242"/>
      <c r="AK7" s="245"/>
      <c r="AL7" s="246"/>
      <c r="AM7" s="246"/>
      <c r="AN7" s="247"/>
      <c r="AO7" s="1127" t="s">
        <v>475</v>
      </c>
      <c r="AP7" s="248"/>
      <c r="AQ7" s="249" t="s">
        <v>476</v>
      </c>
      <c r="AR7" s="250"/>
    </row>
    <row r="8" spans="1:46" ht="13" x14ac:dyDescent="0.2">
      <c r="A8" s="242"/>
      <c r="AK8" s="251"/>
      <c r="AL8" s="252"/>
      <c r="AM8" s="252"/>
      <c r="AN8" s="253"/>
      <c r="AO8" s="1128"/>
      <c r="AP8" s="254" t="s">
        <v>477</v>
      </c>
      <c r="AQ8" s="255" t="s">
        <v>478</v>
      </c>
      <c r="AR8" s="256" t="s">
        <v>479</v>
      </c>
    </row>
    <row r="9" spans="1:46" ht="13" x14ac:dyDescent="0.2">
      <c r="A9" s="242"/>
      <c r="AK9" s="1129" t="s">
        <v>480</v>
      </c>
      <c r="AL9" s="1130"/>
      <c r="AM9" s="1130"/>
      <c r="AN9" s="1131"/>
      <c r="AO9" s="257">
        <v>35099530</v>
      </c>
      <c r="AP9" s="257">
        <v>60630</v>
      </c>
      <c r="AQ9" s="258">
        <v>69750</v>
      </c>
      <c r="AR9" s="259">
        <v>-13.1</v>
      </c>
    </row>
    <row r="10" spans="1:46" ht="13.5" customHeight="1" x14ac:dyDescent="0.2">
      <c r="A10" s="242"/>
      <c r="AK10" s="1129" t="s">
        <v>481</v>
      </c>
      <c r="AL10" s="1130"/>
      <c r="AM10" s="1130"/>
      <c r="AN10" s="1131"/>
      <c r="AO10" s="260">
        <v>604918</v>
      </c>
      <c r="AP10" s="260">
        <v>1045</v>
      </c>
      <c r="AQ10" s="261">
        <v>1158</v>
      </c>
      <c r="AR10" s="262">
        <v>-9.8000000000000007</v>
      </c>
    </row>
    <row r="11" spans="1:46" ht="13.5" customHeight="1" x14ac:dyDescent="0.2">
      <c r="A11" s="242"/>
      <c r="AK11" s="1129" t="s">
        <v>482</v>
      </c>
      <c r="AL11" s="1130"/>
      <c r="AM11" s="1130"/>
      <c r="AN11" s="1131"/>
      <c r="AO11" s="260" t="s">
        <v>483</v>
      </c>
      <c r="AP11" s="260" t="s">
        <v>483</v>
      </c>
      <c r="AQ11" s="261" t="s">
        <v>483</v>
      </c>
      <c r="AR11" s="262" t="s">
        <v>483</v>
      </c>
    </row>
    <row r="12" spans="1:46" ht="13.5" customHeight="1" x14ac:dyDescent="0.2">
      <c r="A12" s="242"/>
      <c r="AK12" s="1129" t="s">
        <v>484</v>
      </c>
      <c r="AL12" s="1130"/>
      <c r="AM12" s="1130"/>
      <c r="AN12" s="1131"/>
      <c r="AO12" s="260" t="s">
        <v>483</v>
      </c>
      <c r="AP12" s="260" t="s">
        <v>483</v>
      </c>
      <c r="AQ12" s="261" t="s">
        <v>483</v>
      </c>
      <c r="AR12" s="262" t="s">
        <v>483</v>
      </c>
    </row>
    <row r="13" spans="1:46" ht="13.5" customHeight="1" x14ac:dyDescent="0.2">
      <c r="A13" s="242"/>
      <c r="AK13" s="1129" t="s">
        <v>485</v>
      </c>
      <c r="AL13" s="1130"/>
      <c r="AM13" s="1130"/>
      <c r="AN13" s="1131"/>
      <c r="AO13" s="260">
        <v>1615093</v>
      </c>
      <c r="AP13" s="260">
        <v>2790</v>
      </c>
      <c r="AQ13" s="261">
        <v>2380</v>
      </c>
      <c r="AR13" s="262">
        <v>17.2</v>
      </c>
    </row>
    <row r="14" spans="1:46" ht="13.5" customHeight="1" x14ac:dyDescent="0.2">
      <c r="A14" s="242"/>
      <c r="AK14" s="1129" t="s">
        <v>486</v>
      </c>
      <c r="AL14" s="1130"/>
      <c r="AM14" s="1130"/>
      <c r="AN14" s="1131"/>
      <c r="AO14" s="260">
        <v>765383</v>
      </c>
      <c r="AP14" s="260">
        <v>1322</v>
      </c>
      <c r="AQ14" s="261">
        <v>1678</v>
      </c>
      <c r="AR14" s="262">
        <v>-21.2</v>
      </c>
    </row>
    <row r="15" spans="1:46" ht="13.5" customHeight="1" x14ac:dyDescent="0.2">
      <c r="A15" s="242"/>
      <c r="AK15" s="1132" t="s">
        <v>487</v>
      </c>
      <c r="AL15" s="1133"/>
      <c r="AM15" s="1133"/>
      <c r="AN15" s="1134"/>
      <c r="AO15" s="260">
        <v>-2416277</v>
      </c>
      <c r="AP15" s="260">
        <v>-4174</v>
      </c>
      <c r="AQ15" s="261">
        <v>-4869</v>
      </c>
      <c r="AR15" s="262">
        <v>-14.3</v>
      </c>
    </row>
    <row r="16" spans="1:46" ht="13" x14ac:dyDescent="0.2">
      <c r="A16" s="242"/>
      <c r="AK16" s="1132" t="s">
        <v>177</v>
      </c>
      <c r="AL16" s="1133"/>
      <c r="AM16" s="1133"/>
      <c r="AN16" s="1134"/>
      <c r="AO16" s="260">
        <v>35668647</v>
      </c>
      <c r="AP16" s="260">
        <v>61613</v>
      </c>
      <c r="AQ16" s="261">
        <v>70096</v>
      </c>
      <c r="AR16" s="262">
        <v>-12.1</v>
      </c>
    </row>
    <row r="17" spans="1:46" ht="13" x14ac:dyDescent="0.2">
      <c r="A17" s="242"/>
    </row>
    <row r="18" spans="1:46" ht="13" x14ac:dyDescent="0.2">
      <c r="A18" s="242"/>
      <c r="AQ18" s="263"/>
      <c r="AR18" s="263"/>
    </row>
    <row r="19" spans="1:46" ht="13" x14ac:dyDescent="0.2">
      <c r="A19" s="242"/>
      <c r="AK19" s="238" t="s">
        <v>488</v>
      </c>
    </row>
    <row r="20" spans="1:46" ht="13" x14ac:dyDescent="0.2">
      <c r="A20" s="242"/>
      <c r="AK20" s="264"/>
      <c r="AL20" s="265"/>
      <c r="AM20" s="265"/>
      <c r="AN20" s="266"/>
      <c r="AO20" s="267" t="s">
        <v>489</v>
      </c>
      <c r="AP20" s="268" t="s">
        <v>490</v>
      </c>
      <c r="AQ20" s="269" t="s">
        <v>491</v>
      </c>
      <c r="AR20" s="270"/>
    </row>
    <row r="21" spans="1:46" s="243" customFormat="1" ht="13" x14ac:dyDescent="0.2">
      <c r="A21" s="271"/>
      <c r="AK21" s="1135" t="s">
        <v>492</v>
      </c>
      <c r="AL21" s="1136"/>
      <c r="AM21" s="1136"/>
      <c r="AN21" s="1137"/>
      <c r="AO21" s="272">
        <v>6.23</v>
      </c>
      <c r="AP21" s="273">
        <v>6.37</v>
      </c>
      <c r="AQ21" s="274">
        <v>-0.14000000000000001</v>
      </c>
      <c r="AS21" s="275"/>
      <c r="AT21" s="271"/>
    </row>
    <row r="22" spans="1:46" s="243" customFormat="1" ht="13" x14ac:dyDescent="0.2">
      <c r="A22" s="271"/>
      <c r="AK22" s="1135" t="s">
        <v>493</v>
      </c>
      <c r="AL22" s="1136"/>
      <c r="AM22" s="1136"/>
      <c r="AN22" s="1137"/>
      <c r="AO22" s="276">
        <v>98</v>
      </c>
      <c r="AP22" s="277">
        <v>98.4</v>
      </c>
      <c r="AQ22" s="278">
        <v>-0.4</v>
      </c>
      <c r="AR22" s="263"/>
      <c r="AS22" s="275"/>
      <c r="AT22" s="271"/>
    </row>
    <row r="23" spans="1:46" s="243" customFormat="1" ht="13" x14ac:dyDescent="0.2">
      <c r="A23" s="271"/>
      <c r="AP23" s="263"/>
      <c r="AQ23" s="263"/>
      <c r="AR23" s="263"/>
      <c r="AS23" s="275"/>
      <c r="AT23" s="271"/>
    </row>
    <row r="24" spans="1:46" s="243" customFormat="1" ht="13" x14ac:dyDescent="0.2">
      <c r="A24" s="271"/>
      <c r="AP24" s="263"/>
      <c r="AQ24" s="263"/>
      <c r="AR24" s="263"/>
      <c r="AS24" s="275"/>
      <c r="AT24" s="271"/>
    </row>
    <row r="25" spans="1:46" s="243" customFormat="1" ht="13" x14ac:dyDescent="0.2">
      <c r="A25" s="279"/>
      <c r="B25" s="280"/>
      <c r="C25" s="280"/>
      <c r="D25" s="280"/>
      <c r="E25" s="280"/>
      <c r="F25" s="280"/>
      <c r="G25" s="280"/>
      <c r="H25" s="280"/>
      <c r="I25" s="280"/>
      <c r="J25" s="280"/>
      <c r="K25" s="280"/>
      <c r="L25" s="280"/>
      <c r="M25" s="280"/>
      <c r="N25" s="280"/>
      <c r="O25" s="280"/>
      <c r="P25" s="280"/>
      <c r="Q25" s="280"/>
      <c r="R25" s="280"/>
      <c r="S25" s="280"/>
      <c r="T25" s="280"/>
      <c r="U25" s="280"/>
      <c r="V25" s="280"/>
      <c r="W25" s="280"/>
      <c r="X25" s="280"/>
      <c r="Y25" s="280"/>
      <c r="Z25" s="280"/>
      <c r="AA25" s="280"/>
      <c r="AB25" s="280"/>
      <c r="AC25" s="280"/>
      <c r="AD25" s="280"/>
      <c r="AE25" s="280"/>
      <c r="AF25" s="280"/>
      <c r="AG25" s="280"/>
      <c r="AH25" s="280"/>
      <c r="AI25" s="280"/>
      <c r="AJ25" s="280"/>
      <c r="AK25" s="280"/>
      <c r="AL25" s="280"/>
      <c r="AM25" s="280"/>
      <c r="AN25" s="280"/>
      <c r="AO25" s="280"/>
      <c r="AP25" s="281"/>
      <c r="AQ25" s="281"/>
      <c r="AR25" s="281"/>
      <c r="AS25" s="282"/>
      <c r="AT25" s="271"/>
    </row>
    <row r="26" spans="1:46" s="243" customFormat="1" ht="13" x14ac:dyDescent="0.2">
      <c r="A26" s="1126" t="s">
        <v>494</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3"/>
      <c r="AS27" s="238"/>
      <c r="AT27" s="238"/>
    </row>
    <row r="28" spans="1:46" ht="16.5" x14ac:dyDescent="0.2">
      <c r="A28" s="239" t="s">
        <v>495</v>
      </c>
      <c r="B28" s="240"/>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84"/>
    </row>
    <row r="29" spans="1:46" ht="13" x14ac:dyDescent="0.2">
      <c r="A29" s="242"/>
      <c r="AK29" s="243" t="s">
        <v>496</v>
      </c>
      <c r="AL29" s="243"/>
      <c r="AM29" s="243"/>
      <c r="AN29" s="243"/>
      <c r="AS29" s="285"/>
    </row>
    <row r="30" spans="1:46" ht="13.5" customHeight="1" x14ac:dyDescent="0.2">
      <c r="A30" s="242"/>
      <c r="AK30" s="245"/>
      <c r="AL30" s="246"/>
      <c r="AM30" s="246"/>
      <c r="AN30" s="247"/>
      <c r="AO30" s="1127" t="s">
        <v>475</v>
      </c>
      <c r="AP30" s="248"/>
      <c r="AQ30" s="249" t="s">
        <v>476</v>
      </c>
      <c r="AR30" s="250"/>
    </row>
    <row r="31" spans="1:46" ht="13" x14ac:dyDescent="0.2">
      <c r="A31" s="242"/>
      <c r="AK31" s="251"/>
      <c r="AL31" s="252"/>
      <c r="AM31" s="252"/>
      <c r="AN31" s="253"/>
      <c r="AO31" s="1128"/>
      <c r="AP31" s="254" t="s">
        <v>477</v>
      </c>
      <c r="AQ31" s="255" t="s">
        <v>478</v>
      </c>
      <c r="AR31" s="256" t="s">
        <v>479</v>
      </c>
    </row>
    <row r="32" spans="1:46" ht="27" customHeight="1" x14ac:dyDescent="0.2">
      <c r="A32" s="242"/>
      <c r="AK32" s="1143" t="s">
        <v>497</v>
      </c>
      <c r="AL32" s="1144"/>
      <c r="AM32" s="1144"/>
      <c r="AN32" s="1145"/>
      <c r="AO32" s="286">
        <v>2595754</v>
      </c>
      <c r="AP32" s="286">
        <v>4484</v>
      </c>
      <c r="AQ32" s="287">
        <v>4451</v>
      </c>
      <c r="AR32" s="288">
        <v>0.7</v>
      </c>
    </row>
    <row r="33" spans="1:46" ht="13.5" customHeight="1" x14ac:dyDescent="0.2">
      <c r="A33" s="242"/>
      <c r="AK33" s="1143" t="s">
        <v>498</v>
      </c>
      <c r="AL33" s="1144"/>
      <c r="AM33" s="1144"/>
      <c r="AN33" s="1145"/>
      <c r="AO33" s="286" t="s">
        <v>483</v>
      </c>
      <c r="AP33" s="286" t="s">
        <v>483</v>
      </c>
      <c r="AQ33" s="287" t="s">
        <v>483</v>
      </c>
      <c r="AR33" s="288" t="s">
        <v>483</v>
      </c>
    </row>
    <row r="34" spans="1:46" ht="27" customHeight="1" x14ac:dyDescent="0.2">
      <c r="A34" s="242"/>
      <c r="AK34" s="1143" t="s">
        <v>499</v>
      </c>
      <c r="AL34" s="1144"/>
      <c r="AM34" s="1144"/>
      <c r="AN34" s="1145"/>
      <c r="AO34" s="286">
        <v>217750</v>
      </c>
      <c r="AP34" s="286">
        <v>376</v>
      </c>
      <c r="AQ34" s="287">
        <v>416</v>
      </c>
      <c r="AR34" s="288">
        <v>-9.6</v>
      </c>
    </row>
    <row r="35" spans="1:46" ht="27" customHeight="1" x14ac:dyDescent="0.2">
      <c r="A35" s="242"/>
      <c r="AK35" s="1143" t="s">
        <v>500</v>
      </c>
      <c r="AL35" s="1144"/>
      <c r="AM35" s="1144"/>
      <c r="AN35" s="1145"/>
      <c r="AO35" s="286" t="s">
        <v>483</v>
      </c>
      <c r="AP35" s="286" t="s">
        <v>483</v>
      </c>
      <c r="AQ35" s="287">
        <v>18</v>
      </c>
      <c r="AR35" s="288" t="s">
        <v>483</v>
      </c>
    </row>
    <row r="36" spans="1:46" ht="27" customHeight="1" x14ac:dyDescent="0.2">
      <c r="A36" s="242"/>
      <c r="AK36" s="1143" t="s">
        <v>501</v>
      </c>
      <c r="AL36" s="1144"/>
      <c r="AM36" s="1144"/>
      <c r="AN36" s="1145"/>
      <c r="AO36" s="286">
        <v>287037</v>
      </c>
      <c r="AP36" s="286">
        <v>496</v>
      </c>
      <c r="AQ36" s="287">
        <v>532</v>
      </c>
      <c r="AR36" s="288">
        <v>-6.8</v>
      </c>
    </row>
    <row r="37" spans="1:46" ht="13.5" customHeight="1" x14ac:dyDescent="0.2">
      <c r="A37" s="242"/>
      <c r="AK37" s="1143" t="s">
        <v>502</v>
      </c>
      <c r="AL37" s="1144"/>
      <c r="AM37" s="1144"/>
      <c r="AN37" s="1145"/>
      <c r="AO37" s="286">
        <v>284650</v>
      </c>
      <c r="AP37" s="286">
        <v>492</v>
      </c>
      <c r="AQ37" s="287">
        <v>1760</v>
      </c>
      <c r="AR37" s="288">
        <v>-72</v>
      </c>
    </row>
    <row r="38" spans="1:46" ht="27" customHeight="1" x14ac:dyDescent="0.2">
      <c r="A38" s="242"/>
      <c r="AK38" s="1146" t="s">
        <v>503</v>
      </c>
      <c r="AL38" s="1147"/>
      <c r="AM38" s="1147"/>
      <c r="AN38" s="1148"/>
      <c r="AO38" s="289" t="s">
        <v>483</v>
      </c>
      <c r="AP38" s="289" t="s">
        <v>483</v>
      </c>
      <c r="AQ38" s="290" t="s">
        <v>483</v>
      </c>
      <c r="AR38" s="278" t="s">
        <v>483</v>
      </c>
      <c r="AS38" s="285"/>
    </row>
    <row r="39" spans="1:46" ht="13" x14ac:dyDescent="0.2">
      <c r="A39" s="242"/>
      <c r="AK39" s="1146" t="s">
        <v>504</v>
      </c>
      <c r="AL39" s="1147"/>
      <c r="AM39" s="1147"/>
      <c r="AN39" s="1148"/>
      <c r="AO39" s="286" t="s">
        <v>483</v>
      </c>
      <c r="AP39" s="286" t="s">
        <v>483</v>
      </c>
      <c r="AQ39" s="287">
        <v>-15</v>
      </c>
      <c r="AR39" s="288" t="s">
        <v>483</v>
      </c>
      <c r="AS39" s="285"/>
    </row>
    <row r="40" spans="1:46" ht="27" customHeight="1" x14ac:dyDescent="0.2">
      <c r="A40" s="242"/>
      <c r="AK40" s="1143" t="s">
        <v>505</v>
      </c>
      <c r="AL40" s="1144"/>
      <c r="AM40" s="1144"/>
      <c r="AN40" s="1145"/>
      <c r="AO40" s="286">
        <v>-5848977</v>
      </c>
      <c r="AP40" s="286">
        <v>-10103</v>
      </c>
      <c r="AQ40" s="287">
        <v>-9977</v>
      </c>
      <c r="AR40" s="288">
        <v>1.3</v>
      </c>
      <c r="AS40" s="285"/>
    </row>
    <row r="41" spans="1:46" ht="13" x14ac:dyDescent="0.2">
      <c r="A41" s="242"/>
      <c r="AK41" s="1149" t="s">
        <v>287</v>
      </c>
      <c r="AL41" s="1150"/>
      <c r="AM41" s="1150"/>
      <c r="AN41" s="1151"/>
      <c r="AO41" s="286">
        <v>-2463786</v>
      </c>
      <c r="AP41" s="286">
        <v>-4256</v>
      </c>
      <c r="AQ41" s="287">
        <v>-2814</v>
      </c>
      <c r="AR41" s="288">
        <v>51.2</v>
      </c>
      <c r="AS41" s="285"/>
    </row>
    <row r="42" spans="1:46" ht="13" x14ac:dyDescent="0.2">
      <c r="A42" s="242"/>
      <c r="AK42" s="291"/>
      <c r="AQ42" s="263"/>
      <c r="AR42" s="263"/>
      <c r="AS42" s="285"/>
    </row>
    <row r="43" spans="1:46" ht="13" x14ac:dyDescent="0.2">
      <c r="A43" s="242"/>
      <c r="AP43" s="292"/>
      <c r="AQ43" s="263"/>
      <c r="AS43" s="285"/>
    </row>
    <row r="44" spans="1:46" ht="13" x14ac:dyDescent="0.2">
      <c r="A44" s="242"/>
      <c r="AQ44" s="263"/>
    </row>
    <row r="45" spans="1:46" ht="13" x14ac:dyDescent="0.2">
      <c r="A45" s="240"/>
      <c r="B45" s="240"/>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AP45" s="240"/>
      <c r="AQ45" s="293"/>
      <c r="AR45" s="240"/>
      <c r="AS45" s="240"/>
      <c r="AT45" s="238"/>
    </row>
    <row r="46" spans="1:46" ht="13" x14ac:dyDescent="0.2">
      <c r="A46" s="294"/>
      <c r="B46" s="294"/>
      <c r="C46" s="294"/>
      <c r="D46" s="294"/>
      <c r="E46" s="294"/>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38"/>
    </row>
    <row r="47" spans="1:46" ht="17.25" customHeight="1" x14ac:dyDescent="0.2">
      <c r="A47" s="295" t="s">
        <v>506</v>
      </c>
    </row>
    <row r="48" spans="1:46" ht="13" x14ac:dyDescent="0.2">
      <c r="A48" s="242"/>
      <c r="AK48" s="296" t="s">
        <v>507</v>
      </c>
      <c r="AL48" s="296"/>
      <c r="AM48" s="296"/>
      <c r="AN48" s="296"/>
      <c r="AO48" s="296"/>
      <c r="AP48" s="296"/>
      <c r="AQ48" s="297"/>
      <c r="AR48" s="296"/>
    </row>
    <row r="49" spans="1:44" ht="13.5" customHeight="1" x14ac:dyDescent="0.2">
      <c r="A49" s="242"/>
      <c r="AK49" s="298"/>
      <c r="AL49" s="299"/>
      <c r="AM49" s="1138" t="s">
        <v>475</v>
      </c>
      <c r="AN49" s="1140" t="s">
        <v>508</v>
      </c>
      <c r="AO49" s="1141"/>
      <c r="AP49" s="1141"/>
      <c r="AQ49" s="1141"/>
      <c r="AR49" s="1142"/>
    </row>
    <row r="50" spans="1:44" ht="13" x14ac:dyDescent="0.2">
      <c r="A50" s="242"/>
      <c r="AK50" s="300"/>
      <c r="AL50" s="301"/>
      <c r="AM50" s="1139"/>
      <c r="AN50" s="302" t="s">
        <v>509</v>
      </c>
      <c r="AO50" s="303" t="s">
        <v>510</v>
      </c>
      <c r="AP50" s="304" t="s">
        <v>511</v>
      </c>
      <c r="AQ50" s="305" t="s">
        <v>512</v>
      </c>
      <c r="AR50" s="306" t="s">
        <v>513</v>
      </c>
    </row>
    <row r="51" spans="1:44" ht="13" x14ac:dyDescent="0.2">
      <c r="A51" s="242"/>
      <c r="AK51" s="298" t="s">
        <v>514</v>
      </c>
      <c r="AL51" s="299"/>
      <c r="AM51" s="307">
        <v>20696248</v>
      </c>
      <c r="AN51" s="308">
        <v>36296</v>
      </c>
      <c r="AO51" s="309">
        <v>36.299999999999997</v>
      </c>
      <c r="AP51" s="310">
        <v>50465</v>
      </c>
      <c r="AQ51" s="311">
        <v>-2.4</v>
      </c>
      <c r="AR51" s="312">
        <v>38.700000000000003</v>
      </c>
    </row>
    <row r="52" spans="1:44" ht="13" x14ac:dyDescent="0.2">
      <c r="A52" s="242"/>
      <c r="AK52" s="313"/>
      <c r="AL52" s="314" t="s">
        <v>515</v>
      </c>
      <c r="AM52" s="315">
        <v>15217355</v>
      </c>
      <c r="AN52" s="316">
        <v>26687</v>
      </c>
      <c r="AO52" s="317">
        <v>21.6</v>
      </c>
      <c r="AP52" s="318">
        <v>34193</v>
      </c>
      <c r="AQ52" s="319">
        <v>-8.1</v>
      </c>
      <c r="AR52" s="320">
        <v>29.7</v>
      </c>
    </row>
    <row r="53" spans="1:44" ht="13" x14ac:dyDescent="0.2">
      <c r="A53" s="242"/>
      <c r="AK53" s="298" t="s">
        <v>516</v>
      </c>
      <c r="AL53" s="299"/>
      <c r="AM53" s="307">
        <v>18910244</v>
      </c>
      <c r="AN53" s="308">
        <v>33339</v>
      </c>
      <c r="AO53" s="309">
        <v>-8.1</v>
      </c>
      <c r="AP53" s="310">
        <v>51679</v>
      </c>
      <c r="AQ53" s="311">
        <v>2.4</v>
      </c>
      <c r="AR53" s="312">
        <v>-10.5</v>
      </c>
    </row>
    <row r="54" spans="1:44" ht="13" x14ac:dyDescent="0.2">
      <c r="A54" s="242"/>
      <c r="AK54" s="313"/>
      <c r="AL54" s="314" t="s">
        <v>515</v>
      </c>
      <c r="AM54" s="315">
        <v>15287892</v>
      </c>
      <c r="AN54" s="316">
        <v>26953</v>
      </c>
      <c r="AO54" s="317">
        <v>1</v>
      </c>
      <c r="AP54" s="318">
        <v>35132</v>
      </c>
      <c r="AQ54" s="319">
        <v>2.7</v>
      </c>
      <c r="AR54" s="320">
        <v>-1.7</v>
      </c>
    </row>
    <row r="55" spans="1:44" ht="13" x14ac:dyDescent="0.2">
      <c r="A55" s="242"/>
      <c r="AK55" s="298" t="s">
        <v>517</v>
      </c>
      <c r="AL55" s="299"/>
      <c r="AM55" s="307">
        <v>16279719</v>
      </c>
      <c r="AN55" s="308">
        <v>28649</v>
      </c>
      <c r="AO55" s="309">
        <v>-14.1</v>
      </c>
      <c r="AP55" s="310">
        <v>49665</v>
      </c>
      <c r="AQ55" s="311">
        <v>-3.9</v>
      </c>
      <c r="AR55" s="312">
        <v>-10.199999999999999</v>
      </c>
    </row>
    <row r="56" spans="1:44" ht="13" x14ac:dyDescent="0.2">
      <c r="A56" s="242"/>
      <c r="AK56" s="313"/>
      <c r="AL56" s="314" t="s">
        <v>515</v>
      </c>
      <c r="AM56" s="315">
        <v>11220559</v>
      </c>
      <c r="AN56" s="316">
        <v>19746</v>
      </c>
      <c r="AO56" s="317">
        <v>-26.7</v>
      </c>
      <c r="AP56" s="318">
        <v>34678</v>
      </c>
      <c r="AQ56" s="319">
        <v>-1.3</v>
      </c>
      <c r="AR56" s="320">
        <v>-25.4</v>
      </c>
    </row>
    <row r="57" spans="1:44" ht="13" x14ac:dyDescent="0.2">
      <c r="A57" s="242"/>
      <c r="AK57" s="298" t="s">
        <v>518</v>
      </c>
      <c r="AL57" s="299"/>
      <c r="AM57" s="307">
        <v>21977436</v>
      </c>
      <c r="AN57" s="308">
        <v>38360</v>
      </c>
      <c r="AO57" s="309">
        <v>33.9</v>
      </c>
      <c r="AP57" s="310">
        <v>63439</v>
      </c>
      <c r="AQ57" s="311">
        <v>27.7</v>
      </c>
      <c r="AR57" s="312">
        <v>6.2</v>
      </c>
    </row>
    <row r="58" spans="1:44" ht="13" x14ac:dyDescent="0.2">
      <c r="A58" s="242"/>
      <c r="AK58" s="313"/>
      <c r="AL58" s="314" t="s">
        <v>515</v>
      </c>
      <c r="AM58" s="315">
        <v>12826647</v>
      </c>
      <c r="AN58" s="316">
        <v>22388</v>
      </c>
      <c r="AO58" s="317">
        <v>13.4</v>
      </c>
      <c r="AP58" s="318">
        <v>46463</v>
      </c>
      <c r="AQ58" s="319">
        <v>34</v>
      </c>
      <c r="AR58" s="320">
        <v>-20.6</v>
      </c>
    </row>
    <row r="59" spans="1:44" ht="13" x14ac:dyDescent="0.2">
      <c r="A59" s="242"/>
      <c r="AK59" s="298" t="s">
        <v>519</v>
      </c>
      <c r="AL59" s="299"/>
      <c r="AM59" s="307">
        <v>20770937</v>
      </c>
      <c r="AN59" s="308">
        <v>35879</v>
      </c>
      <c r="AO59" s="309">
        <v>-6.5</v>
      </c>
      <c r="AP59" s="310">
        <v>60097</v>
      </c>
      <c r="AQ59" s="311">
        <v>-5.3</v>
      </c>
      <c r="AR59" s="312">
        <v>-1.2</v>
      </c>
    </row>
    <row r="60" spans="1:44" ht="13" x14ac:dyDescent="0.2">
      <c r="A60" s="242"/>
      <c r="AK60" s="313"/>
      <c r="AL60" s="314" t="s">
        <v>515</v>
      </c>
      <c r="AM60" s="315">
        <v>13043590</v>
      </c>
      <c r="AN60" s="316">
        <v>22531</v>
      </c>
      <c r="AO60" s="317">
        <v>0.6</v>
      </c>
      <c r="AP60" s="318">
        <v>43011</v>
      </c>
      <c r="AQ60" s="319">
        <v>-7.4</v>
      </c>
      <c r="AR60" s="320">
        <v>8</v>
      </c>
    </row>
    <row r="61" spans="1:44" ht="13" x14ac:dyDescent="0.2">
      <c r="A61" s="242"/>
      <c r="AK61" s="298" t="s">
        <v>520</v>
      </c>
      <c r="AL61" s="321"/>
      <c r="AM61" s="307">
        <v>19726917</v>
      </c>
      <c r="AN61" s="308">
        <v>34505</v>
      </c>
      <c r="AO61" s="309">
        <v>8.3000000000000007</v>
      </c>
      <c r="AP61" s="310">
        <v>55069</v>
      </c>
      <c r="AQ61" s="322">
        <v>3.7</v>
      </c>
      <c r="AR61" s="312">
        <v>4.5999999999999996</v>
      </c>
    </row>
    <row r="62" spans="1:44" ht="13" x14ac:dyDescent="0.2">
      <c r="A62" s="242"/>
      <c r="AK62" s="313"/>
      <c r="AL62" s="314" t="s">
        <v>515</v>
      </c>
      <c r="AM62" s="315">
        <v>13519209</v>
      </c>
      <c r="AN62" s="316">
        <v>23661</v>
      </c>
      <c r="AO62" s="317">
        <v>2</v>
      </c>
      <c r="AP62" s="318">
        <v>38695</v>
      </c>
      <c r="AQ62" s="319">
        <v>4</v>
      </c>
      <c r="AR62" s="320">
        <v>-2</v>
      </c>
    </row>
    <row r="63" spans="1:44" ht="13" x14ac:dyDescent="0.2">
      <c r="A63" s="242"/>
    </row>
    <row r="64" spans="1:44" ht="13" x14ac:dyDescent="0.2">
      <c r="A64" s="242"/>
    </row>
    <row r="65" spans="1:46" ht="13" x14ac:dyDescent="0.2">
      <c r="A65" s="242"/>
    </row>
    <row r="66" spans="1:46" ht="13" x14ac:dyDescent="0.2">
      <c r="A66" s="323"/>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324"/>
    </row>
    <row r="67" spans="1:46" ht="13.5" hidden="1" customHeight="1" x14ac:dyDescent="0.2">
      <c r="AS67" s="238"/>
      <c r="AT67" s="238"/>
    </row>
    <row r="70" spans="1:46" ht="13" hidden="1" x14ac:dyDescent="0.2"/>
    <row r="71" spans="1:46" ht="13" hidden="1" x14ac:dyDescent="0.2"/>
    <row r="72" spans="1:46" ht="13" hidden="1" x14ac:dyDescent="0.2"/>
    <row r="73" spans="1:46" ht="13" hidden="1" x14ac:dyDescent="0.2"/>
  </sheetData>
  <sheetProtection algorithmName="SHA-512" hashValue="PRuw9lwmVa869xhkppyoEmIiu0VBUhlBiGF1zRsIeFVOjgonVyVmQxd2pnrSnOo5qHtLJhYOWISDn4N/T0unvg==" saltValue="enPXsZf/lkHYlBRT851wo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37" customWidth="1"/>
    <col min="126" max="16384" width="9" style="236" hidden="1"/>
  </cols>
  <sheetData>
    <row r="1" spans="2:125" ht="13.5" customHeight="1"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c r="DQ1" s="236"/>
      <c r="DR1" s="236"/>
      <c r="DS1" s="236"/>
      <c r="DT1" s="236"/>
      <c r="DU1" s="236"/>
    </row>
    <row r="2" spans="2:125" ht="13" x14ac:dyDescent="0.2">
      <c r="B2" s="236"/>
      <c r="DG2" s="236"/>
    </row>
    <row r="3" spans="2:125" ht="13" x14ac:dyDescent="0.2">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H3" s="236"/>
      <c r="DI3" s="236"/>
      <c r="DJ3" s="236"/>
      <c r="DK3" s="236"/>
      <c r="DL3" s="236"/>
      <c r="DM3" s="236"/>
      <c r="DN3" s="236"/>
      <c r="DO3" s="236"/>
      <c r="DP3" s="236"/>
      <c r="DQ3" s="236"/>
      <c r="DR3" s="236"/>
      <c r="DS3" s="236"/>
      <c r="DT3" s="236"/>
      <c r="DU3" s="236"/>
    </row>
    <row r="4" spans="2:125" ht="13" x14ac:dyDescent="0.2"/>
    <row r="5" spans="2:125" ht="13" x14ac:dyDescent="0.2"/>
    <row r="6" spans="2:125" ht="13" x14ac:dyDescent="0.2"/>
    <row r="7" spans="2:125" ht="13" x14ac:dyDescent="0.2"/>
    <row r="8" spans="2:125" ht="13" x14ac:dyDescent="0.2"/>
    <row r="9" spans="2:125" ht="13" x14ac:dyDescent="0.2">
      <c r="DU9" s="236"/>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36"/>
    </row>
    <row r="18" spans="125:125" ht="13" x14ac:dyDescent="0.2"/>
    <row r="19" spans="125:125" ht="13" x14ac:dyDescent="0.2"/>
    <row r="20" spans="125:125" ht="13" x14ac:dyDescent="0.2">
      <c r="DU20" s="236"/>
    </row>
    <row r="21" spans="125:125" ht="13" x14ac:dyDescent="0.2">
      <c r="DU21" s="236"/>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36"/>
    </row>
    <row r="29" spans="125:125" ht="13" x14ac:dyDescent="0.2"/>
    <row r="30" spans="125:125" ht="13" x14ac:dyDescent="0.2"/>
    <row r="31" spans="125:125" ht="13" x14ac:dyDescent="0.2"/>
    <row r="32" spans="125:125" ht="13" x14ac:dyDescent="0.2"/>
    <row r="33" spans="2:125" ht="13" x14ac:dyDescent="0.2">
      <c r="B33" s="236"/>
      <c r="G33" s="236"/>
      <c r="I33" s="236"/>
    </row>
    <row r="34" spans="2:125" ht="13" x14ac:dyDescent="0.2">
      <c r="C34" s="236"/>
      <c r="P34" s="236"/>
      <c r="DE34" s="236"/>
      <c r="DH34" s="236"/>
    </row>
    <row r="35" spans="2:125" ht="13" x14ac:dyDescent="0.2">
      <c r="D35" s="236"/>
      <c r="E35" s="236"/>
      <c r="DG35" s="236"/>
      <c r="DJ35" s="236"/>
      <c r="DP35" s="236"/>
      <c r="DQ35" s="236"/>
      <c r="DR35" s="236"/>
      <c r="DS35" s="236"/>
      <c r="DT35" s="236"/>
      <c r="DU35" s="236"/>
    </row>
    <row r="36" spans="2:125" ht="13" x14ac:dyDescent="0.2">
      <c r="F36" s="236"/>
      <c r="H36" s="236"/>
      <c r="J36" s="236"/>
      <c r="K36" s="236"/>
      <c r="L36" s="236"/>
      <c r="M36" s="236"/>
      <c r="N36" s="236"/>
      <c r="O36" s="236"/>
      <c r="Q36" s="236"/>
      <c r="R36" s="236"/>
      <c r="S36" s="236"/>
      <c r="T36" s="236"/>
      <c r="U36" s="236"/>
      <c r="V36" s="236"/>
      <c r="W36" s="236"/>
      <c r="X36" s="236"/>
      <c r="Y36" s="236"/>
      <c r="Z36" s="236"/>
      <c r="AA36" s="236"/>
      <c r="AB36" s="236"/>
      <c r="AC36" s="236"/>
      <c r="AD36" s="236"/>
      <c r="AE36" s="236"/>
      <c r="AF36" s="236"/>
      <c r="AG36" s="236"/>
      <c r="AH36" s="236"/>
      <c r="AI36" s="236"/>
      <c r="AJ36" s="236"/>
      <c r="AK36" s="236"/>
      <c r="AL36" s="236"/>
      <c r="AM36" s="236"/>
      <c r="AN36" s="236"/>
      <c r="AO36" s="236"/>
      <c r="AP36" s="236"/>
      <c r="AQ36" s="236"/>
      <c r="AR36" s="236"/>
      <c r="AS36" s="236"/>
      <c r="AT36" s="236"/>
      <c r="AU36" s="236"/>
      <c r="AV36" s="236"/>
      <c r="AW36" s="236"/>
      <c r="AX36" s="236"/>
      <c r="AY36" s="236"/>
      <c r="AZ36" s="236"/>
      <c r="BA36" s="236"/>
      <c r="BB36" s="236"/>
      <c r="BC36" s="236"/>
      <c r="BD36" s="236"/>
      <c r="BE36" s="236"/>
      <c r="BF36" s="236"/>
      <c r="BG36" s="236"/>
      <c r="BH36" s="236"/>
      <c r="BI36" s="236"/>
      <c r="BJ36" s="236"/>
      <c r="BK36" s="236"/>
      <c r="BL36" s="236"/>
      <c r="BM36" s="236"/>
      <c r="BN36" s="236"/>
      <c r="BO36" s="236"/>
      <c r="BP36" s="236"/>
      <c r="BQ36" s="236"/>
      <c r="BR36" s="236"/>
      <c r="BS36" s="236"/>
      <c r="BT36" s="236"/>
      <c r="BU36" s="236"/>
      <c r="BV36" s="236"/>
      <c r="BW36" s="236"/>
      <c r="BX36" s="236"/>
      <c r="BY36" s="236"/>
      <c r="BZ36" s="236"/>
      <c r="CA36" s="236"/>
      <c r="CB36" s="236"/>
      <c r="CC36" s="236"/>
      <c r="CD36" s="236"/>
      <c r="CE36" s="236"/>
      <c r="CF36" s="236"/>
      <c r="CG36" s="236"/>
      <c r="CH36" s="236"/>
      <c r="CI36" s="236"/>
      <c r="CJ36" s="236"/>
      <c r="CK36" s="236"/>
      <c r="CL36" s="236"/>
      <c r="CM36" s="236"/>
      <c r="CN36" s="236"/>
      <c r="CO36" s="236"/>
      <c r="CP36" s="236"/>
      <c r="CQ36" s="236"/>
      <c r="CR36" s="236"/>
      <c r="CS36" s="236"/>
      <c r="CT36" s="236"/>
      <c r="CU36" s="236"/>
      <c r="CV36" s="236"/>
      <c r="CW36" s="236"/>
      <c r="CX36" s="236"/>
      <c r="CY36" s="236"/>
      <c r="CZ36" s="236"/>
      <c r="DA36" s="236"/>
      <c r="DB36" s="236"/>
      <c r="DC36" s="236"/>
      <c r="DD36" s="236"/>
      <c r="DF36" s="236"/>
      <c r="DI36" s="236"/>
      <c r="DK36" s="236"/>
      <c r="DL36" s="236"/>
      <c r="DM36" s="236"/>
      <c r="DN36" s="236"/>
      <c r="DO36" s="236"/>
      <c r="DP36" s="236"/>
      <c r="DQ36" s="236"/>
      <c r="DR36" s="236"/>
      <c r="DS36" s="236"/>
      <c r="DT36" s="236"/>
      <c r="DU36" s="236"/>
    </row>
    <row r="37" spans="2:125" ht="13" x14ac:dyDescent="0.2">
      <c r="DU37" s="236"/>
    </row>
    <row r="38" spans="2:125" ht="13" x14ac:dyDescent="0.2">
      <c r="DT38" s="236"/>
      <c r="DU38" s="236"/>
    </row>
    <row r="39" spans="2:125" ht="13" x14ac:dyDescent="0.2"/>
    <row r="40" spans="2:125" ht="13" x14ac:dyDescent="0.2">
      <c r="DH40" s="236"/>
    </row>
    <row r="41" spans="2:125" ht="13" x14ac:dyDescent="0.2">
      <c r="DE41" s="236"/>
    </row>
    <row r="42" spans="2:125" ht="13" x14ac:dyDescent="0.2">
      <c r="DG42" s="236"/>
      <c r="DJ42" s="236"/>
    </row>
    <row r="43" spans="2:125" ht="13" x14ac:dyDescent="0.2">
      <c r="Q43" s="236"/>
      <c r="R43" s="236"/>
      <c r="S43" s="236"/>
      <c r="T43" s="236"/>
      <c r="U43" s="236"/>
      <c r="V43" s="236"/>
      <c r="W43" s="236"/>
      <c r="X43" s="236"/>
      <c r="Y43" s="236"/>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36"/>
      <c r="BX43" s="236"/>
      <c r="BY43" s="236"/>
      <c r="BZ43" s="236"/>
      <c r="CA43" s="236"/>
      <c r="CB43" s="236"/>
      <c r="CC43" s="236"/>
      <c r="CD43" s="236"/>
      <c r="CE43" s="236"/>
      <c r="CF43" s="236"/>
      <c r="CG43" s="236"/>
      <c r="CH43" s="236"/>
      <c r="CI43" s="236"/>
      <c r="CJ43" s="236"/>
      <c r="CK43" s="236"/>
      <c r="CL43" s="236"/>
      <c r="CM43" s="236"/>
      <c r="CN43" s="236"/>
      <c r="CO43" s="236"/>
      <c r="CP43" s="236"/>
      <c r="CQ43" s="236"/>
      <c r="CR43" s="236"/>
      <c r="CS43" s="236"/>
      <c r="CT43" s="236"/>
      <c r="CU43" s="236"/>
      <c r="CV43" s="236"/>
      <c r="CW43" s="236"/>
      <c r="CX43" s="236"/>
      <c r="CY43" s="236"/>
      <c r="CZ43" s="236"/>
      <c r="DA43" s="236"/>
      <c r="DB43" s="236"/>
      <c r="DC43" s="236"/>
      <c r="DD43" s="236"/>
      <c r="DF43" s="236"/>
      <c r="DI43" s="236"/>
      <c r="DK43" s="236"/>
      <c r="DL43" s="236"/>
      <c r="DM43" s="236"/>
      <c r="DN43" s="236"/>
      <c r="DO43" s="236"/>
      <c r="DP43" s="236"/>
      <c r="DQ43" s="236"/>
      <c r="DR43" s="236"/>
      <c r="DS43" s="236"/>
      <c r="DT43" s="236"/>
      <c r="DU43" s="236"/>
    </row>
    <row r="44" spans="2:125" ht="13" x14ac:dyDescent="0.2">
      <c r="DU44" s="236"/>
    </row>
    <row r="45" spans="2:125" ht="13" x14ac:dyDescent="0.2"/>
    <row r="46" spans="2:125" ht="13" x14ac:dyDescent="0.2"/>
    <row r="47" spans="2:125" ht="13" x14ac:dyDescent="0.2"/>
    <row r="48" spans="2:125" ht="13" x14ac:dyDescent="0.2">
      <c r="DT48" s="236"/>
      <c r="DU48" s="236"/>
    </row>
    <row r="49" spans="120:125" ht="13" x14ac:dyDescent="0.2">
      <c r="DU49" s="236"/>
    </row>
    <row r="50" spans="120:125" ht="13" x14ac:dyDescent="0.2">
      <c r="DU50" s="236"/>
    </row>
    <row r="51" spans="120:125" ht="13" x14ac:dyDescent="0.2">
      <c r="DP51" s="236"/>
      <c r="DQ51" s="236"/>
      <c r="DR51" s="236"/>
      <c r="DS51" s="236"/>
      <c r="DT51" s="236"/>
      <c r="DU51" s="236"/>
    </row>
    <row r="52" spans="120:125" ht="13" x14ac:dyDescent="0.2"/>
    <row r="53" spans="120:125" ht="13" x14ac:dyDescent="0.2"/>
    <row r="54" spans="120:125" ht="13" x14ac:dyDescent="0.2">
      <c r="DU54" s="236"/>
    </row>
    <row r="55" spans="120:125" ht="13" x14ac:dyDescent="0.2"/>
    <row r="56" spans="120:125" ht="13" x14ac:dyDescent="0.2"/>
    <row r="57" spans="120:125" ht="13" x14ac:dyDescent="0.2"/>
    <row r="58" spans="120:125" ht="13" x14ac:dyDescent="0.2">
      <c r="DU58" s="236"/>
    </row>
    <row r="59" spans="120:125" ht="13" x14ac:dyDescent="0.2"/>
    <row r="60" spans="120:125" ht="13" x14ac:dyDescent="0.2"/>
    <row r="61" spans="120:125" ht="13" x14ac:dyDescent="0.2"/>
    <row r="62" spans="120:125" ht="13" x14ac:dyDescent="0.2"/>
    <row r="63" spans="120:125" ht="13" x14ac:dyDescent="0.2">
      <c r="DU63" s="236"/>
    </row>
    <row r="64" spans="120:125" ht="13" x14ac:dyDescent="0.2">
      <c r="DT64" s="236"/>
      <c r="DU64" s="236"/>
    </row>
    <row r="65" spans="123:125" ht="13" x14ac:dyDescent="0.2"/>
    <row r="66" spans="123:125" ht="13" x14ac:dyDescent="0.2"/>
    <row r="67" spans="123:125" ht="13" x14ac:dyDescent="0.2"/>
    <row r="68" spans="123:125" ht="13" x14ac:dyDescent="0.2"/>
    <row r="69" spans="123:125" ht="13" x14ac:dyDescent="0.2">
      <c r="DS69" s="236"/>
      <c r="DT69" s="236"/>
      <c r="DU69" s="236"/>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36"/>
    </row>
    <row r="83" spans="116:125" ht="13" x14ac:dyDescent="0.2">
      <c r="DM83" s="236"/>
      <c r="DN83" s="236"/>
      <c r="DO83" s="236"/>
      <c r="DP83" s="236"/>
      <c r="DQ83" s="236"/>
      <c r="DR83" s="236"/>
      <c r="DS83" s="236"/>
      <c r="DT83" s="236"/>
      <c r="DU83" s="236"/>
    </row>
    <row r="84" spans="116:125" ht="13" x14ac:dyDescent="0.2"/>
    <row r="85" spans="116:125" ht="13" x14ac:dyDescent="0.2"/>
    <row r="86" spans="116:125" ht="13" x14ac:dyDescent="0.2"/>
    <row r="87" spans="116:125" ht="13" x14ac:dyDescent="0.2"/>
    <row r="88" spans="116:125" ht="13" x14ac:dyDescent="0.2">
      <c r="DU88" s="236"/>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36"/>
      <c r="DT94" s="236"/>
      <c r="DU94" s="236"/>
    </row>
    <row r="95" spans="116:125" ht="13.5" customHeight="1" x14ac:dyDescent="0.2">
      <c r="DU95" s="236"/>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36"/>
    </row>
    <row r="102" spans="124:125" ht="13.5" customHeight="1" x14ac:dyDescent="0.2"/>
    <row r="103" spans="124:125" ht="13.5" customHeight="1" x14ac:dyDescent="0.2"/>
    <row r="104" spans="124:125" ht="13.5" customHeight="1" x14ac:dyDescent="0.2">
      <c r="DT104" s="236"/>
      <c r="DU104" s="236"/>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6" t="s">
        <v>472</v>
      </c>
    </row>
    <row r="121" spans="125:125" ht="13.5" hidden="1" customHeight="1" x14ac:dyDescent="0.2">
      <c r="DU121" s="236"/>
    </row>
  </sheetData>
  <sheetProtection algorithmName="SHA-512" hashValue="u6wkbOm2+p4kYe3fqVZTCJUDStnBHuqvGKTpQW/SSL44B4/b/ph6ZTy8nXvJtem4c8CsZ1yPjUfPyHKys2bmCA==" saltValue="CSftS56bU1RkGXxFFBuy2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37" customWidth="1"/>
    <col min="126" max="142" width="0" style="236" hidden="1" customWidth="1"/>
    <col min="143" max="16384" width="9" style="236" hidden="1"/>
  </cols>
  <sheetData>
    <row r="1" spans="1:125" ht="13.5" customHeight="1"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c r="DQ1" s="236"/>
      <c r="DR1" s="236"/>
      <c r="DS1" s="236"/>
      <c r="DT1" s="236"/>
      <c r="DU1" s="236"/>
    </row>
    <row r="2" spans="1:125" ht="13" x14ac:dyDescent="0.2">
      <c r="B2" s="236"/>
      <c r="T2" s="236"/>
    </row>
    <row r="3" spans="1:125" ht="13"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36"/>
      <c r="G33" s="236"/>
      <c r="I33" s="236"/>
    </row>
    <row r="34" spans="2:125" ht="13" x14ac:dyDescent="0.2">
      <c r="C34" s="236"/>
      <c r="P34" s="236"/>
      <c r="R34" s="236"/>
      <c r="U34" s="236"/>
    </row>
    <row r="35" spans="2:125" ht="13" x14ac:dyDescent="0.2">
      <c r="D35" s="236"/>
      <c r="E35" s="236"/>
      <c r="T35" s="236"/>
      <c r="W35" s="236"/>
      <c r="X35" s="236"/>
      <c r="Y35" s="236"/>
      <c r="Z35" s="236"/>
      <c r="AA35" s="236"/>
      <c r="AB35" s="236"/>
      <c r="AC35" s="236"/>
      <c r="AD35" s="236"/>
      <c r="AE35" s="236"/>
      <c r="AF35" s="236"/>
      <c r="AG35" s="236"/>
      <c r="AH35" s="236"/>
      <c r="AI35" s="236"/>
      <c r="AJ35" s="236"/>
      <c r="AK35" s="236"/>
      <c r="AL35" s="236"/>
      <c r="AM35" s="236"/>
      <c r="AN35" s="236"/>
      <c r="AO35" s="236"/>
      <c r="AP35" s="236"/>
      <c r="AQ35" s="236"/>
      <c r="AR35" s="236"/>
      <c r="AS35" s="236"/>
      <c r="AT35" s="236"/>
      <c r="AU35" s="236"/>
      <c r="AV35" s="236"/>
      <c r="AW35" s="236"/>
      <c r="AX35" s="236"/>
      <c r="AY35" s="236"/>
      <c r="AZ35" s="236"/>
      <c r="BA35" s="236"/>
      <c r="BB35" s="236"/>
      <c r="BC35" s="236"/>
      <c r="BD35" s="236"/>
      <c r="BE35" s="236"/>
      <c r="BF35" s="236"/>
      <c r="BG35" s="236"/>
      <c r="BH35" s="236"/>
      <c r="BI35" s="236"/>
      <c r="BJ35" s="236"/>
      <c r="BK35" s="236"/>
      <c r="BL35" s="236"/>
      <c r="BM35" s="236"/>
      <c r="BN35" s="236"/>
      <c r="BO35" s="236"/>
      <c r="BP35" s="236"/>
      <c r="BQ35" s="236"/>
      <c r="BR35" s="236"/>
      <c r="BS35" s="236"/>
      <c r="BT35" s="236"/>
      <c r="BU35" s="236"/>
      <c r="BV35" s="236"/>
      <c r="BW35" s="236"/>
      <c r="BX35" s="236"/>
      <c r="BY35" s="236"/>
      <c r="BZ35" s="236"/>
      <c r="CA35" s="236"/>
      <c r="CB35" s="236"/>
      <c r="CC35" s="236"/>
      <c r="CD35" s="236"/>
      <c r="CE35" s="236"/>
      <c r="CF35" s="236"/>
      <c r="CG35" s="236"/>
      <c r="CH35" s="236"/>
      <c r="CI35" s="236"/>
      <c r="CJ35" s="236"/>
      <c r="CK35" s="236"/>
      <c r="CL35" s="236"/>
      <c r="CM35" s="236"/>
      <c r="CN35" s="236"/>
      <c r="CO35" s="236"/>
      <c r="CP35" s="236"/>
      <c r="CQ35" s="236"/>
      <c r="CR35" s="236"/>
      <c r="CS35" s="236"/>
      <c r="CT35" s="236"/>
      <c r="CU35" s="236"/>
      <c r="CV35" s="236"/>
      <c r="CW35" s="236"/>
      <c r="CX35" s="236"/>
      <c r="CY35" s="236"/>
      <c r="CZ35" s="236"/>
      <c r="DA35" s="236"/>
      <c r="DB35" s="236"/>
      <c r="DC35" s="236"/>
      <c r="DD35" s="236"/>
      <c r="DE35" s="236"/>
      <c r="DF35" s="236"/>
      <c r="DG35" s="236"/>
      <c r="DH35" s="236"/>
      <c r="DI35" s="236"/>
      <c r="DJ35" s="236"/>
      <c r="DK35" s="236"/>
      <c r="DL35" s="236"/>
      <c r="DM35" s="236"/>
      <c r="DN35" s="236"/>
      <c r="DO35" s="236"/>
      <c r="DP35" s="236"/>
      <c r="DQ35" s="236"/>
      <c r="DR35" s="236"/>
      <c r="DS35" s="236"/>
      <c r="DT35" s="236"/>
      <c r="DU35" s="236"/>
    </row>
    <row r="36" spans="2:125" ht="13" x14ac:dyDescent="0.2">
      <c r="F36" s="236"/>
      <c r="H36" s="236"/>
      <c r="J36" s="236"/>
      <c r="K36" s="236"/>
      <c r="L36" s="236"/>
      <c r="M36" s="236"/>
      <c r="N36" s="236"/>
      <c r="O36" s="236"/>
      <c r="Q36" s="236"/>
      <c r="S36" s="236"/>
      <c r="V36" s="236"/>
    </row>
    <row r="37" spans="2:125" ht="13" x14ac:dyDescent="0.2"/>
    <row r="38" spans="2:125" ht="13" x14ac:dyDescent="0.2"/>
    <row r="39" spans="2:125" ht="13" x14ac:dyDescent="0.2"/>
    <row r="40" spans="2:125" ht="13" x14ac:dyDescent="0.2">
      <c r="U40" s="236"/>
    </row>
    <row r="41" spans="2:125" ht="13" x14ac:dyDescent="0.2">
      <c r="R41" s="236"/>
    </row>
    <row r="42" spans="2:125" ht="13" x14ac:dyDescent="0.2">
      <c r="T42" s="236"/>
      <c r="W42" s="236"/>
      <c r="X42" s="236"/>
      <c r="Y42" s="236"/>
      <c r="Z42" s="236"/>
      <c r="AA42" s="236"/>
      <c r="AB42" s="236"/>
      <c r="AC42" s="236"/>
      <c r="AD42" s="236"/>
      <c r="AE42" s="236"/>
      <c r="AF42" s="236"/>
      <c r="AG42" s="236"/>
      <c r="AH42" s="236"/>
      <c r="AI42" s="236"/>
      <c r="AJ42" s="236"/>
      <c r="AK42" s="236"/>
      <c r="AL42" s="236"/>
      <c r="AM42" s="236"/>
      <c r="AN42" s="236"/>
      <c r="AO42" s="236"/>
      <c r="AP42" s="236"/>
      <c r="AQ42" s="236"/>
      <c r="AR42" s="236"/>
      <c r="AS42" s="236"/>
      <c r="AT42" s="236"/>
      <c r="AU42" s="236"/>
      <c r="AV42" s="236"/>
      <c r="AW42" s="236"/>
      <c r="AX42" s="236"/>
      <c r="AY42" s="236"/>
      <c r="AZ42" s="236"/>
      <c r="BA42" s="236"/>
      <c r="BB42" s="236"/>
      <c r="BC42" s="236"/>
      <c r="BD42" s="236"/>
      <c r="BE42" s="236"/>
      <c r="BF42" s="236"/>
      <c r="BG42" s="236"/>
      <c r="BH42" s="236"/>
      <c r="BI42" s="236"/>
      <c r="BJ42" s="236"/>
      <c r="BK42" s="236"/>
      <c r="BL42" s="236"/>
      <c r="BM42" s="236"/>
      <c r="BN42" s="236"/>
      <c r="BO42" s="236"/>
      <c r="BP42" s="236"/>
      <c r="BQ42" s="236"/>
      <c r="BR42" s="236"/>
      <c r="BS42" s="236"/>
      <c r="BT42" s="236"/>
      <c r="BU42" s="236"/>
      <c r="BV42" s="236"/>
      <c r="BW42" s="236"/>
      <c r="BX42" s="236"/>
      <c r="BY42" s="236"/>
      <c r="BZ42" s="236"/>
      <c r="CA42" s="236"/>
      <c r="CB42" s="236"/>
      <c r="CC42" s="236"/>
      <c r="CD42" s="236"/>
      <c r="CE42" s="236"/>
      <c r="CF42" s="236"/>
      <c r="CG42" s="236"/>
      <c r="CH42" s="236"/>
      <c r="CI42" s="236"/>
      <c r="CJ42" s="236"/>
      <c r="CK42" s="236"/>
      <c r="CL42" s="236"/>
      <c r="CM42" s="236"/>
      <c r="CN42" s="236"/>
      <c r="CO42" s="236"/>
      <c r="CP42" s="236"/>
      <c r="CQ42" s="236"/>
      <c r="CR42" s="236"/>
      <c r="CS42" s="236"/>
      <c r="CT42" s="236"/>
      <c r="CU42" s="236"/>
      <c r="CV42" s="236"/>
      <c r="CW42" s="236"/>
      <c r="CX42" s="236"/>
      <c r="CY42" s="236"/>
      <c r="CZ42" s="236"/>
      <c r="DA42" s="236"/>
      <c r="DB42" s="236"/>
      <c r="DC42" s="236"/>
      <c r="DD42" s="236"/>
      <c r="DE42" s="236"/>
      <c r="DF42" s="236"/>
      <c r="DG42" s="236"/>
      <c r="DH42" s="236"/>
      <c r="DI42" s="236"/>
      <c r="DJ42" s="236"/>
      <c r="DK42" s="236"/>
      <c r="DL42" s="236"/>
      <c r="DM42" s="236"/>
      <c r="DN42" s="236"/>
      <c r="DO42" s="236"/>
      <c r="DP42" s="236"/>
      <c r="DQ42" s="236"/>
      <c r="DR42" s="236"/>
      <c r="DS42" s="236"/>
      <c r="DT42" s="236"/>
      <c r="DU42" s="236"/>
    </row>
    <row r="43" spans="2:125" ht="13" x14ac:dyDescent="0.2">
      <c r="Q43" s="236"/>
      <c r="S43" s="236"/>
      <c r="V43" s="236"/>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7" t="s">
        <v>472</v>
      </c>
    </row>
  </sheetData>
  <sheetProtection algorithmName="SHA-512" hashValue="dbB1OZ6NOcNDMemmOZjzbgIgDQVAqPLNby+g1XT+AX4ZJFh4xYjO6xzlmKXDx3zTHU7dYHeXpa2xPAuPFCmA3A==" saltValue="ATFVNvS6j+cRmwBdGAMBs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522</v>
      </c>
      <c r="G46" s="8" t="s">
        <v>523</v>
      </c>
      <c r="H46" s="8" t="s">
        <v>524</v>
      </c>
      <c r="I46" s="8" t="s">
        <v>525</v>
      </c>
      <c r="J46" s="9" t="s">
        <v>526</v>
      </c>
    </row>
    <row r="47" spans="2:10" ht="57.75" customHeight="1" x14ac:dyDescent="0.2">
      <c r="B47" s="10"/>
      <c r="C47" s="1152" t="s">
        <v>3</v>
      </c>
      <c r="D47" s="1152"/>
      <c r="E47" s="1153"/>
      <c r="F47" s="11">
        <v>20.7</v>
      </c>
      <c r="G47" s="12">
        <v>20.22</v>
      </c>
      <c r="H47" s="12">
        <v>19.84</v>
      </c>
      <c r="I47" s="12">
        <v>20.93</v>
      </c>
      <c r="J47" s="13">
        <v>23.42</v>
      </c>
    </row>
    <row r="48" spans="2:10" ht="57.75" customHeight="1" x14ac:dyDescent="0.2">
      <c r="B48" s="14"/>
      <c r="C48" s="1154" t="s">
        <v>4</v>
      </c>
      <c r="D48" s="1154"/>
      <c r="E48" s="1155"/>
      <c r="F48" s="15">
        <v>6.88</v>
      </c>
      <c r="G48" s="16">
        <v>9.4700000000000006</v>
      </c>
      <c r="H48" s="16">
        <v>7.33</v>
      </c>
      <c r="I48" s="16">
        <v>4.4800000000000004</v>
      </c>
      <c r="J48" s="17">
        <v>7.4</v>
      </c>
    </row>
    <row r="49" spans="2:10" ht="57.75" customHeight="1" thickBot="1" x14ac:dyDescent="0.25">
      <c r="B49" s="18"/>
      <c r="C49" s="1156" t="s">
        <v>5</v>
      </c>
      <c r="D49" s="1156"/>
      <c r="E49" s="1157"/>
      <c r="F49" s="19">
        <v>5.26</v>
      </c>
      <c r="G49" s="20">
        <v>2.62</v>
      </c>
      <c r="H49" s="20" t="s">
        <v>527</v>
      </c>
      <c r="I49" s="20" t="s">
        <v>528</v>
      </c>
      <c r="J49" s="21">
        <v>7.02</v>
      </c>
    </row>
    <row r="50" spans="2:10" ht="13" x14ac:dyDescent="0.2"/>
  </sheetData>
  <sheetProtection algorithmName="SHA-512" hashValue="WpqOom+T+14p2AsgfqI6oLZYos1pM+IQwHoSpIh8Xhi+HfVSTmpW51mKuXp2O/55peDj/W61HAI6tkDhNJRJ1w==" saltValue="N19ZwTvcfIkhchCjcE+IQ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522</v>
      </c>
      <c r="G33" s="29" t="s">
        <v>523</v>
      </c>
      <c r="H33" s="29" t="s">
        <v>524</v>
      </c>
      <c r="I33" s="29" t="s">
        <v>525</v>
      </c>
      <c r="J33" s="30" t="s">
        <v>526</v>
      </c>
      <c r="K33" s="22"/>
      <c r="L33" s="22"/>
      <c r="M33" s="22"/>
      <c r="N33" s="22"/>
      <c r="O33" s="22"/>
      <c r="P33" s="22"/>
    </row>
    <row r="34" spans="1:16" ht="39" customHeight="1" x14ac:dyDescent="0.2">
      <c r="A34" s="22"/>
      <c r="B34" s="31"/>
      <c r="C34" s="1162" t="s">
        <v>529</v>
      </c>
      <c r="D34" s="1162"/>
      <c r="E34" s="1163"/>
      <c r="F34" s="32">
        <v>6.85</v>
      </c>
      <c r="G34" s="33">
        <v>9.4499999999999993</v>
      </c>
      <c r="H34" s="33">
        <v>7.31</v>
      </c>
      <c r="I34" s="33">
        <v>4.43</v>
      </c>
      <c r="J34" s="34">
        <v>7.34</v>
      </c>
      <c r="K34" s="22"/>
      <c r="L34" s="22"/>
      <c r="M34" s="22"/>
      <c r="N34" s="22"/>
      <c r="O34" s="22"/>
      <c r="P34" s="22"/>
    </row>
    <row r="35" spans="1:16" ht="39" customHeight="1" x14ac:dyDescent="0.2">
      <c r="A35" s="22"/>
      <c r="B35" s="35"/>
      <c r="C35" s="1158" t="s">
        <v>530</v>
      </c>
      <c r="D35" s="1158"/>
      <c r="E35" s="1159"/>
      <c r="F35" s="36">
        <v>1.29</v>
      </c>
      <c r="G35" s="37">
        <v>1.1399999999999999</v>
      </c>
      <c r="H35" s="37">
        <v>1.05</v>
      </c>
      <c r="I35" s="37">
        <v>0.69</v>
      </c>
      <c r="J35" s="38">
        <v>0.54</v>
      </c>
      <c r="K35" s="22"/>
      <c r="L35" s="22"/>
      <c r="M35" s="22"/>
      <c r="N35" s="22"/>
      <c r="O35" s="22"/>
      <c r="P35" s="22"/>
    </row>
    <row r="36" spans="1:16" ht="39" customHeight="1" x14ac:dyDescent="0.2">
      <c r="A36" s="22"/>
      <c r="B36" s="35"/>
      <c r="C36" s="1158" t="s">
        <v>531</v>
      </c>
      <c r="D36" s="1158"/>
      <c r="E36" s="1159"/>
      <c r="F36" s="36">
        <v>1.04</v>
      </c>
      <c r="G36" s="37">
        <v>0.68</v>
      </c>
      <c r="H36" s="37">
        <v>0.32</v>
      </c>
      <c r="I36" s="37">
        <v>0.46</v>
      </c>
      <c r="J36" s="38">
        <v>0.42</v>
      </c>
      <c r="K36" s="22"/>
      <c r="L36" s="22"/>
      <c r="M36" s="22"/>
      <c r="N36" s="22"/>
      <c r="O36" s="22"/>
      <c r="P36" s="22"/>
    </row>
    <row r="37" spans="1:16" ht="39" customHeight="1" x14ac:dyDescent="0.2">
      <c r="A37" s="22"/>
      <c r="B37" s="35"/>
      <c r="C37" s="1158" t="s">
        <v>532</v>
      </c>
      <c r="D37" s="1158"/>
      <c r="E37" s="1159"/>
      <c r="F37" s="36">
        <v>0.11</v>
      </c>
      <c r="G37" s="37">
        <v>0.12</v>
      </c>
      <c r="H37" s="37">
        <v>0.14000000000000001</v>
      </c>
      <c r="I37" s="37">
        <v>0.08</v>
      </c>
      <c r="J37" s="38">
        <v>0.06</v>
      </c>
      <c r="K37" s="22"/>
      <c r="L37" s="22"/>
      <c r="M37" s="22"/>
      <c r="N37" s="22"/>
      <c r="O37" s="22"/>
      <c r="P37" s="22"/>
    </row>
    <row r="38" spans="1:16" ht="39" customHeight="1" x14ac:dyDescent="0.2">
      <c r="A38" s="22"/>
      <c r="B38" s="35"/>
      <c r="C38" s="1158" t="s">
        <v>533</v>
      </c>
      <c r="D38" s="1158"/>
      <c r="E38" s="1159"/>
      <c r="F38" s="36">
        <v>0.01</v>
      </c>
      <c r="G38" s="37">
        <v>0.01</v>
      </c>
      <c r="H38" s="37">
        <v>0.02</v>
      </c>
      <c r="I38" s="37">
        <v>0.03</v>
      </c>
      <c r="J38" s="38">
        <v>0.05</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534</v>
      </c>
      <c r="D42" s="1158"/>
      <c r="E42" s="1159"/>
      <c r="F42" s="36" t="s">
        <v>483</v>
      </c>
      <c r="G42" s="37" t="s">
        <v>483</v>
      </c>
      <c r="H42" s="37" t="s">
        <v>483</v>
      </c>
      <c r="I42" s="37" t="s">
        <v>483</v>
      </c>
      <c r="J42" s="38" t="s">
        <v>483</v>
      </c>
      <c r="K42" s="22"/>
      <c r="L42" s="22"/>
      <c r="M42" s="22"/>
      <c r="N42" s="22"/>
      <c r="O42" s="22"/>
      <c r="P42" s="22"/>
    </row>
    <row r="43" spans="1:16" ht="39" customHeight="1" thickBot="1" x14ac:dyDescent="0.25">
      <c r="A43" s="22"/>
      <c r="B43" s="40"/>
      <c r="C43" s="1160" t="s">
        <v>535</v>
      </c>
      <c r="D43" s="1160"/>
      <c r="E43" s="1161"/>
      <c r="F43" s="41" t="s">
        <v>483</v>
      </c>
      <c r="G43" s="42" t="s">
        <v>483</v>
      </c>
      <c r="H43" s="42" t="s">
        <v>483</v>
      </c>
      <c r="I43" s="42" t="s">
        <v>483</v>
      </c>
      <c r="J43" s="43" t="s">
        <v>483</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wK1+RV57T7jouJIcd8jhpOX3uk1ZA3Oiiji48gWZKdWZUUfQRpAlSrdoRKa6+jvbaLQEL+kcVrHwaKaJeDJe6A==" saltValue="Cu4Jriyz9txV3eZzmA/zO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9"/>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522</v>
      </c>
      <c r="L44" s="54" t="s">
        <v>523</v>
      </c>
      <c r="M44" s="54" t="s">
        <v>524</v>
      </c>
      <c r="N44" s="54" t="s">
        <v>525</v>
      </c>
      <c r="O44" s="55" t="s">
        <v>526</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2734</v>
      </c>
      <c r="L45" s="58">
        <v>2736</v>
      </c>
      <c r="M45" s="58">
        <v>2568</v>
      </c>
      <c r="N45" s="58">
        <v>2565</v>
      </c>
      <c r="O45" s="59">
        <v>2596</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483</v>
      </c>
      <c r="L46" s="62" t="s">
        <v>483</v>
      </c>
      <c r="M46" s="62" t="s">
        <v>483</v>
      </c>
      <c r="N46" s="62" t="s">
        <v>483</v>
      </c>
      <c r="O46" s="63" t="s">
        <v>483</v>
      </c>
      <c r="P46" s="46"/>
      <c r="Q46" s="46"/>
      <c r="R46" s="46"/>
      <c r="S46" s="46"/>
      <c r="T46" s="46"/>
      <c r="U46" s="46"/>
    </row>
    <row r="47" spans="1:21" ht="30.75" customHeight="1" x14ac:dyDescent="0.2">
      <c r="A47" s="46"/>
      <c r="B47" s="1166"/>
      <c r="C47" s="1167"/>
      <c r="D47" s="60"/>
      <c r="E47" s="1172" t="s">
        <v>12</v>
      </c>
      <c r="F47" s="1172"/>
      <c r="G47" s="1172"/>
      <c r="H47" s="1172"/>
      <c r="I47" s="1172"/>
      <c r="J47" s="1173"/>
      <c r="K47" s="61">
        <v>154</v>
      </c>
      <c r="L47" s="62">
        <v>229</v>
      </c>
      <c r="M47" s="62">
        <v>229</v>
      </c>
      <c r="N47" s="62">
        <v>229</v>
      </c>
      <c r="O47" s="63">
        <v>218</v>
      </c>
      <c r="P47" s="46"/>
      <c r="Q47" s="46"/>
      <c r="R47" s="46"/>
      <c r="S47" s="46"/>
      <c r="T47" s="46"/>
      <c r="U47" s="46"/>
    </row>
    <row r="48" spans="1:21" ht="30.75" customHeight="1" x14ac:dyDescent="0.2">
      <c r="A48" s="46"/>
      <c r="B48" s="1166"/>
      <c r="C48" s="1167"/>
      <c r="D48" s="60"/>
      <c r="E48" s="1172" t="s">
        <v>13</v>
      </c>
      <c r="F48" s="1172"/>
      <c r="G48" s="1172"/>
      <c r="H48" s="1172"/>
      <c r="I48" s="1172"/>
      <c r="J48" s="1173"/>
      <c r="K48" s="61" t="s">
        <v>483</v>
      </c>
      <c r="L48" s="62" t="s">
        <v>483</v>
      </c>
      <c r="M48" s="62" t="s">
        <v>483</v>
      </c>
      <c r="N48" s="62" t="s">
        <v>483</v>
      </c>
      <c r="O48" s="63" t="s">
        <v>483</v>
      </c>
      <c r="P48" s="46"/>
      <c r="Q48" s="46"/>
      <c r="R48" s="46"/>
      <c r="S48" s="46"/>
      <c r="T48" s="46"/>
      <c r="U48" s="46"/>
    </row>
    <row r="49" spans="1:21" ht="30.75" customHeight="1" x14ac:dyDescent="0.2">
      <c r="A49" s="46"/>
      <c r="B49" s="1166"/>
      <c r="C49" s="1167"/>
      <c r="D49" s="60"/>
      <c r="E49" s="1172" t="s">
        <v>14</v>
      </c>
      <c r="F49" s="1172"/>
      <c r="G49" s="1172"/>
      <c r="H49" s="1172"/>
      <c r="I49" s="1172"/>
      <c r="J49" s="1173"/>
      <c r="K49" s="61">
        <v>166</v>
      </c>
      <c r="L49" s="62">
        <v>160</v>
      </c>
      <c r="M49" s="62">
        <v>160</v>
      </c>
      <c r="N49" s="62">
        <v>201</v>
      </c>
      <c r="O49" s="63">
        <v>287</v>
      </c>
      <c r="P49" s="46"/>
      <c r="Q49" s="46"/>
      <c r="R49" s="46"/>
      <c r="S49" s="46"/>
      <c r="T49" s="46"/>
      <c r="U49" s="46"/>
    </row>
    <row r="50" spans="1:21" ht="30.75" customHeight="1" x14ac:dyDescent="0.2">
      <c r="A50" s="46"/>
      <c r="B50" s="1166"/>
      <c r="C50" s="1167"/>
      <c r="D50" s="60"/>
      <c r="E50" s="1172" t="s">
        <v>15</v>
      </c>
      <c r="F50" s="1172"/>
      <c r="G50" s="1172"/>
      <c r="H50" s="1172"/>
      <c r="I50" s="1172"/>
      <c r="J50" s="1173"/>
      <c r="K50" s="61">
        <v>115</v>
      </c>
      <c r="L50" s="62">
        <v>381</v>
      </c>
      <c r="M50" s="62">
        <v>266</v>
      </c>
      <c r="N50" s="62">
        <v>201</v>
      </c>
      <c r="O50" s="63">
        <v>285</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483</v>
      </c>
      <c r="L51" s="62" t="s">
        <v>483</v>
      </c>
      <c r="M51" s="62" t="s">
        <v>483</v>
      </c>
      <c r="N51" s="62" t="s">
        <v>483</v>
      </c>
      <c r="O51" s="63" t="s">
        <v>483</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8842</v>
      </c>
      <c r="L52" s="62">
        <v>8564</v>
      </c>
      <c r="M52" s="62">
        <v>7884</v>
      </c>
      <c r="N52" s="62">
        <v>7163</v>
      </c>
      <c r="O52" s="63">
        <v>5849</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-5673</v>
      </c>
      <c r="L53" s="67">
        <v>-5058</v>
      </c>
      <c r="M53" s="67">
        <v>-4661</v>
      </c>
      <c r="N53" s="67">
        <v>-3967</v>
      </c>
      <c r="O53" s="68">
        <v>-2463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2">
      <c r="B58" s="1180" t="s">
        <v>24</v>
      </c>
      <c r="C58" s="1181"/>
      <c r="D58" s="1186" t="s">
        <v>25</v>
      </c>
      <c r="E58" s="1187"/>
      <c r="F58" s="1187"/>
      <c r="G58" s="1187"/>
      <c r="H58" s="1187"/>
      <c r="I58" s="1187"/>
      <c r="J58" s="1188"/>
      <c r="K58" s="81">
        <v>46</v>
      </c>
      <c r="L58" s="82">
        <v>62</v>
      </c>
      <c r="M58" s="82">
        <v>0</v>
      </c>
      <c r="N58" s="82">
        <v>127</v>
      </c>
      <c r="O58" s="83">
        <v>37</v>
      </c>
    </row>
    <row r="59" spans="1:21" ht="31.5" customHeight="1" x14ac:dyDescent="0.2">
      <c r="B59" s="1182"/>
      <c r="C59" s="1183"/>
      <c r="D59" s="1189" t="s">
        <v>26</v>
      </c>
      <c r="E59" s="1190"/>
      <c r="F59" s="1190"/>
      <c r="G59" s="1190"/>
      <c r="H59" s="1190"/>
      <c r="I59" s="1190"/>
      <c r="J59" s="1191"/>
      <c r="K59" s="84">
        <v>4501</v>
      </c>
      <c r="L59" s="85">
        <v>7400</v>
      </c>
      <c r="M59" s="85">
        <v>7520</v>
      </c>
      <c r="N59" s="85">
        <v>6878</v>
      </c>
      <c r="O59" s="86">
        <v>6533</v>
      </c>
    </row>
    <row r="60" spans="1:21" ht="31.5" customHeight="1" thickBot="1" x14ac:dyDescent="0.25">
      <c r="B60" s="1184"/>
      <c r="C60" s="1185"/>
      <c r="D60" s="1192" t="s">
        <v>27</v>
      </c>
      <c r="E60" s="1193"/>
      <c r="F60" s="1193"/>
      <c r="G60" s="1193"/>
      <c r="H60" s="1193"/>
      <c r="I60" s="1193"/>
      <c r="J60" s="1194"/>
      <c r="K60" s="87">
        <v>584</v>
      </c>
      <c r="L60" s="88">
        <v>676</v>
      </c>
      <c r="M60" s="88">
        <v>905</v>
      </c>
      <c r="N60" s="88">
        <v>1134</v>
      </c>
      <c r="O60" s="89">
        <v>1237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row r="66" s="47" customFormat="1" ht="12.65" hidden="1" customHeight="1" x14ac:dyDescent="0.2"/>
    <row r="67" s="47" customFormat="1" ht="12.65" hidden="1" customHeight="1" x14ac:dyDescent="0.2"/>
    <row r="68" s="47" customFormat="1" ht="12.65" hidden="1" customHeight="1" x14ac:dyDescent="0.2"/>
    <row r="69" s="47" customFormat="1" ht="12.65" hidden="1" customHeight="1" x14ac:dyDescent="0.2"/>
  </sheetData>
  <sheetProtection algorithmName="SHA-512" hashValue="I4mxHVagRCNESM+SyVmxByFQaiWu+0b2NDiiMOGXQG+CnJFF98dCurFe2bpMf9FJZ0W87rflwu0kga6h7Oe/gw==" saltValue="BcdsS4oFMPnGpIuoauObJ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522</v>
      </c>
      <c r="J40" s="101" t="s">
        <v>523</v>
      </c>
      <c r="K40" s="101" t="s">
        <v>524</v>
      </c>
      <c r="L40" s="101" t="s">
        <v>525</v>
      </c>
      <c r="M40" s="102" t="s">
        <v>526</v>
      </c>
    </row>
    <row r="41" spans="2:13" ht="27.75" customHeight="1" x14ac:dyDescent="0.2">
      <c r="B41" s="1195" t="s">
        <v>30</v>
      </c>
      <c r="C41" s="1196"/>
      <c r="D41" s="103"/>
      <c r="E41" s="1201" t="s">
        <v>31</v>
      </c>
      <c r="F41" s="1201"/>
      <c r="G41" s="1201"/>
      <c r="H41" s="1202"/>
      <c r="I41" s="325">
        <v>35687</v>
      </c>
      <c r="J41" s="326">
        <v>36697</v>
      </c>
      <c r="K41" s="326">
        <v>35557</v>
      </c>
      <c r="L41" s="326">
        <v>33941</v>
      </c>
      <c r="M41" s="327">
        <v>33173</v>
      </c>
    </row>
    <row r="42" spans="2:13" ht="27.75" customHeight="1" x14ac:dyDescent="0.2">
      <c r="B42" s="1197"/>
      <c r="C42" s="1198"/>
      <c r="D42" s="104"/>
      <c r="E42" s="1203" t="s">
        <v>32</v>
      </c>
      <c r="F42" s="1203"/>
      <c r="G42" s="1203"/>
      <c r="H42" s="1204"/>
      <c r="I42" s="328">
        <v>4333</v>
      </c>
      <c r="J42" s="329">
        <v>3969</v>
      </c>
      <c r="K42" s="329">
        <v>4370</v>
      </c>
      <c r="L42" s="329">
        <v>4744</v>
      </c>
      <c r="M42" s="330">
        <v>6473</v>
      </c>
    </row>
    <row r="43" spans="2:13" ht="27.75" customHeight="1" x14ac:dyDescent="0.2">
      <c r="B43" s="1197"/>
      <c r="C43" s="1198"/>
      <c r="D43" s="104"/>
      <c r="E43" s="1203" t="s">
        <v>33</v>
      </c>
      <c r="F43" s="1203"/>
      <c r="G43" s="1203"/>
      <c r="H43" s="1204"/>
      <c r="I43" s="328" t="s">
        <v>483</v>
      </c>
      <c r="J43" s="329" t="s">
        <v>483</v>
      </c>
      <c r="K43" s="329" t="s">
        <v>483</v>
      </c>
      <c r="L43" s="329" t="s">
        <v>483</v>
      </c>
      <c r="M43" s="330" t="s">
        <v>483</v>
      </c>
    </row>
    <row r="44" spans="2:13" ht="27.75" customHeight="1" x14ac:dyDescent="0.2">
      <c r="B44" s="1197"/>
      <c r="C44" s="1198"/>
      <c r="D44" s="104"/>
      <c r="E44" s="1203" t="s">
        <v>34</v>
      </c>
      <c r="F44" s="1203"/>
      <c r="G44" s="1203"/>
      <c r="H44" s="1204"/>
      <c r="I44" s="328">
        <v>2181</v>
      </c>
      <c r="J44" s="329">
        <v>2465</v>
      </c>
      <c r="K44" s="329">
        <v>3022</v>
      </c>
      <c r="L44" s="329">
        <v>3125</v>
      </c>
      <c r="M44" s="330">
        <v>3789</v>
      </c>
    </row>
    <row r="45" spans="2:13" ht="27.75" customHeight="1" x14ac:dyDescent="0.2">
      <c r="B45" s="1197"/>
      <c r="C45" s="1198"/>
      <c r="D45" s="104"/>
      <c r="E45" s="1203" t="s">
        <v>35</v>
      </c>
      <c r="F45" s="1203"/>
      <c r="G45" s="1203"/>
      <c r="H45" s="1204"/>
      <c r="I45" s="328">
        <v>22491</v>
      </c>
      <c r="J45" s="329">
        <v>22045</v>
      </c>
      <c r="K45" s="329">
        <v>21714</v>
      </c>
      <c r="L45" s="329">
        <v>21229</v>
      </c>
      <c r="M45" s="330">
        <v>21167</v>
      </c>
    </row>
    <row r="46" spans="2:13" ht="27.75" customHeight="1" x14ac:dyDescent="0.2">
      <c r="B46" s="1197"/>
      <c r="C46" s="1198"/>
      <c r="D46" s="105"/>
      <c r="E46" s="1203" t="s">
        <v>36</v>
      </c>
      <c r="F46" s="1203"/>
      <c r="G46" s="1203"/>
      <c r="H46" s="1204"/>
      <c r="I46" s="328" t="s">
        <v>483</v>
      </c>
      <c r="J46" s="329" t="s">
        <v>483</v>
      </c>
      <c r="K46" s="329" t="s">
        <v>483</v>
      </c>
      <c r="L46" s="329" t="s">
        <v>483</v>
      </c>
      <c r="M46" s="330" t="s">
        <v>483</v>
      </c>
    </row>
    <row r="47" spans="2:13" ht="27.75" customHeight="1" x14ac:dyDescent="0.2">
      <c r="B47" s="1197"/>
      <c r="C47" s="1198"/>
      <c r="D47" s="106"/>
      <c r="E47" s="1205" t="s">
        <v>37</v>
      </c>
      <c r="F47" s="1206"/>
      <c r="G47" s="1206"/>
      <c r="H47" s="1207"/>
      <c r="I47" s="328" t="s">
        <v>483</v>
      </c>
      <c r="J47" s="329" t="s">
        <v>483</v>
      </c>
      <c r="K47" s="329" t="s">
        <v>483</v>
      </c>
      <c r="L47" s="329" t="s">
        <v>483</v>
      </c>
      <c r="M47" s="330" t="s">
        <v>483</v>
      </c>
    </row>
    <row r="48" spans="2:13" ht="27.75" customHeight="1" x14ac:dyDescent="0.2">
      <c r="B48" s="1197"/>
      <c r="C48" s="1198"/>
      <c r="D48" s="104"/>
      <c r="E48" s="1203" t="s">
        <v>38</v>
      </c>
      <c r="F48" s="1203"/>
      <c r="G48" s="1203"/>
      <c r="H48" s="1204"/>
      <c r="I48" s="328" t="s">
        <v>483</v>
      </c>
      <c r="J48" s="329" t="s">
        <v>483</v>
      </c>
      <c r="K48" s="329" t="s">
        <v>483</v>
      </c>
      <c r="L48" s="329" t="s">
        <v>483</v>
      </c>
      <c r="M48" s="330" t="s">
        <v>483</v>
      </c>
    </row>
    <row r="49" spans="2:13" ht="27.75" customHeight="1" x14ac:dyDescent="0.2">
      <c r="B49" s="1199"/>
      <c r="C49" s="1200"/>
      <c r="D49" s="104"/>
      <c r="E49" s="1203" t="s">
        <v>39</v>
      </c>
      <c r="F49" s="1203"/>
      <c r="G49" s="1203"/>
      <c r="H49" s="1204"/>
      <c r="I49" s="328" t="s">
        <v>483</v>
      </c>
      <c r="J49" s="329" t="s">
        <v>483</v>
      </c>
      <c r="K49" s="329" t="s">
        <v>483</v>
      </c>
      <c r="L49" s="329" t="s">
        <v>483</v>
      </c>
      <c r="M49" s="330" t="s">
        <v>483</v>
      </c>
    </row>
    <row r="50" spans="2:13" ht="27.75" customHeight="1" x14ac:dyDescent="0.2">
      <c r="B50" s="1208" t="s">
        <v>40</v>
      </c>
      <c r="C50" s="1209"/>
      <c r="D50" s="107"/>
      <c r="E50" s="1203" t="s">
        <v>41</v>
      </c>
      <c r="F50" s="1203"/>
      <c r="G50" s="1203"/>
      <c r="H50" s="1204"/>
      <c r="I50" s="328">
        <v>83589</v>
      </c>
      <c r="J50" s="329">
        <v>96427</v>
      </c>
      <c r="K50" s="329">
        <v>114023</v>
      </c>
      <c r="L50" s="329">
        <v>129546</v>
      </c>
      <c r="M50" s="330">
        <v>142893</v>
      </c>
    </row>
    <row r="51" spans="2:13" ht="27.75" customHeight="1" x14ac:dyDescent="0.2">
      <c r="B51" s="1197"/>
      <c r="C51" s="1198"/>
      <c r="D51" s="104"/>
      <c r="E51" s="1203" t="s">
        <v>42</v>
      </c>
      <c r="F51" s="1203"/>
      <c r="G51" s="1203"/>
      <c r="H51" s="1204"/>
      <c r="I51" s="328">
        <v>4159</v>
      </c>
      <c r="J51" s="329">
        <v>3940</v>
      </c>
      <c r="K51" s="329">
        <v>3793</v>
      </c>
      <c r="L51" s="329">
        <v>4049</v>
      </c>
      <c r="M51" s="330">
        <v>4419</v>
      </c>
    </row>
    <row r="52" spans="2:13" ht="27.75" customHeight="1" x14ac:dyDescent="0.2">
      <c r="B52" s="1199"/>
      <c r="C52" s="1200"/>
      <c r="D52" s="104"/>
      <c r="E52" s="1203" t="s">
        <v>43</v>
      </c>
      <c r="F52" s="1203"/>
      <c r="G52" s="1203"/>
      <c r="H52" s="1204"/>
      <c r="I52" s="328">
        <v>71397</v>
      </c>
      <c r="J52" s="329">
        <v>74989</v>
      </c>
      <c r="K52" s="329">
        <v>70679</v>
      </c>
      <c r="L52" s="329">
        <v>63341</v>
      </c>
      <c r="M52" s="330">
        <v>57627</v>
      </c>
    </row>
    <row r="53" spans="2:13" ht="27.75" customHeight="1" thickBot="1" x14ac:dyDescent="0.25">
      <c r="B53" s="1210" t="s">
        <v>19</v>
      </c>
      <c r="C53" s="1211"/>
      <c r="D53" s="108"/>
      <c r="E53" s="1212" t="s">
        <v>44</v>
      </c>
      <c r="F53" s="1212"/>
      <c r="G53" s="1212"/>
      <c r="H53" s="1213"/>
      <c r="I53" s="331">
        <v>-94454</v>
      </c>
      <c r="J53" s="332">
        <v>-110180</v>
      </c>
      <c r="K53" s="332">
        <v>-123831</v>
      </c>
      <c r="L53" s="332">
        <v>-133896</v>
      </c>
      <c r="M53" s="333">
        <v>-140337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dqJMLFGUGZO89LXOW9y8m+6aZGDam2zpplrN/O418OV76DkxwYpjjpW55Uar8ju6EY4tRmCLuI9ac/NKoq9VOw==" saltValue="d/shAACkK3WcqaFqyp+AD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6"/>
  <sheetViews>
    <sheetView showGridLines="0" zoomScale="75" zoomScaleNormal="75"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524</v>
      </c>
      <c r="G54" s="117" t="s">
        <v>525</v>
      </c>
      <c r="H54" s="118" t="s">
        <v>526</v>
      </c>
    </row>
    <row r="55" spans="2:8" ht="52.5" customHeight="1" x14ac:dyDescent="0.2">
      <c r="B55" s="119"/>
      <c r="C55" s="1222" t="s">
        <v>46</v>
      </c>
      <c r="D55" s="1222"/>
      <c r="E55" s="1223"/>
      <c r="F55" s="334">
        <v>27552</v>
      </c>
      <c r="G55" s="334">
        <v>30775</v>
      </c>
      <c r="H55" s="335">
        <v>36762</v>
      </c>
    </row>
    <row r="56" spans="2:8" ht="52.5" customHeight="1" x14ac:dyDescent="0.2">
      <c r="B56" s="120"/>
      <c r="C56" s="1224" t="s">
        <v>47</v>
      </c>
      <c r="D56" s="1224"/>
      <c r="E56" s="1225"/>
      <c r="F56" s="336">
        <v>948</v>
      </c>
      <c r="G56" s="336">
        <v>1256</v>
      </c>
      <c r="H56" s="337">
        <v>1568</v>
      </c>
    </row>
    <row r="57" spans="2:8" ht="53.25" customHeight="1" x14ac:dyDescent="0.2">
      <c r="B57" s="120"/>
      <c r="C57" s="1226" t="s">
        <v>48</v>
      </c>
      <c r="D57" s="1226"/>
      <c r="E57" s="1227"/>
      <c r="F57" s="338">
        <v>72404</v>
      </c>
      <c r="G57" s="338">
        <v>84534</v>
      </c>
      <c r="H57" s="339">
        <v>91178</v>
      </c>
    </row>
    <row r="58" spans="2:8" ht="45.75" customHeight="1" x14ac:dyDescent="0.2">
      <c r="B58" s="121"/>
      <c r="C58" s="1214" t="s">
        <v>547</v>
      </c>
      <c r="D58" s="1215"/>
      <c r="E58" s="1216"/>
      <c r="F58" s="340">
        <v>38655</v>
      </c>
      <c r="G58" s="340">
        <v>45867</v>
      </c>
      <c r="H58" s="341">
        <v>50061</v>
      </c>
    </row>
    <row r="59" spans="2:8" ht="45.75" customHeight="1" x14ac:dyDescent="0.2">
      <c r="B59" s="121"/>
      <c r="C59" s="1214" t="s">
        <v>548</v>
      </c>
      <c r="D59" s="1215"/>
      <c r="E59" s="1216"/>
      <c r="F59" s="340">
        <v>23711</v>
      </c>
      <c r="G59" s="340">
        <v>28999</v>
      </c>
      <c r="H59" s="341">
        <v>32491</v>
      </c>
    </row>
    <row r="60" spans="2:8" ht="45.75" customHeight="1" x14ac:dyDescent="0.2">
      <c r="B60" s="121"/>
      <c r="C60" s="1214" t="s">
        <v>549</v>
      </c>
      <c r="D60" s="1215"/>
      <c r="E60" s="1216"/>
      <c r="F60" s="340">
        <v>6334</v>
      </c>
      <c r="G60" s="340">
        <v>6151</v>
      </c>
      <c r="H60" s="341">
        <v>5587</v>
      </c>
    </row>
    <row r="61" spans="2:8" ht="45.75" customHeight="1" x14ac:dyDescent="0.2">
      <c r="B61" s="121"/>
      <c r="C61" s="1214" t="s">
        <v>550</v>
      </c>
      <c r="D61" s="1215"/>
      <c r="E61" s="1216"/>
      <c r="F61" s="340">
        <v>3205</v>
      </c>
      <c r="G61" s="340">
        <v>3049</v>
      </c>
      <c r="H61" s="341">
        <v>2541</v>
      </c>
    </row>
    <row r="62" spans="2:8" ht="45.75" customHeight="1" thickBot="1" x14ac:dyDescent="0.25">
      <c r="B62" s="122"/>
      <c r="C62" s="1217" t="s">
        <v>551</v>
      </c>
      <c r="D62" s="1218"/>
      <c r="E62" s="1219"/>
      <c r="F62" s="342">
        <v>166</v>
      </c>
      <c r="G62" s="342">
        <v>195</v>
      </c>
      <c r="H62" s="343">
        <v>225</v>
      </c>
    </row>
    <row r="63" spans="2:8" ht="52.5" customHeight="1" thickBot="1" x14ac:dyDescent="0.25">
      <c r="B63" s="123"/>
      <c r="C63" s="1220" t="s">
        <v>49</v>
      </c>
      <c r="D63" s="1220"/>
      <c r="E63" s="1221"/>
      <c r="F63" s="344">
        <v>100904</v>
      </c>
      <c r="G63" s="344">
        <v>116564</v>
      </c>
      <c r="H63" s="345">
        <v>129508</v>
      </c>
    </row>
    <row r="64" spans="2:8" ht="13" x14ac:dyDescent="0.2"/>
    <row r="65" s="1" customFormat="1" ht="13.5" hidden="1" customHeight="1" x14ac:dyDescent="0.2"/>
    <row r="66" s="1" customFormat="1" ht="13.5" hidden="1" customHeight="1" x14ac:dyDescent="0.2"/>
  </sheetData>
  <sheetProtection algorithmName="SHA-512" hashValue="s+j7ZTzjgeUC2cio4UH034dJEsTMdAS7ezA3HjHKXNLvUr9enL06BO3mJfcq4q4uHvaCcheYoCzHxIYeF5vUKA==" saltValue="bbWbcUgF7Jhj265kotaU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14E36-9DF6-400F-992B-9EADC49C67C0}">
  <sheetPr>
    <tabColor rgb="FFFFFF00"/>
    <pageSetUpPr fitToPage="1"/>
  </sheetPr>
  <dimension ref="A1:DE85"/>
  <sheetViews>
    <sheetView showGridLines="0" tabSelected="1" zoomScale="55" zoomScaleNormal="55" zoomScaleSheetLayoutView="55" workbookViewId="0">
      <selection activeCell="AN65" sqref="AN65:DC69"/>
    </sheetView>
  </sheetViews>
  <sheetFormatPr defaultColWidth="0" defaultRowHeight="13.5" customHeight="1" zeroHeight="1" x14ac:dyDescent="0.2"/>
  <cols>
    <col min="1" max="1" width="6.36328125" style="238" customWidth="1"/>
    <col min="2" max="107" width="2.453125" style="238" customWidth="1"/>
    <col min="108" max="108" width="6.08984375" style="244" customWidth="1"/>
    <col min="109" max="109" width="5.90625" style="242" customWidth="1"/>
    <col min="110" max="16384" width="8.6328125" style="238" hidden="1"/>
  </cols>
  <sheetData>
    <row r="1" spans="1:109" ht="42.75" customHeight="1" x14ac:dyDescent="0.2">
      <c r="A1" s="351"/>
      <c r="B1" s="352"/>
      <c r="DD1" s="238"/>
      <c r="DE1" s="238"/>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38"/>
      <c r="DE2" s="238"/>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38"/>
      <c r="DE3" s="238"/>
    </row>
    <row r="4" spans="1:109" s="236"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36"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36"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36"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36"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36"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36"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36"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36"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36"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36"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36" customFormat="1" ht="13" x14ac:dyDescent="0.2">
      <c r="A15" s="238"/>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36" customFormat="1" ht="13" x14ac:dyDescent="0.2">
      <c r="A16" s="238"/>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36" customFormat="1" ht="13" x14ac:dyDescent="0.2">
      <c r="A17" s="238"/>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36" customFormat="1" ht="13" x14ac:dyDescent="0.2">
      <c r="A18" s="238"/>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38"/>
      <c r="DE19" s="238"/>
    </row>
    <row r="20" spans="1:109" ht="13" x14ac:dyDescent="0.2">
      <c r="DD20" s="238"/>
      <c r="DE20" s="238"/>
    </row>
    <row r="21" spans="1:109" ht="17.25" customHeight="1" x14ac:dyDescent="0.2">
      <c r="B21" s="354"/>
      <c r="C21" s="240"/>
      <c r="D21" s="240"/>
      <c r="E21" s="240"/>
      <c r="F21" s="240"/>
      <c r="G21" s="240"/>
      <c r="H21" s="240"/>
      <c r="I21" s="240"/>
      <c r="J21" s="240"/>
      <c r="K21" s="240"/>
      <c r="L21" s="240"/>
      <c r="M21" s="240"/>
      <c r="N21" s="355"/>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355"/>
      <c r="AU21" s="240"/>
      <c r="AV21" s="240"/>
      <c r="AW21" s="240"/>
      <c r="AX21" s="240"/>
      <c r="AY21" s="240"/>
      <c r="AZ21" s="240"/>
      <c r="BA21" s="240"/>
      <c r="BB21" s="240"/>
      <c r="BC21" s="240"/>
      <c r="BD21" s="240"/>
      <c r="BE21" s="240"/>
      <c r="BF21" s="355"/>
      <c r="BG21" s="240"/>
      <c r="BH21" s="240"/>
      <c r="BI21" s="240"/>
      <c r="BJ21" s="240"/>
      <c r="BK21" s="240"/>
      <c r="BL21" s="240"/>
      <c r="BM21" s="240"/>
      <c r="BN21" s="240"/>
      <c r="BO21" s="240"/>
      <c r="BP21" s="240"/>
      <c r="BQ21" s="240"/>
      <c r="BR21" s="355"/>
      <c r="BS21" s="240"/>
      <c r="BT21" s="240"/>
      <c r="BU21" s="240"/>
      <c r="BV21" s="240"/>
      <c r="BW21" s="240"/>
      <c r="BX21" s="240"/>
      <c r="BY21" s="240"/>
      <c r="BZ21" s="240"/>
      <c r="CA21" s="240"/>
      <c r="CB21" s="240"/>
      <c r="CC21" s="240"/>
      <c r="CD21" s="355"/>
      <c r="CE21" s="240"/>
      <c r="CF21" s="240"/>
      <c r="CG21" s="240"/>
      <c r="CH21" s="240"/>
      <c r="CI21" s="240"/>
      <c r="CJ21" s="240"/>
      <c r="CK21" s="240"/>
      <c r="CL21" s="240"/>
      <c r="CM21" s="240"/>
      <c r="CN21" s="240"/>
      <c r="CO21" s="240"/>
      <c r="CP21" s="355"/>
      <c r="CQ21" s="240"/>
      <c r="CR21" s="240"/>
      <c r="CS21" s="240"/>
      <c r="CT21" s="240"/>
      <c r="CU21" s="240"/>
      <c r="CV21" s="240"/>
      <c r="CW21" s="240"/>
      <c r="CX21" s="240"/>
      <c r="CY21" s="240"/>
      <c r="CZ21" s="240"/>
      <c r="DA21" s="240"/>
      <c r="DB21" s="355"/>
      <c r="DC21" s="240"/>
      <c r="DD21" s="241"/>
      <c r="DE21" s="238"/>
    </row>
    <row r="22" spans="1:109" ht="17.25" customHeight="1" x14ac:dyDescent="0.2">
      <c r="B22" s="242"/>
    </row>
    <row r="23" spans="1:109" ht="13" x14ac:dyDescent="0.2">
      <c r="B23" s="242"/>
    </row>
    <row r="24" spans="1:109" ht="13" x14ac:dyDescent="0.2">
      <c r="B24" s="242"/>
    </row>
    <row r="25" spans="1:109" ht="13" x14ac:dyDescent="0.2">
      <c r="B25" s="242"/>
    </row>
    <row r="26" spans="1:109" ht="13" x14ac:dyDescent="0.2">
      <c r="B26" s="242"/>
    </row>
    <row r="27" spans="1:109" ht="13" x14ac:dyDescent="0.2">
      <c r="B27" s="242"/>
    </row>
    <row r="28" spans="1:109" ht="13" x14ac:dyDescent="0.2">
      <c r="B28" s="242"/>
    </row>
    <row r="29" spans="1:109" ht="13" x14ac:dyDescent="0.2">
      <c r="B29" s="242"/>
    </row>
    <row r="30" spans="1:109" ht="13" x14ac:dyDescent="0.2">
      <c r="B30" s="242"/>
    </row>
    <row r="31" spans="1:109" ht="13" x14ac:dyDescent="0.2">
      <c r="B31" s="242"/>
    </row>
    <row r="32" spans="1:109" ht="13" x14ac:dyDescent="0.2">
      <c r="B32" s="242"/>
    </row>
    <row r="33" spans="2:109" ht="13" x14ac:dyDescent="0.2">
      <c r="B33" s="242"/>
    </row>
    <row r="34" spans="2:109" ht="13" x14ac:dyDescent="0.2">
      <c r="B34" s="242"/>
    </row>
    <row r="35" spans="2:109" ht="13" x14ac:dyDescent="0.2">
      <c r="B35" s="242"/>
    </row>
    <row r="36" spans="2:109" ht="13" x14ac:dyDescent="0.2">
      <c r="B36" s="242"/>
    </row>
    <row r="37" spans="2:109" ht="13" x14ac:dyDescent="0.2">
      <c r="B37" s="242"/>
    </row>
    <row r="38" spans="2:109" ht="13" x14ac:dyDescent="0.2">
      <c r="B38" s="242"/>
    </row>
    <row r="39" spans="2:109" ht="13" x14ac:dyDescent="0.2">
      <c r="B39" s="323"/>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294"/>
      <c r="AL39" s="294"/>
      <c r="AM39" s="294"/>
      <c r="AN39" s="294"/>
      <c r="AO39" s="294"/>
      <c r="AP39" s="294"/>
      <c r="AQ39" s="294"/>
      <c r="AR39" s="294"/>
      <c r="AS39" s="294"/>
      <c r="AT39" s="294"/>
      <c r="AU39" s="294"/>
      <c r="AV39" s="294"/>
      <c r="AW39" s="294"/>
      <c r="AX39" s="294"/>
      <c r="AY39" s="294"/>
      <c r="AZ39" s="294"/>
      <c r="BA39" s="294"/>
      <c r="BB39" s="294"/>
      <c r="BC39" s="294"/>
      <c r="BD39" s="294"/>
      <c r="BE39" s="294"/>
      <c r="BF39" s="294"/>
      <c r="BG39" s="294"/>
      <c r="BH39" s="294"/>
      <c r="BI39" s="294"/>
      <c r="BJ39" s="294"/>
      <c r="BK39" s="294"/>
      <c r="BL39" s="294"/>
      <c r="BM39" s="294"/>
      <c r="BN39" s="294"/>
      <c r="BO39" s="294"/>
      <c r="BP39" s="294"/>
      <c r="BQ39" s="294"/>
      <c r="BR39" s="294"/>
      <c r="BS39" s="294"/>
      <c r="BT39" s="294"/>
      <c r="BU39" s="294"/>
      <c r="BV39" s="294"/>
      <c r="BW39" s="294"/>
      <c r="BX39" s="294"/>
      <c r="BY39" s="294"/>
      <c r="BZ39" s="294"/>
      <c r="CA39" s="294"/>
      <c r="CB39" s="294"/>
      <c r="CC39" s="294"/>
      <c r="CD39" s="294"/>
      <c r="CE39" s="294"/>
      <c r="CF39" s="294"/>
      <c r="CG39" s="294"/>
      <c r="CH39" s="294"/>
      <c r="CI39" s="294"/>
      <c r="CJ39" s="294"/>
      <c r="CK39" s="294"/>
      <c r="CL39" s="294"/>
      <c r="CM39" s="294"/>
      <c r="CN39" s="294"/>
      <c r="CO39" s="294"/>
      <c r="CP39" s="294"/>
      <c r="CQ39" s="294"/>
      <c r="CR39" s="294"/>
      <c r="CS39" s="294"/>
      <c r="CT39" s="294"/>
      <c r="CU39" s="294"/>
      <c r="CV39" s="294"/>
      <c r="CW39" s="294"/>
      <c r="CX39" s="294"/>
      <c r="CY39" s="294"/>
      <c r="CZ39" s="294"/>
      <c r="DA39" s="294"/>
      <c r="DB39" s="294"/>
      <c r="DC39" s="294"/>
      <c r="DD39" s="324"/>
    </row>
    <row r="40" spans="2:109" ht="13" x14ac:dyDescent="0.2">
      <c r="B40" s="356"/>
      <c r="DD40" s="356"/>
      <c r="DE40" s="238"/>
    </row>
    <row r="41" spans="2:109" ht="16.5" x14ac:dyDescent="0.2">
      <c r="B41" s="239" t="s">
        <v>557</v>
      </c>
      <c r="C41" s="240"/>
      <c r="D41" s="240"/>
      <c r="E41" s="240"/>
      <c r="F41" s="240"/>
      <c r="G41" s="24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0"/>
      <c r="AL41" s="240"/>
      <c r="AM41" s="240"/>
      <c r="AN41" s="240"/>
      <c r="AO41" s="240"/>
      <c r="AP41" s="240"/>
      <c r="AQ41" s="240"/>
      <c r="AR41" s="240"/>
      <c r="AS41" s="240"/>
      <c r="AT41" s="240"/>
      <c r="AU41" s="240"/>
      <c r="AV41" s="240"/>
      <c r="AW41" s="240"/>
      <c r="AX41" s="240"/>
      <c r="AY41" s="240"/>
      <c r="AZ41" s="240"/>
      <c r="BA41" s="240"/>
      <c r="BB41" s="240"/>
      <c r="BC41" s="240"/>
      <c r="BD41" s="240"/>
      <c r="BE41" s="240"/>
      <c r="BF41" s="240"/>
      <c r="BG41" s="240"/>
      <c r="BH41" s="240"/>
      <c r="BI41" s="240"/>
      <c r="BJ41" s="240"/>
      <c r="BK41" s="240"/>
      <c r="BL41" s="240"/>
      <c r="BM41" s="240"/>
      <c r="BN41" s="240"/>
      <c r="BO41" s="240"/>
      <c r="BP41" s="240"/>
      <c r="BQ41" s="240"/>
      <c r="BR41" s="240"/>
      <c r="BS41" s="240"/>
      <c r="BT41" s="240"/>
      <c r="BU41" s="240"/>
      <c r="BV41" s="240"/>
      <c r="BW41" s="240"/>
      <c r="BX41" s="240"/>
      <c r="BY41" s="240"/>
      <c r="BZ41" s="240"/>
      <c r="CA41" s="240"/>
      <c r="CB41" s="240"/>
      <c r="CC41" s="240"/>
      <c r="CD41" s="240"/>
      <c r="CE41" s="240"/>
      <c r="CF41" s="240"/>
      <c r="CG41" s="240"/>
      <c r="CH41" s="240"/>
      <c r="CI41" s="240"/>
      <c r="CJ41" s="240"/>
      <c r="CK41" s="240"/>
      <c r="CL41" s="240"/>
      <c r="CM41" s="240"/>
      <c r="CN41" s="240"/>
      <c r="CO41" s="240"/>
      <c r="CP41" s="240"/>
      <c r="CQ41" s="240"/>
      <c r="CR41" s="240"/>
      <c r="CS41" s="240"/>
      <c r="CT41" s="240"/>
      <c r="CU41" s="240"/>
      <c r="CV41" s="240"/>
      <c r="CW41" s="240"/>
      <c r="CX41" s="240"/>
      <c r="CY41" s="240"/>
      <c r="CZ41" s="240"/>
      <c r="DA41" s="240"/>
      <c r="DB41" s="240"/>
      <c r="DC41" s="240"/>
      <c r="DD41" s="241"/>
    </row>
    <row r="42" spans="2:109" ht="13" x14ac:dyDescent="0.2">
      <c r="B42" s="242"/>
      <c r="G42" s="357"/>
      <c r="I42" s="358"/>
      <c r="J42" s="358"/>
      <c r="K42" s="358"/>
      <c r="AM42" s="357"/>
      <c r="AN42" s="357" t="s">
        <v>558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2"/>
      <c r="AN43" s="1235" t="s">
        <v>559</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 x14ac:dyDescent="0.2">
      <c r="B44" s="242"/>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 x14ac:dyDescent="0.2">
      <c r="B45" s="242"/>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 x14ac:dyDescent="0.2">
      <c r="B46" s="242"/>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 x14ac:dyDescent="0.2">
      <c r="B47" s="242"/>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 x14ac:dyDescent="0.2">
      <c r="B48" s="242"/>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2"/>
      <c r="AN49" s="238" t="s">
        <v>560</v>
      </c>
    </row>
    <row r="50" spans="1:109" ht="13" x14ac:dyDescent="0.2">
      <c r="B50" s="242"/>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522</v>
      </c>
      <c r="BQ50" s="1232"/>
      <c r="BR50" s="1232"/>
      <c r="BS50" s="1232"/>
      <c r="BT50" s="1232"/>
      <c r="BU50" s="1232"/>
      <c r="BV50" s="1232"/>
      <c r="BW50" s="1232"/>
      <c r="BX50" s="1232" t="s">
        <v>523</v>
      </c>
      <c r="BY50" s="1232"/>
      <c r="BZ50" s="1232"/>
      <c r="CA50" s="1232"/>
      <c r="CB50" s="1232"/>
      <c r="CC50" s="1232"/>
      <c r="CD50" s="1232"/>
      <c r="CE50" s="1232"/>
      <c r="CF50" s="1232" t="s">
        <v>524</v>
      </c>
      <c r="CG50" s="1232"/>
      <c r="CH50" s="1232"/>
      <c r="CI50" s="1232"/>
      <c r="CJ50" s="1232"/>
      <c r="CK50" s="1232"/>
      <c r="CL50" s="1232"/>
      <c r="CM50" s="1232"/>
      <c r="CN50" s="1232" t="s">
        <v>525</v>
      </c>
      <c r="CO50" s="1232"/>
      <c r="CP50" s="1232"/>
      <c r="CQ50" s="1232"/>
      <c r="CR50" s="1232"/>
      <c r="CS50" s="1232"/>
      <c r="CT50" s="1232"/>
      <c r="CU50" s="1232"/>
      <c r="CV50" s="1232" t="s">
        <v>526</v>
      </c>
      <c r="CW50" s="1232"/>
      <c r="CX50" s="1232"/>
      <c r="CY50" s="1232"/>
      <c r="CZ50" s="1232"/>
      <c r="DA50" s="1232"/>
      <c r="DB50" s="1232"/>
      <c r="DC50" s="1232"/>
    </row>
    <row r="51" spans="1:109" ht="13.5" customHeight="1" x14ac:dyDescent="0.2">
      <c r="B51" s="242"/>
      <c r="G51" s="1245"/>
      <c r="H51" s="1245"/>
      <c r="I51" s="1246"/>
      <c r="J51" s="1246"/>
      <c r="K51" s="1244"/>
      <c r="L51" s="1244"/>
      <c r="M51" s="1244"/>
      <c r="N51" s="1244"/>
      <c r="AM51" s="359"/>
      <c r="AN51" s="1234" t="s">
        <v>561</v>
      </c>
      <c r="AO51" s="1234"/>
      <c r="AP51" s="1234"/>
      <c r="AQ51" s="1234"/>
      <c r="AR51" s="1234"/>
      <c r="AS51" s="1234"/>
      <c r="AT51" s="1234"/>
      <c r="AU51" s="1234"/>
      <c r="AV51" s="1234"/>
      <c r="AW51" s="1234"/>
      <c r="AX51" s="1234"/>
      <c r="AY51" s="1234"/>
      <c r="AZ51" s="1234"/>
      <c r="BA51" s="1234"/>
      <c r="BB51" s="1234" t="s">
        <v>562</v>
      </c>
      <c r="BC51" s="1234"/>
      <c r="BD51" s="1234"/>
      <c r="BE51" s="1234"/>
      <c r="BF51" s="1234"/>
      <c r="BG51" s="1234"/>
      <c r="BH51" s="1234"/>
      <c r="BI51" s="1234"/>
      <c r="BJ51" s="1234"/>
      <c r="BK51" s="1234"/>
      <c r="BL51" s="1234"/>
      <c r="BM51" s="1234"/>
      <c r="BN51" s="1234"/>
      <c r="BO51" s="1234"/>
      <c r="BP51" s="1233"/>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ht="13" x14ac:dyDescent="0.2">
      <c r="B52" s="242"/>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 x14ac:dyDescent="0.2">
      <c r="A53" s="358"/>
      <c r="B53" s="242"/>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563</v>
      </c>
      <c r="BC53" s="1234"/>
      <c r="BD53" s="1234"/>
      <c r="BE53" s="1234"/>
      <c r="BF53" s="1234"/>
      <c r="BG53" s="1234"/>
      <c r="BH53" s="1234"/>
      <c r="BI53" s="1234"/>
      <c r="BJ53" s="1234"/>
      <c r="BK53" s="1234"/>
      <c r="BL53" s="1234"/>
      <c r="BM53" s="1234"/>
      <c r="BN53" s="1234"/>
      <c r="BO53" s="1234"/>
      <c r="BP53" s="1233">
        <v>46.6</v>
      </c>
      <c r="BQ53" s="1233"/>
      <c r="BR53" s="1233"/>
      <c r="BS53" s="1233"/>
      <c r="BT53" s="1233"/>
      <c r="BU53" s="1233"/>
      <c r="BV53" s="1233"/>
      <c r="BW53" s="1233"/>
      <c r="BX53" s="1233">
        <v>45.4</v>
      </c>
      <c r="BY53" s="1233"/>
      <c r="BZ53" s="1233"/>
      <c r="CA53" s="1233"/>
      <c r="CB53" s="1233"/>
      <c r="CC53" s="1233"/>
      <c r="CD53" s="1233"/>
      <c r="CE53" s="1233"/>
      <c r="CF53" s="1233">
        <v>46.4</v>
      </c>
      <c r="CG53" s="1233"/>
      <c r="CH53" s="1233"/>
      <c r="CI53" s="1233"/>
      <c r="CJ53" s="1233"/>
      <c r="CK53" s="1233"/>
      <c r="CL53" s="1233"/>
      <c r="CM53" s="1233"/>
      <c r="CN53" s="1233">
        <v>47.2</v>
      </c>
      <c r="CO53" s="1233"/>
      <c r="CP53" s="1233"/>
      <c r="CQ53" s="1233"/>
      <c r="CR53" s="1233"/>
      <c r="CS53" s="1233"/>
      <c r="CT53" s="1233"/>
      <c r="CU53" s="1233"/>
      <c r="CV53" s="1233">
        <v>47.6</v>
      </c>
      <c r="CW53" s="1233"/>
      <c r="CX53" s="1233"/>
      <c r="CY53" s="1233"/>
      <c r="CZ53" s="1233"/>
      <c r="DA53" s="1233"/>
      <c r="DB53" s="1233"/>
      <c r="DC53" s="1233"/>
    </row>
    <row r="54" spans="1:109" ht="13" x14ac:dyDescent="0.2">
      <c r="A54" s="358"/>
      <c r="B54" s="242"/>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 x14ac:dyDescent="0.2">
      <c r="A55" s="358"/>
      <c r="B55" s="242"/>
      <c r="G55" s="1228"/>
      <c r="H55" s="1228"/>
      <c r="I55" s="1228"/>
      <c r="J55" s="1228"/>
      <c r="K55" s="1244"/>
      <c r="L55" s="1244"/>
      <c r="M55" s="1244"/>
      <c r="N55" s="1244"/>
      <c r="AN55" s="1232" t="s">
        <v>564</v>
      </c>
      <c r="AO55" s="1232"/>
      <c r="AP55" s="1232"/>
      <c r="AQ55" s="1232"/>
      <c r="AR55" s="1232"/>
      <c r="AS55" s="1232"/>
      <c r="AT55" s="1232"/>
      <c r="AU55" s="1232"/>
      <c r="AV55" s="1232"/>
      <c r="AW55" s="1232"/>
      <c r="AX55" s="1232"/>
      <c r="AY55" s="1232"/>
      <c r="AZ55" s="1232"/>
      <c r="BA55" s="1232"/>
      <c r="BB55" s="1234" t="s">
        <v>562</v>
      </c>
      <c r="BC55" s="1234"/>
      <c r="BD55" s="1234"/>
      <c r="BE55" s="1234"/>
      <c r="BF55" s="1234"/>
      <c r="BG55" s="1234"/>
      <c r="BH55" s="1234"/>
      <c r="BI55" s="1234"/>
      <c r="BJ55" s="1234"/>
      <c r="BK55" s="1234"/>
      <c r="BL55" s="1234"/>
      <c r="BM55" s="1234"/>
      <c r="BN55" s="1234"/>
      <c r="BO55" s="1234"/>
      <c r="BP55" s="1233">
        <v>0</v>
      </c>
      <c r="BQ55" s="1233"/>
      <c r="BR55" s="1233"/>
      <c r="BS55" s="1233"/>
      <c r="BT55" s="1233"/>
      <c r="BU55" s="1233"/>
      <c r="BV55" s="1233"/>
      <c r="BW55" s="1233"/>
      <c r="BX55" s="1233">
        <v>0</v>
      </c>
      <c r="BY55" s="1233"/>
      <c r="BZ55" s="1233"/>
      <c r="CA55" s="1233"/>
      <c r="CB55" s="1233"/>
      <c r="CC55" s="1233"/>
      <c r="CD55" s="1233"/>
      <c r="CE55" s="1233"/>
      <c r="CF55" s="1233">
        <v>0</v>
      </c>
      <c r="CG55" s="1233"/>
      <c r="CH55" s="1233"/>
      <c r="CI55" s="1233"/>
      <c r="CJ55" s="1233"/>
      <c r="CK55" s="1233"/>
      <c r="CL55" s="1233"/>
      <c r="CM55" s="1233"/>
      <c r="CN55" s="1233">
        <v>0</v>
      </c>
      <c r="CO55" s="1233"/>
      <c r="CP55" s="1233"/>
      <c r="CQ55" s="1233"/>
      <c r="CR55" s="1233"/>
      <c r="CS55" s="1233"/>
      <c r="CT55" s="1233"/>
      <c r="CU55" s="1233"/>
      <c r="CV55" s="1233">
        <v>0</v>
      </c>
      <c r="CW55" s="1233"/>
      <c r="CX55" s="1233"/>
      <c r="CY55" s="1233"/>
      <c r="CZ55" s="1233"/>
      <c r="DA55" s="1233"/>
      <c r="DB55" s="1233"/>
      <c r="DC55" s="1233"/>
    </row>
    <row r="56" spans="1:109" ht="13" x14ac:dyDescent="0.2">
      <c r="A56" s="358"/>
      <c r="B56" s="242"/>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 x14ac:dyDescent="0.2">
      <c r="B57" s="362"/>
      <c r="G57" s="1228"/>
      <c r="H57" s="1228"/>
      <c r="I57" s="1247"/>
      <c r="J57" s="1247"/>
      <c r="K57" s="1244"/>
      <c r="L57" s="1244"/>
      <c r="M57" s="1244"/>
      <c r="N57" s="1244"/>
      <c r="AM57" s="238"/>
      <c r="AN57" s="1232"/>
      <c r="AO57" s="1232"/>
      <c r="AP57" s="1232"/>
      <c r="AQ57" s="1232"/>
      <c r="AR57" s="1232"/>
      <c r="AS57" s="1232"/>
      <c r="AT57" s="1232"/>
      <c r="AU57" s="1232"/>
      <c r="AV57" s="1232"/>
      <c r="AW57" s="1232"/>
      <c r="AX57" s="1232"/>
      <c r="AY57" s="1232"/>
      <c r="AZ57" s="1232"/>
      <c r="BA57" s="1232"/>
      <c r="BB57" s="1234" t="s">
        <v>563</v>
      </c>
      <c r="BC57" s="1234"/>
      <c r="BD57" s="1234"/>
      <c r="BE57" s="1234"/>
      <c r="BF57" s="1234"/>
      <c r="BG57" s="1234"/>
      <c r="BH57" s="1234"/>
      <c r="BI57" s="1234"/>
      <c r="BJ57" s="1234"/>
      <c r="BK57" s="1234"/>
      <c r="BL57" s="1234"/>
      <c r="BM57" s="1234"/>
      <c r="BN57" s="1234"/>
      <c r="BO57" s="1234"/>
      <c r="BP57" s="1233">
        <v>56.4</v>
      </c>
      <c r="BQ57" s="1233"/>
      <c r="BR57" s="1233"/>
      <c r="BS57" s="1233"/>
      <c r="BT57" s="1233"/>
      <c r="BU57" s="1233"/>
      <c r="BV57" s="1233"/>
      <c r="BW57" s="1233"/>
      <c r="BX57" s="1233">
        <v>56</v>
      </c>
      <c r="BY57" s="1233"/>
      <c r="BZ57" s="1233"/>
      <c r="CA57" s="1233"/>
      <c r="CB57" s="1233"/>
      <c r="CC57" s="1233"/>
      <c r="CD57" s="1233"/>
      <c r="CE57" s="1233"/>
      <c r="CF57" s="1233">
        <v>56.6</v>
      </c>
      <c r="CG57" s="1233"/>
      <c r="CH57" s="1233"/>
      <c r="CI57" s="1233"/>
      <c r="CJ57" s="1233"/>
      <c r="CK57" s="1233"/>
      <c r="CL57" s="1233"/>
      <c r="CM57" s="1233"/>
      <c r="CN57" s="1233">
        <v>56.7</v>
      </c>
      <c r="CO57" s="1233"/>
      <c r="CP57" s="1233"/>
      <c r="CQ57" s="1233"/>
      <c r="CR57" s="1233"/>
      <c r="CS57" s="1233"/>
      <c r="CT57" s="1233"/>
      <c r="CU57" s="1233"/>
      <c r="CV57" s="1233">
        <v>56.5</v>
      </c>
      <c r="CW57" s="1233"/>
      <c r="CX57" s="1233"/>
      <c r="CY57" s="1233"/>
      <c r="CZ57" s="1233"/>
      <c r="DA57" s="1233"/>
      <c r="DB57" s="1233"/>
      <c r="DC57" s="1233"/>
      <c r="DD57" s="363"/>
      <c r="DE57" s="362"/>
    </row>
    <row r="58" spans="1:109" s="358" customFormat="1" ht="13" x14ac:dyDescent="0.2">
      <c r="A58" s="238"/>
      <c r="B58" s="362"/>
      <c r="G58" s="1228"/>
      <c r="H58" s="1228"/>
      <c r="I58" s="1247"/>
      <c r="J58" s="1247"/>
      <c r="K58" s="1244"/>
      <c r="L58" s="1244"/>
      <c r="M58" s="1244"/>
      <c r="N58" s="1244"/>
      <c r="AM58" s="238"/>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 x14ac:dyDescent="0.2">
      <c r="A59" s="238"/>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38"/>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38"/>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38"/>
    </row>
    <row r="63" spans="1:109" ht="16.5" x14ac:dyDescent="0.2">
      <c r="B63" s="295" t="s">
        <v>565</v>
      </c>
    </row>
    <row r="64" spans="1:109" ht="13" x14ac:dyDescent="0.2">
      <c r="B64" s="242"/>
      <c r="G64" s="357"/>
      <c r="I64" s="369"/>
      <c r="J64" s="369"/>
      <c r="K64" s="369"/>
      <c r="L64" s="369"/>
      <c r="M64" s="369"/>
      <c r="N64" s="370"/>
      <c r="AM64" s="357"/>
      <c r="AN64" s="357" t="s">
        <v>558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2"/>
      <c r="AN65" s="1235" t="s">
        <v>566</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 x14ac:dyDescent="0.2">
      <c r="B66" s="242"/>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 x14ac:dyDescent="0.2">
      <c r="B67" s="242"/>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 x14ac:dyDescent="0.2">
      <c r="B68" s="242"/>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 x14ac:dyDescent="0.2">
      <c r="B69" s="242"/>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 x14ac:dyDescent="0.2">
      <c r="B70" s="242"/>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2"/>
      <c r="G71" s="374"/>
      <c r="I71" s="375"/>
      <c r="J71" s="372"/>
      <c r="K71" s="372"/>
      <c r="L71" s="373"/>
      <c r="M71" s="372"/>
      <c r="N71" s="373"/>
      <c r="AM71" s="374"/>
      <c r="AN71" s="238" t="s">
        <v>560</v>
      </c>
    </row>
    <row r="72" spans="2:107" ht="13" x14ac:dyDescent="0.2">
      <c r="B72" s="242"/>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522</v>
      </c>
      <c r="BQ72" s="1232"/>
      <c r="BR72" s="1232"/>
      <c r="BS72" s="1232"/>
      <c r="BT72" s="1232"/>
      <c r="BU72" s="1232"/>
      <c r="BV72" s="1232"/>
      <c r="BW72" s="1232"/>
      <c r="BX72" s="1232" t="s">
        <v>523</v>
      </c>
      <c r="BY72" s="1232"/>
      <c r="BZ72" s="1232"/>
      <c r="CA72" s="1232"/>
      <c r="CB72" s="1232"/>
      <c r="CC72" s="1232"/>
      <c r="CD72" s="1232"/>
      <c r="CE72" s="1232"/>
      <c r="CF72" s="1232" t="s">
        <v>524</v>
      </c>
      <c r="CG72" s="1232"/>
      <c r="CH72" s="1232"/>
      <c r="CI72" s="1232"/>
      <c r="CJ72" s="1232"/>
      <c r="CK72" s="1232"/>
      <c r="CL72" s="1232"/>
      <c r="CM72" s="1232"/>
      <c r="CN72" s="1232" t="s">
        <v>525</v>
      </c>
      <c r="CO72" s="1232"/>
      <c r="CP72" s="1232"/>
      <c r="CQ72" s="1232"/>
      <c r="CR72" s="1232"/>
      <c r="CS72" s="1232"/>
      <c r="CT72" s="1232"/>
      <c r="CU72" s="1232"/>
      <c r="CV72" s="1232" t="s">
        <v>526</v>
      </c>
      <c r="CW72" s="1232"/>
      <c r="CX72" s="1232"/>
      <c r="CY72" s="1232"/>
      <c r="CZ72" s="1232"/>
      <c r="DA72" s="1232"/>
      <c r="DB72" s="1232"/>
      <c r="DC72" s="1232"/>
    </row>
    <row r="73" spans="2:107" ht="13" x14ac:dyDescent="0.2">
      <c r="B73" s="242"/>
      <c r="G73" s="1245"/>
      <c r="H73" s="1245"/>
      <c r="I73" s="1245"/>
      <c r="J73" s="1245"/>
      <c r="K73" s="1248"/>
      <c r="L73" s="1248"/>
      <c r="M73" s="1248"/>
      <c r="N73" s="1248"/>
      <c r="AM73" s="359"/>
      <c r="AN73" s="1234" t="s">
        <v>561</v>
      </c>
      <c r="AO73" s="1234"/>
      <c r="AP73" s="1234"/>
      <c r="AQ73" s="1234"/>
      <c r="AR73" s="1234"/>
      <c r="AS73" s="1234"/>
      <c r="AT73" s="1234"/>
      <c r="AU73" s="1234"/>
      <c r="AV73" s="1234"/>
      <c r="AW73" s="1234"/>
      <c r="AX73" s="1234"/>
      <c r="AY73" s="1234"/>
      <c r="AZ73" s="1234"/>
      <c r="BA73" s="1234"/>
      <c r="BB73" s="1234" t="s">
        <v>562</v>
      </c>
      <c r="BC73" s="1234"/>
      <c r="BD73" s="1234"/>
      <c r="BE73" s="1234"/>
      <c r="BF73" s="1234"/>
      <c r="BG73" s="1234"/>
      <c r="BH73" s="1234"/>
      <c r="BI73" s="1234"/>
      <c r="BJ73" s="1234"/>
      <c r="BK73" s="1234"/>
      <c r="BL73" s="1234"/>
      <c r="BM73" s="1234"/>
      <c r="BN73" s="1234"/>
      <c r="BO73" s="1234"/>
      <c r="BP73" s="1233"/>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ht="13" x14ac:dyDescent="0.2">
      <c r="B74" s="242"/>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 x14ac:dyDescent="0.2">
      <c r="B75" s="242"/>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567</v>
      </c>
      <c r="BC75" s="1234"/>
      <c r="BD75" s="1234"/>
      <c r="BE75" s="1234"/>
      <c r="BF75" s="1234"/>
      <c r="BG75" s="1234"/>
      <c r="BH75" s="1234"/>
      <c r="BI75" s="1234"/>
      <c r="BJ75" s="1234"/>
      <c r="BK75" s="1234"/>
      <c r="BL75" s="1234"/>
      <c r="BM75" s="1234"/>
      <c r="BN75" s="1234"/>
      <c r="BO75" s="1234"/>
      <c r="BP75" s="1233">
        <v>-4.5999999999999996</v>
      </c>
      <c r="BQ75" s="1233"/>
      <c r="BR75" s="1233"/>
      <c r="BS75" s="1233"/>
      <c r="BT75" s="1233"/>
      <c r="BU75" s="1233"/>
      <c r="BV75" s="1233"/>
      <c r="BW75" s="1233"/>
      <c r="BX75" s="1233">
        <v>-4.4000000000000004</v>
      </c>
      <c r="BY75" s="1233"/>
      <c r="BZ75" s="1233"/>
      <c r="CA75" s="1233"/>
      <c r="CB75" s="1233"/>
      <c r="CC75" s="1233"/>
      <c r="CD75" s="1233"/>
      <c r="CE75" s="1233"/>
      <c r="CF75" s="1233">
        <v>-4.0999999999999996</v>
      </c>
      <c r="CG75" s="1233"/>
      <c r="CH75" s="1233"/>
      <c r="CI75" s="1233"/>
      <c r="CJ75" s="1233"/>
      <c r="CK75" s="1233"/>
      <c r="CL75" s="1233"/>
      <c r="CM75" s="1233"/>
      <c r="CN75" s="1233">
        <v>-3.4</v>
      </c>
      <c r="CO75" s="1233"/>
      <c r="CP75" s="1233"/>
      <c r="CQ75" s="1233"/>
      <c r="CR75" s="1233"/>
      <c r="CS75" s="1233"/>
      <c r="CT75" s="1233"/>
      <c r="CU75" s="1233"/>
      <c r="CV75" s="1233">
        <v>-2.6</v>
      </c>
      <c r="CW75" s="1233"/>
      <c r="CX75" s="1233"/>
      <c r="CY75" s="1233"/>
      <c r="CZ75" s="1233"/>
      <c r="DA75" s="1233"/>
      <c r="DB75" s="1233"/>
      <c r="DC75" s="1233"/>
    </row>
    <row r="76" spans="2:107" ht="13" x14ac:dyDescent="0.2">
      <c r="B76" s="242"/>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 x14ac:dyDescent="0.2">
      <c r="B77" s="242"/>
      <c r="G77" s="1228"/>
      <c r="H77" s="1228"/>
      <c r="I77" s="1228"/>
      <c r="J77" s="1228"/>
      <c r="K77" s="1248"/>
      <c r="L77" s="1248"/>
      <c r="M77" s="1248"/>
      <c r="N77" s="1248"/>
      <c r="AN77" s="1232" t="s">
        <v>564</v>
      </c>
      <c r="AO77" s="1232"/>
      <c r="AP77" s="1232"/>
      <c r="AQ77" s="1232"/>
      <c r="AR77" s="1232"/>
      <c r="AS77" s="1232"/>
      <c r="AT77" s="1232"/>
      <c r="AU77" s="1232"/>
      <c r="AV77" s="1232"/>
      <c r="AW77" s="1232"/>
      <c r="AX77" s="1232"/>
      <c r="AY77" s="1232"/>
      <c r="AZ77" s="1232"/>
      <c r="BA77" s="1232"/>
      <c r="BB77" s="1234" t="s">
        <v>562</v>
      </c>
      <c r="BC77" s="1234"/>
      <c r="BD77" s="1234"/>
      <c r="BE77" s="1234"/>
      <c r="BF77" s="1234"/>
      <c r="BG77" s="1234"/>
      <c r="BH77" s="1234"/>
      <c r="BI77" s="1234"/>
      <c r="BJ77" s="1234"/>
      <c r="BK77" s="1234"/>
      <c r="BL77" s="1234"/>
      <c r="BM77" s="1234"/>
      <c r="BN77" s="1234"/>
      <c r="BO77" s="1234"/>
      <c r="BP77" s="1233">
        <v>0</v>
      </c>
      <c r="BQ77" s="1233"/>
      <c r="BR77" s="1233"/>
      <c r="BS77" s="1233"/>
      <c r="BT77" s="1233"/>
      <c r="BU77" s="1233"/>
      <c r="BV77" s="1233"/>
      <c r="BW77" s="1233"/>
      <c r="BX77" s="1233">
        <v>0</v>
      </c>
      <c r="BY77" s="1233"/>
      <c r="BZ77" s="1233"/>
      <c r="CA77" s="1233"/>
      <c r="CB77" s="1233"/>
      <c r="CC77" s="1233"/>
      <c r="CD77" s="1233"/>
      <c r="CE77" s="1233"/>
      <c r="CF77" s="1233">
        <v>0</v>
      </c>
      <c r="CG77" s="1233"/>
      <c r="CH77" s="1233"/>
      <c r="CI77" s="1233"/>
      <c r="CJ77" s="1233"/>
      <c r="CK77" s="1233"/>
      <c r="CL77" s="1233"/>
      <c r="CM77" s="1233"/>
      <c r="CN77" s="1233">
        <v>0</v>
      </c>
      <c r="CO77" s="1233"/>
      <c r="CP77" s="1233"/>
      <c r="CQ77" s="1233"/>
      <c r="CR77" s="1233"/>
      <c r="CS77" s="1233"/>
      <c r="CT77" s="1233"/>
      <c r="CU77" s="1233"/>
      <c r="CV77" s="1233">
        <v>0</v>
      </c>
      <c r="CW77" s="1233"/>
      <c r="CX77" s="1233"/>
      <c r="CY77" s="1233"/>
      <c r="CZ77" s="1233"/>
      <c r="DA77" s="1233"/>
      <c r="DB77" s="1233"/>
      <c r="DC77" s="1233"/>
    </row>
    <row r="78" spans="2:107" ht="13" x14ac:dyDescent="0.2">
      <c r="B78" s="242"/>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 x14ac:dyDescent="0.2">
      <c r="B79" s="242"/>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567</v>
      </c>
      <c r="BC79" s="1234"/>
      <c r="BD79" s="1234"/>
      <c r="BE79" s="1234"/>
      <c r="BF79" s="1234"/>
      <c r="BG79" s="1234"/>
      <c r="BH79" s="1234"/>
      <c r="BI79" s="1234"/>
      <c r="BJ79" s="1234"/>
      <c r="BK79" s="1234"/>
      <c r="BL79" s="1234"/>
      <c r="BM79" s="1234"/>
      <c r="BN79" s="1234"/>
      <c r="BO79" s="1234"/>
      <c r="BP79" s="1233">
        <v>-3.4</v>
      </c>
      <c r="BQ79" s="1233"/>
      <c r="BR79" s="1233"/>
      <c r="BS79" s="1233"/>
      <c r="BT79" s="1233"/>
      <c r="BU79" s="1233"/>
      <c r="BV79" s="1233"/>
      <c r="BW79" s="1233"/>
      <c r="BX79" s="1233">
        <v>-3.2</v>
      </c>
      <c r="BY79" s="1233"/>
      <c r="BZ79" s="1233"/>
      <c r="CA79" s="1233"/>
      <c r="CB79" s="1233"/>
      <c r="CC79" s="1233"/>
      <c r="CD79" s="1233"/>
      <c r="CE79" s="1233"/>
      <c r="CF79" s="1233">
        <v>-3.1</v>
      </c>
      <c r="CG79" s="1233"/>
      <c r="CH79" s="1233"/>
      <c r="CI79" s="1233"/>
      <c r="CJ79" s="1233"/>
      <c r="CK79" s="1233"/>
      <c r="CL79" s="1233"/>
      <c r="CM79" s="1233"/>
      <c r="CN79" s="1233">
        <v>-2.6</v>
      </c>
      <c r="CO79" s="1233"/>
      <c r="CP79" s="1233"/>
      <c r="CQ79" s="1233"/>
      <c r="CR79" s="1233"/>
      <c r="CS79" s="1233"/>
      <c r="CT79" s="1233"/>
      <c r="CU79" s="1233"/>
      <c r="CV79" s="1233">
        <v>-1.9</v>
      </c>
      <c r="CW79" s="1233"/>
      <c r="CX79" s="1233"/>
      <c r="CY79" s="1233"/>
      <c r="CZ79" s="1233"/>
      <c r="DA79" s="1233"/>
      <c r="DB79" s="1233"/>
      <c r="DC79" s="1233"/>
    </row>
    <row r="80" spans="2:107" ht="13" x14ac:dyDescent="0.2">
      <c r="B80" s="242"/>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 x14ac:dyDescent="0.2">
      <c r="B81" s="242"/>
    </row>
    <row r="82" spans="2:109" ht="16.5" x14ac:dyDescent="0.2">
      <c r="B82" s="242"/>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3"/>
      <c r="C83" s="294"/>
      <c r="D83" s="294"/>
      <c r="E83" s="294"/>
      <c r="F83" s="294"/>
      <c r="G83" s="294"/>
      <c r="H83" s="294"/>
      <c r="I83" s="294"/>
      <c r="J83" s="294"/>
      <c r="K83" s="294"/>
      <c r="L83" s="294"/>
      <c r="M83" s="294"/>
      <c r="N83" s="294"/>
      <c r="O83" s="294"/>
      <c r="P83" s="294"/>
      <c r="Q83" s="294"/>
      <c r="R83" s="294"/>
      <c r="S83" s="294"/>
      <c r="T83" s="294"/>
      <c r="U83" s="294"/>
      <c r="V83" s="294"/>
      <c r="W83" s="294"/>
      <c r="X83" s="294"/>
      <c r="Y83" s="294"/>
      <c r="Z83" s="294"/>
      <c r="AA83" s="294"/>
      <c r="AB83" s="294"/>
      <c r="AC83" s="294"/>
      <c r="AD83" s="294"/>
      <c r="AE83" s="294"/>
      <c r="AF83" s="294"/>
      <c r="AG83" s="294"/>
      <c r="AH83" s="294"/>
      <c r="AI83" s="294"/>
      <c r="AJ83" s="294"/>
      <c r="AK83" s="294"/>
      <c r="AL83" s="294"/>
      <c r="AM83" s="294"/>
      <c r="AN83" s="294"/>
      <c r="AO83" s="294"/>
      <c r="AP83" s="294"/>
      <c r="AQ83" s="294"/>
      <c r="AR83" s="294"/>
      <c r="AS83" s="294"/>
      <c r="AT83" s="294"/>
      <c r="AU83" s="294"/>
      <c r="AV83" s="294"/>
      <c r="AW83" s="294"/>
      <c r="AX83" s="294"/>
      <c r="AY83" s="294"/>
      <c r="AZ83" s="294"/>
      <c r="BA83" s="294"/>
      <c r="BB83" s="294"/>
      <c r="BC83" s="294"/>
      <c r="BD83" s="294"/>
      <c r="BE83" s="294"/>
      <c r="BF83" s="294"/>
      <c r="BG83" s="294"/>
      <c r="BH83" s="294"/>
      <c r="BI83" s="294"/>
      <c r="BJ83" s="294"/>
      <c r="BK83" s="294"/>
      <c r="BL83" s="294"/>
      <c r="BM83" s="294"/>
      <c r="BN83" s="294"/>
      <c r="BO83" s="294"/>
      <c r="BP83" s="294"/>
      <c r="BQ83" s="294"/>
      <c r="BR83" s="294"/>
      <c r="BS83" s="294"/>
      <c r="BT83" s="294"/>
      <c r="BU83" s="294"/>
      <c r="BV83" s="294"/>
      <c r="BW83" s="294"/>
      <c r="BX83" s="294"/>
      <c r="BY83" s="294"/>
      <c r="BZ83" s="294"/>
      <c r="CA83" s="294"/>
      <c r="CB83" s="294"/>
      <c r="CC83" s="294"/>
      <c r="CD83" s="294"/>
      <c r="CE83" s="294"/>
      <c r="CF83" s="294"/>
      <c r="CG83" s="294"/>
      <c r="CH83" s="294"/>
      <c r="CI83" s="294"/>
      <c r="CJ83" s="294"/>
      <c r="CK83" s="294"/>
      <c r="CL83" s="294"/>
      <c r="CM83" s="294"/>
      <c r="CN83" s="294"/>
      <c r="CO83" s="294"/>
      <c r="CP83" s="294"/>
      <c r="CQ83" s="294"/>
      <c r="CR83" s="294"/>
      <c r="CS83" s="294"/>
      <c r="CT83" s="294"/>
      <c r="CU83" s="294"/>
      <c r="CV83" s="294"/>
      <c r="CW83" s="294"/>
      <c r="CX83" s="294"/>
      <c r="CY83" s="294"/>
      <c r="CZ83" s="294"/>
      <c r="DA83" s="294"/>
      <c r="DB83" s="294"/>
      <c r="DC83" s="294"/>
      <c r="DD83" s="324"/>
    </row>
    <row r="84" spans="2:109" ht="13" x14ac:dyDescent="0.2">
      <c r="DD84" s="238"/>
      <c r="DE84" s="238"/>
    </row>
    <row r="85" spans="2:109" ht="13" x14ac:dyDescent="0.2">
      <c r="DD85" s="238"/>
      <c r="DE85" s="238"/>
    </row>
  </sheetData>
  <sheetProtection algorithmName="SHA-512" hashValue="4kNmbrT5SL9Ypc6rVd5eSDjK+Q/0URA2XLJHlmd0zoohlYE3+93EHHyGZWVBBAcq+SU3t/VmiY9xv5UGIn8YhQ==" saltValue="Krf1aThLoTejhrQ51lT6y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AE16C-E3E2-41AA-845B-3027C8045061}">
  <sheetPr>
    <tabColor rgb="FFFFFF00"/>
    <pageSetUpPr fitToPage="1"/>
  </sheetPr>
  <dimension ref="A1:DR125"/>
  <sheetViews>
    <sheetView showGridLines="0" topLeftCell="A53" zoomScale="40" zoomScaleNormal="40" zoomScaleSheetLayoutView="70" workbookViewId="0">
      <selection activeCell="CG39" sqref="CG39"/>
    </sheetView>
  </sheetViews>
  <sheetFormatPr defaultColWidth="0" defaultRowHeight="13.5" customHeight="1" zeroHeight="1" x14ac:dyDescent="0.2"/>
  <cols>
    <col min="1" max="34" width="2.453125" style="237" customWidth="1"/>
    <col min="35" max="122" width="2.453125" style="236" customWidth="1"/>
    <col min="123" max="16384" width="2.453125" style="236" hidden="1"/>
  </cols>
  <sheetData>
    <row r="1" spans="1:34" ht="13.5" customHeight="1"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row>
    <row r="2" spans="1:34" ht="13" x14ac:dyDescent="0.2">
      <c r="S2" s="236"/>
      <c r="AH2" s="236"/>
    </row>
    <row r="3" spans="1:34" ht="13"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row>
    <row r="4" spans="1:34" ht="13" x14ac:dyDescent="0.2"/>
    <row r="5" spans="1:34" ht="13" x14ac:dyDescent="0.2"/>
    <row r="6" spans="1:34" ht="13" x14ac:dyDescent="0.2"/>
    <row r="7" spans="1:34" ht="13" x14ac:dyDescent="0.2"/>
    <row r="8" spans="1:34" ht="13" x14ac:dyDescent="0.2"/>
    <row r="9" spans="1:34" ht="13" x14ac:dyDescent="0.2">
      <c r="AH9" s="236"/>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36"/>
    </row>
    <row r="18" spans="12:34" ht="13" x14ac:dyDescent="0.2"/>
    <row r="19" spans="12:34" ht="13" x14ac:dyDescent="0.2"/>
    <row r="20" spans="12:34" ht="13" x14ac:dyDescent="0.2">
      <c r="AH20" s="236"/>
    </row>
    <row r="21" spans="12:34" ht="13" x14ac:dyDescent="0.2">
      <c r="AH21" s="236"/>
    </row>
    <row r="22" spans="12:34" ht="13" x14ac:dyDescent="0.2"/>
    <row r="23" spans="12:34" ht="13" x14ac:dyDescent="0.2"/>
    <row r="24" spans="12:34" ht="13" x14ac:dyDescent="0.2">
      <c r="Q24" s="236"/>
    </row>
    <row r="25" spans="12:34" ht="13" x14ac:dyDescent="0.2"/>
    <row r="26" spans="12:34" ht="13" x14ac:dyDescent="0.2"/>
    <row r="27" spans="12:34" ht="13" x14ac:dyDescent="0.2"/>
    <row r="28" spans="12:34" ht="13" x14ac:dyDescent="0.2">
      <c r="O28" s="236"/>
      <c r="T28" s="236"/>
      <c r="AH28" s="236"/>
    </row>
    <row r="29" spans="12:34" ht="13" x14ac:dyDescent="0.2"/>
    <row r="30" spans="12:34" ht="13" x14ac:dyDescent="0.2"/>
    <row r="31" spans="12:34" ht="13" x14ac:dyDescent="0.2">
      <c r="Q31" s="236"/>
    </row>
    <row r="32" spans="12:34" ht="13" x14ac:dyDescent="0.2">
      <c r="L32" s="236"/>
    </row>
    <row r="33" spans="2:34" ht="13" x14ac:dyDescent="0.2">
      <c r="C33" s="236"/>
      <c r="E33" s="236"/>
      <c r="G33" s="236"/>
      <c r="I33" s="236"/>
      <c r="X33" s="236"/>
    </row>
    <row r="34" spans="2:34" ht="13" x14ac:dyDescent="0.2">
      <c r="B34" s="236"/>
      <c r="P34" s="236"/>
      <c r="R34" s="236"/>
      <c r="T34" s="236"/>
    </row>
    <row r="35" spans="2:34" ht="13" x14ac:dyDescent="0.2">
      <c r="D35" s="236"/>
      <c r="W35" s="236"/>
      <c r="AC35" s="236"/>
      <c r="AD35" s="236"/>
      <c r="AE35" s="236"/>
      <c r="AF35" s="236"/>
      <c r="AG35" s="236"/>
      <c r="AH35" s="236"/>
    </row>
    <row r="36" spans="2:34" ht="13" x14ac:dyDescent="0.2">
      <c r="H36" s="236"/>
      <c r="J36" s="236"/>
      <c r="K36" s="236"/>
      <c r="M36" s="236"/>
      <c r="Y36" s="236"/>
      <c r="Z36" s="236"/>
      <c r="AA36" s="236"/>
      <c r="AB36" s="236"/>
      <c r="AC36" s="236"/>
      <c r="AD36" s="236"/>
      <c r="AE36" s="236"/>
      <c r="AF36" s="236"/>
      <c r="AG36" s="236"/>
      <c r="AH36" s="236"/>
    </row>
    <row r="37" spans="2:34" ht="13" x14ac:dyDescent="0.2">
      <c r="AH37" s="236"/>
    </row>
    <row r="38" spans="2:34" ht="13" x14ac:dyDescent="0.2">
      <c r="AG38" s="236"/>
      <c r="AH38" s="236"/>
    </row>
    <row r="39" spans="2:34" ht="13" x14ac:dyDescent="0.2"/>
    <row r="40" spans="2:34" ht="13" x14ac:dyDescent="0.2">
      <c r="X40" s="236"/>
    </row>
    <row r="41" spans="2:34" ht="13" x14ac:dyDescent="0.2">
      <c r="R41" s="236"/>
    </row>
    <row r="42" spans="2:34" ht="13" x14ac:dyDescent="0.2">
      <c r="W42" s="236"/>
    </row>
    <row r="43" spans="2:34" ht="13" x14ac:dyDescent="0.2">
      <c r="Y43" s="236"/>
      <c r="Z43" s="236"/>
      <c r="AA43" s="236"/>
      <c r="AB43" s="236"/>
      <c r="AC43" s="236"/>
      <c r="AD43" s="236"/>
      <c r="AE43" s="236"/>
      <c r="AF43" s="236"/>
      <c r="AG43" s="236"/>
      <c r="AH43" s="236"/>
    </row>
    <row r="44" spans="2:34" ht="13" x14ac:dyDescent="0.2">
      <c r="AH44" s="236"/>
    </row>
    <row r="45" spans="2:34" ht="13" x14ac:dyDescent="0.2">
      <c r="X45" s="236"/>
    </row>
    <row r="46" spans="2:34" ht="13" x14ac:dyDescent="0.2"/>
    <row r="47" spans="2:34" ht="13" x14ac:dyDescent="0.2"/>
    <row r="48" spans="2:34" ht="13" x14ac:dyDescent="0.2">
      <c r="W48" s="236"/>
      <c r="Y48" s="236"/>
      <c r="Z48" s="236"/>
      <c r="AA48" s="236"/>
      <c r="AB48" s="236"/>
      <c r="AC48" s="236"/>
      <c r="AD48" s="236"/>
      <c r="AE48" s="236"/>
      <c r="AF48" s="236"/>
      <c r="AG48" s="236"/>
      <c r="AH48" s="236"/>
    </row>
    <row r="49" spans="28:34" ht="13" x14ac:dyDescent="0.2"/>
    <row r="50" spans="28:34" ht="13" x14ac:dyDescent="0.2">
      <c r="AE50" s="236"/>
      <c r="AF50" s="236"/>
      <c r="AG50" s="236"/>
      <c r="AH50" s="236"/>
    </row>
    <row r="51" spans="28:34" ht="13" x14ac:dyDescent="0.2">
      <c r="AC51" s="236"/>
      <c r="AD51" s="236"/>
      <c r="AE51" s="236"/>
      <c r="AF51" s="236"/>
      <c r="AG51" s="236"/>
      <c r="AH51" s="236"/>
    </row>
    <row r="52" spans="28:34" ht="13" x14ac:dyDescent="0.2"/>
    <row r="53" spans="28:34" ht="13" x14ac:dyDescent="0.2">
      <c r="AF53" s="236"/>
      <c r="AG53" s="236"/>
      <c r="AH53" s="236"/>
    </row>
    <row r="54" spans="28:34" ht="13" x14ac:dyDescent="0.2">
      <c r="AH54" s="236"/>
    </row>
    <row r="55" spans="28:34" ht="13" x14ac:dyDescent="0.2"/>
    <row r="56" spans="28:34" ht="13" x14ac:dyDescent="0.2">
      <c r="AB56" s="236"/>
      <c r="AC56" s="236"/>
      <c r="AD56" s="236"/>
      <c r="AE56" s="236"/>
      <c r="AF56" s="236"/>
      <c r="AG56" s="236"/>
      <c r="AH56" s="236"/>
    </row>
    <row r="57" spans="28:34" ht="13" x14ac:dyDescent="0.2">
      <c r="AH57" s="236"/>
    </row>
    <row r="58" spans="28:34" ht="13" x14ac:dyDescent="0.2">
      <c r="AH58" s="236"/>
    </row>
    <row r="59" spans="28:34" ht="13" x14ac:dyDescent="0.2"/>
    <row r="60" spans="28:34" ht="13" x14ac:dyDescent="0.2"/>
    <row r="61" spans="28:34" ht="13" x14ac:dyDescent="0.2"/>
    <row r="62" spans="28:34" ht="13" x14ac:dyDescent="0.2"/>
    <row r="63" spans="28:34" ht="13" x14ac:dyDescent="0.2">
      <c r="AH63" s="236"/>
    </row>
    <row r="64" spans="28:34" ht="13" x14ac:dyDescent="0.2">
      <c r="AG64" s="236"/>
      <c r="AH64" s="236"/>
    </row>
    <row r="65" spans="28:34" ht="13" x14ac:dyDescent="0.2"/>
    <row r="66" spans="28:34" ht="13" x14ac:dyDescent="0.2"/>
    <row r="67" spans="28:34" ht="13" x14ac:dyDescent="0.2"/>
    <row r="68" spans="28:34" ht="13" x14ac:dyDescent="0.2">
      <c r="AB68" s="236"/>
      <c r="AC68" s="236"/>
      <c r="AD68" s="236"/>
      <c r="AE68" s="236"/>
      <c r="AF68" s="236"/>
      <c r="AG68" s="236"/>
      <c r="AH68" s="236"/>
    </row>
    <row r="69" spans="28:34" ht="13" x14ac:dyDescent="0.2">
      <c r="AF69" s="236"/>
      <c r="AG69" s="236"/>
      <c r="AH69" s="236"/>
    </row>
    <row r="70" spans="28:34" ht="13" x14ac:dyDescent="0.2"/>
    <row r="71" spans="28:34" ht="13" x14ac:dyDescent="0.2"/>
    <row r="72" spans="28:34" ht="13" x14ac:dyDescent="0.2"/>
    <row r="73" spans="28:34" ht="13" x14ac:dyDescent="0.2"/>
    <row r="74" spans="28:34" ht="13" x14ac:dyDescent="0.2"/>
    <row r="75" spans="28:34" ht="13" x14ac:dyDescent="0.2">
      <c r="AH75" s="236"/>
    </row>
    <row r="76" spans="28:34" ht="13" x14ac:dyDescent="0.2">
      <c r="AF76" s="236"/>
      <c r="AG76" s="236"/>
      <c r="AH76" s="236"/>
    </row>
    <row r="77" spans="28:34" ht="13" x14ac:dyDescent="0.2">
      <c r="AG77" s="236"/>
      <c r="AH77" s="236"/>
    </row>
    <row r="78" spans="28:34" ht="13" x14ac:dyDescent="0.2"/>
    <row r="79" spans="28:34" ht="13" x14ac:dyDescent="0.2"/>
    <row r="80" spans="28:34" ht="13" x14ac:dyDescent="0.2"/>
    <row r="81" spans="25:34" ht="13" x14ac:dyDescent="0.2"/>
    <row r="82" spans="25:34" ht="13" x14ac:dyDescent="0.2">
      <c r="Y82" s="236"/>
    </row>
    <row r="83" spans="25:34" ht="13" x14ac:dyDescent="0.2">
      <c r="Y83" s="236"/>
      <c r="Z83" s="236"/>
      <c r="AA83" s="236"/>
      <c r="AB83" s="236"/>
      <c r="AC83" s="236"/>
      <c r="AD83" s="236"/>
      <c r="AE83" s="236"/>
      <c r="AF83" s="236"/>
      <c r="AG83" s="236"/>
      <c r="AH83" s="236"/>
    </row>
    <row r="84" spans="25:34" ht="13" x14ac:dyDescent="0.2"/>
    <row r="85" spans="25:34" ht="13" x14ac:dyDescent="0.2"/>
    <row r="86" spans="25:34" ht="13" x14ac:dyDescent="0.2"/>
    <row r="87" spans="25:34" ht="13" x14ac:dyDescent="0.2"/>
    <row r="88" spans="25:34" ht="13" x14ac:dyDescent="0.2">
      <c r="AH88" s="236"/>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36"/>
      <c r="AG94" s="236"/>
      <c r="AH94" s="236"/>
    </row>
    <row r="95" spans="25:34" ht="13.5" customHeight="1" x14ac:dyDescent="0.2">
      <c r="AH95" s="23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6"/>
    </row>
    <row r="102" spans="33:34" ht="13.5" customHeight="1" x14ac:dyDescent="0.2"/>
    <row r="103" spans="33:34" ht="13.5" customHeight="1" x14ac:dyDescent="0.2"/>
    <row r="104" spans="33:34" ht="13.5" customHeight="1" x14ac:dyDescent="0.2">
      <c r="AG104" s="236"/>
      <c r="AH104" s="23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6"/>
    </row>
    <row r="117" spans="34:122" ht="13.5" customHeight="1" x14ac:dyDescent="0.2"/>
    <row r="118" spans="34:122" ht="13.5" customHeight="1" x14ac:dyDescent="0.2"/>
    <row r="119" spans="34:122" ht="13.5" customHeight="1" x14ac:dyDescent="0.2"/>
    <row r="120" spans="34:122" ht="13.5" customHeight="1" x14ac:dyDescent="0.2">
      <c r="AH120" s="236"/>
    </row>
    <row r="121" spans="34:122" ht="13.5" customHeight="1" x14ac:dyDescent="0.2">
      <c r="AH121" s="236"/>
    </row>
    <row r="122" spans="34:122" ht="13.5" customHeight="1" x14ac:dyDescent="0.2"/>
    <row r="123" spans="34:122" ht="13.5" customHeight="1" x14ac:dyDescent="0.2"/>
    <row r="124" spans="34:122" ht="13.5" customHeight="1" x14ac:dyDescent="0.2"/>
    <row r="125" spans="34:122" ht="13.5" customHeight="1" x14ac:dyDescent="0.2">
      <c r="DR125" s="236" t="s">
        <v>472</v>
      </c>
    </row>
  </sheetData>
  <sheetProtection algorithmName="SHA-512" hashValue="Hi8aj5ln/1Lc8RK3h1u+YlJ2Rn8cM+tkJJHpiDCsVMJZrJ6eoqzIrGud6PdZebspcLqM8ftSskxO0vNssh2mUQ==" saltValue="js/cU9D+UA+t45IyBAg/r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E6349-884C-4D07-B70D-9A6058CB0113}">
  <sheetPr>
    <tabColor rgb="FFFFFF00"/>
    <pageSetUpPr fitToPage="1"/>
  </sheetPr>
  <dimension ref="A1:DR125"/>
  <sheetViews>
    <sheetView showGridLines="0" topLeftCell="A93" zoomScale="55" zoomScaleNormal="55" zoomScaleSheetLayoutView="55" workbookViewId="0">
      <selection activeCell="CG39" sqref="CG39"/>
    </sheetView>
  </sheetViews>
  <sheetFormatPr defaultColWidth="0" defaultRowHeight="13.5" customHeight="1" zeroHeight="1" x14ac:dyDescent="0.2"/>
  <cols>
    <col min="1" max="34" width="2.453125" style="237" customWidth="1"/>
    <col min="35" max="122" width="2.453125" style="236" customWidth="1"/>
    <col min="123" max="16384" width="2.453125" style="236" hidden="1"/>
  </cols>
  <sheetData>
    <row r="1" spans="2:34" ht="13.5" customHeight="1"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row>
    <row r="2" spans="2:34" ht="13" x14ac:dyDescent="0.2">
      <c r="S2" s="236"/>
      <c r="AH2" s="236"/>
    </row>
    <row r="3" spans="2:34" ht="13"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row>
    <row r="4" spans="2:34" ht="13" x14ac:dyDescent="0.2"/>
    <row r="5" spans="2:34" ht="13" x14ac:dyDescent="0.2"/>
    <row r="6" spans="2:34" ht="13" x14ac:dyDescent="0.2"/>
    <row r="7" spans="2:34" ht="13" x14ac:dyDescent="0.2"/>
    <row r="8" spans="2:34" ht="13" x14ac:dyDescent="0.2"/>
    <row r="9" spans="2:34" ht="13" x14ac:dyDescent="0.2">
      <c r="AH9" s="236"/>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36"/>
    </row>
    <row r="18" spans="12:34" ht="13" x14ac:dyDescent="0.2"/>
    <row r="19" spans="12:34" ht="13" x14ac:dyDescent="0.2"/>
    <row r="20" spans="12:34" ht="13" x14ac:dyDescent="0.2">
      <c r="AH20" s="236"/>
    </row>
    <row r="21" spans="12:34" ht="13" x14ac:dyDescent="0.2">
      <c r="AH21" s="236"/>
    </row>
    <row r="22" spans="12:34" ht="13" x14ac:dyDescent="0.2"/>
    <row r="23" spans="12:34" ht="13" x14ac:dyDescent="0.2"/>
    <row r="24" spans="12:34" ht="13" x14ac:dyDescent="0.2">
      <c r="Q24" s="236"/>
    </row>
    <row r="25" spans="12:34" ht="13" x14ac:dyDescent="0.2"/>
    <row r="26" spans="12:34" ht="13" x14ac:dyDescent="0.2"/>
    <row r="27" spans="12:34" ht="13" x14ac:dyDescent="0.2"/>
    <row r="28" spans="12:34" ht="13" x14ac:dyDescent="0.2">
      <c r="O28" s="236"/>
      <c r="T28" s="236"/>
      <c r="AH28" s="236"/>
    </row>
    <row r="29" spans="12:34" ht="13" x14ac:dyDescent="0.2"/>
    <row r="30" spans="12:34" ht="13" x14ac:dyDescent="0.2"/>
    <row r="31" spans="12:34" ht="13" x14ac:dyDescent="0.2">
      <c r="Q31" s="236"/>
    </row>
    <row r="32" spans="12:34" ht="13" x14ac:dyDescent="0.2">
      <c r="L32" s="236"/>
    </row>
    <row r="33" spans="2:34" ht="13" x14ac:dyDescent="0.2">
      <c r="C33" s="236"/>
      <c r="E33" s="236"/>
      <c r="G33" s="236"/>
      <c r="I33" s="236"/>
      <c r="X33" s="236"/>
    </row>
    <row r="34" spans="2:34" ht="13" x14ac:dyDescent="0.2">
      <c r="B34" s="236"/>
      <c r="P34" s="236"/>
      <c r="R34" s="236"/>
      <c r="T34" s="236"/>
    </row>
    <row r="35" spans="2:34" ht="13" x14ac:dyDescent="0.2">
      <c r="D35" s="236"/>
      <c r="W35" s="236"/>
      <c r="AC35" s="236"/>
      <c r="AD35" s="236"/>
      <c r="AE35" s="236"/>
      <c r="AF35" s="236"/>
      <c r="AG35" s="236"/>
      <c r="AH35" s="236"/>
    </row>
    <row r="36" spans="2:34" ht="13" x14ac:dyDescent="0.2">
      <c r="H36" s="236"/>
      <c r="J36" s="236"/>
      <c r="K36" s="236"/>
      <c r="M36" s="236"/>
      <c r="Y36" s="236"/>
      <c r="Z36" s="236"/>
      <c r="AA36" s="236"/>
      <c r="AB36" s="236"/>
      <c r="AC36" s="236"/>
      <c r="AD36" s="236"/>
      <c r="AE36" s="236"/>
      <c r="AF36" s="236"/>
      <c r="AG36" s="236"/>
      <c r="AH36" s="236"/>
    </row>
    <row r="37" spans="2:34" ht="13" x14ac:dyDescent="0.2">
      <c r="AH37" s="236"/>
    </row>
    <row r="38" spans="2:34" ht="13" x14ac:dyDescent="0.2">
      <c r="AG38" s="236"/>
      <c r="AH38" s="236"/>
    </row>
    <row r="39" spans="2:34" ht="13" x14ac:dyDescent="0.2"/>
    <row r="40" spans="2:34" ht="13" x14ac:dyDescent="0.2">
      <c r="X40" s="236"/>
    </row>
    <row r="41" spans="2:34" ht="13" x14ac:dyDescent="0.2">
      <c r="R41" s="236"/>
    </row>
    <row r="42" spans="2:34" ht="13" x14ac:dyDescent="0.2">
      <c r="W42" s="236"/>
    </row>
    <row r="43" spans="2:34" ht="13" x14ac:dyDescent="0.2">
      <c r="Y43" s="236"/>
      <c r="Z43" s="236"/>
      <c r="AA43" s="236"/>
      <c r="AB43" s="236"/>
      <c r="AC43" s="236"/>
      <c r="AD43" s="236"/>
      <c r="AE43" s="236"/>
      <c r="AF43" s="236"/>
      <c r="AG43" s="236"/>
      <c r="AH43" s="236"/>
    </row>
    <row r="44" spans="2:34" ht="13" x14ac:dyDescent="0.2">
      <c r="AH44" s="236"/>
    </row>
    <row r="45" spans="2:34" ht="13" x14ac:dyDescent="0.2">
      <c r="X45" s="236"/>
    </row>
    <row r="46" spans="2:34" ht="13" x14ac:dyDescent="0.2"/>
    <row r="47" spans="2:34" ht="13" x14ac:dyDescent="0.2"/>
    <row r="48" spans="2:34" ht="13" x14ac:dyDescent="0.2">
      <c r="W48" s="236"/>
      <c r="Y48" s="236"/>
      <c r="Z48" s="236"/>
      <c r="AA48" s="236"/>
      <c r="AB48" s="236"/>
      <c r="AC48" s="236"/>
      <c r="AD48" s="236"/>
      <c r="AE48" s="236"/>
      <c r="AF48" s="236"/>
      <c r="AG48" s="236"/>
      <c r="AH48" s="236"/>
    </row>
    <row r="49" spans="28:34" ht="13" x14ac:dyDescent="0.2"/>
    <row r="50" spans="28:34" ht="13" x14ac:dyDescent="0.2">
      <c r="AE50" s="236"/>
      <c r="AF50" s="236"/>
      <c r="AG50" s="236"/>
      <c r="AH50" s="236"/>
    </row>
    <row r="51" spans="28:34" ht="13" x14ac:dyDescent="0.2">
      <c r="AC51" s="236"/>
      <c r="AD51" s="236"/>
      <c r="AE51" s="236"/>
      <c r="AF51" s="236"/>
      <c r="AG51" s="236"/>
      <c r="AH51" s="236"/>
    </row>
    <row r="52" spans="28:34" ht="13" x14ac:dyDescent="0.2"/>
    <row r="53" spans="28:34" ht="13" x14ac:dyDescent="0.2">
      <c r="AF53" s="236"/>
      <c r="AG53" s="236"/>
      <c r="AH53" s="236"/>
    </row>
    <row r="54" spans="28:34" ht="13" x14ac:dyDescent="0.2">
      <c r="AH54" s="236"/>
    </row>
    <row r="55" spans="28:34" ht="13" x14ac:dyDescent="0.2"/>
    <row r="56" spans="28:34" ht="13" x14ac:dyDescent="0.2">
      <c r="AB56" s="236"/>
      <c r="AC56" s="236"/>
      <c r="AD56" s="236"/>
      <c r="AE56" s="236"/>
      <c r="AF56" s="236"/>
      <c r="AG56" s="236"/>
      <c r="AH56" s="236"/>
    </row>
    <row r="57" spans="28:34" ht="13" x14ac:dyDescent="0.2">
      <c r="AH57" s="236"/>
    </row>
    <row r="58" spans="28:34" ht="13" x14ac:dyDescent="0.2">
      <c r="AH58" s="236"/>
    </row>
    <row r="59" spans="28:34" ht="13" x14ac:dyDescent="0.2">
      <c r="AG59" s="236"/>
      <c r="AH59" s="236"/>
    </row>
    <row r="60" spans="28:34" ht="13" x14ac:dyDescent="0.2"/>
    <row r="61" spans="28:34" ht="13" x14ac:dyDescent="0.2"/>
    <row r="62" spans="28:34" ht="13" x14ac:dyDescent="0.2"/>
    <row r="63" spans="28:34" ht="13" x14ac:dyDescent="0.2">
      <c r="AH63" s="236"/>
    </row>
    <row r="64" spans="28:34" ht="13" x14ac:dyDescent="0.2">
      <c r="AG64" s="236"/>
      <c r="AH64" s="236"/>
    </row>
    <row r="65" spans="28:34" ht="13" x14ac:dyDescent="0.2"/>
    <row r="66" spans="28:34" ht="13" x14ac:dyDescent="0.2"/>
    <row r="67" spans="28:34" ht="13" x14ac:dyDescent="0.2"/>
    <row r="68" spans="28:34" ht="13" x14ac:dyDescent="0.2">
      <c r="AB68" s="236"/>
      <c r="AC68" s="236"/>
      <c r="AD68" s="236"/>
      <c r="AE68" s="236"/>
      <c r="AF68" s="236"/>
      <c r="AG68" s="236"/>
      <c r="AH68" s="236"/>
    </row>
    <row r="69" spans="28:34" ht="13" x14ac:dyDescent="0.2">
      <c r="AF69" s="236"/>
      <c r="AG69" s="236"/>
      <c r="AH69" s="236"/>
    </row>
    <row r="70" spans="28:34" ht="13" x14ac:dyDescent="0.2"/>
    <row r="71" spans="28:34" ht="13" x14ac:dyDescent="0.2"/>
    <row r="72" spans="28:34" ht="13" x14ac:dyDescent="0.2"/>
    <row r="73" spans="28:34" ht="13" x14ac:dyDescent="0.2"/>
    <row r="74" spans="28:34" ht="13" x14ac:dyDescent="0.2"/>
    <row r="75" spans="28:34" ht="13" x14ac:dyDescent="0.2">
      <c r="AH75" s="236"/>
    </row>
    <row r="76" spans="28:34" ht="13" x14ac:dyDescent="0.2">
      <c r="AF76" s="236"/>
      <c r="AG76" s="236"/>
      <c r="AH76" s="236"/>
    </row>
    <row r="77" spans="28:34" ht="13" x14ac:dyDescent="0.2">
      <c r="AG77" s="236"/>
      <c r="AH77" s="236"/>
    </row>
    <row r="78" spans="28:34" ht="13" x14ac:dyDescent="0.2"/>
    <row r="79" spans="28:34" ht="13" x14ac:dyDescent="0.2"/>
    <row r="80" spans="28:34" ht="13" x14ac:dyDescent="0.2"/>
    <row r="81" spans="25:34" ht="13" x14ac:dyDescent="0.2"/>
    <row r="82" spans="25:34" ht="13" x14ac:dyDescent="0.2">
      <c r="Y82" s="236"/>
    </row>
    <row r="83" spans="25:34" ht="13" x14ac:dyDescent="0.2">
      <c r="Y83" s="236"/>
      <c r="Z83" s="236"/>
      <c r="AA83" s="236"/>
      <c r="AB83" s="236"/>
      <c r="AC83" s="236"/>
      <c r="AD83" s="236"/>
      <c r="AE83" s="236"/>
      <c r="AF83" s="236"/>
      <c r="AG83" s="236"/>
      <c r="AH83" s="236"/>
    </row>
    <row r="84" spans="25:34" ht="13" x14ac:dyDescent="0.2"/>
    <row r="85" spans="25:34" ht="13" x14ac:dyDescent="0.2"/>
    <row r="86" spans="25:34" ht="13" x14ac:dyDescent="0.2"/>
    <row r="87" spans="25:34" ht="13" x14ac:dyDescent="0.2"/>
    <row r="88" spans="25:34" ht="13" x14ac:dyDescent="0.2">
      <c r="AH88" s="236"/>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36"/>
      <c r="AG94" s="236"/>
      <c r="AH94" s="236"/>
    </row>
    <row r="95" spans="25:34" ht="13.5" customHeight="1" x14ac:dyDescent="0.2">
      <c r="AH95" s="23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6"/>
    </row>
    <row r="102" spans="33:34" ht="13.5" customHeight="1" x14ac:dyDescent="0.2"/>
    <row r="103" spans="33:34" ht="13.5" customHeight="1" x14ac:dyDescent="0.2"/>
    <row r="104" spans="33:34" ht="13.5" customHeight="1" x14ac:dyDescent="0.2">
      <c r="AG104" s="236"/>
      <c r="AH104" s="23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6"/>
    </row>
    <row r="117" spans="34:122" ht="13.5" customHeight="1" x14ac:dyDescent="0.2"/>
    <row r="118" spans="34:122" ht="13.5" customHeight="1" x14ac:dyDescent="0.2"/>
    <row r="119" spans="34:122" ht="13.5" customHeight="1" x14ac:dyDescent="0.2"/>
    <row r="120" spans="34:122" ht="13.5" customHeight="1" x14ac:dyDescent="0.2">
      <c r="AH120" s="236"/>
    </row>
    <row r="121" spans="34:122" ht="13.5" customHeight="1" x14ac:dyDescent="0.2">
      <c r="AH121" s="236"/>
    </row>
    <row r="122" spans="34:122" ht="13.5" customHeight="1" x14ac:dyDescent="0.2"/>
    <row r="123" spans="34:122" ht="13.5" customHeight="1" x14ac:dyDescent="0.2"/>
    <row r="124" spans="34:122" ht="13.5" customHeight="1" x14ac:dyDescent="0.2"/>
    <row r="125" spans="34:122" ht="13.5" customHeight="1" x14ac:dyDescent="0.2">
      <c r="DR125" s="236" t="s">
        <v>472</v>
      </c>
    </row>
  </sheetData>
  <sheetProtection algorithmName="SHA-512" hashValue="XTE8fUBxyac1zjXnGOyqhfgL7Rnke3y/k7NNlT4tX6+oUFezN0hRdGiacs5yt2/o7Z602ghkdf+8zubENo86Nw==" saltValue="JXXnm9baMrs9j6z6rrMQP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521</v>
      </c>
      <c r="G2" s="137"/>
      <c r="H2" s="138"/>
    </row>
    <row r="3" spans="1:8" x14ac:dyDescent="0.2">
      <c r="A3" s="134" t="s">
        <v>514</v>
      </c>
      <c r="B3" s="139"/>
      <c r="C3" s="140"/>
      <c r="D3" s="141">
        <v>36296</v>
      </c>
      <c r="E3" s="142"/>
      <c r="F3" s="143">
        <v>50465</v>
      </c>
      <c r="G3" s="144"/>
      <c r="H3" s="145"/>
    </row>
    <row r="4" spans="1:8" x14ac:dyDescent="0.2">
      <c r="A4" s="146"/>
      <c r="B4" s="147"/>
      <c r="C4" s="148"/>
      <c r="D4" s="149">
        <v>26687</v>
      </c>
      <c r="E4" s="150"/>
      <c r="F4" s="151">
        <v>34193</v>
      </c>
      <c r="G4" s="152"/>
      <c r="H4" s="153"/>
    </row>
    <row r="5" spans="1:8" x14ac:dyDescent="0.2">
      <c r="A5" s="134" t="s">
        <v>516</v>
      </c>
      <c r="B5" s="139"/>
      <c r="C5" s="140"/>
      <c r="D5" s="141">
        <v>33339</v>
      </c>
      <c r="E5" s="142"/>
      <c r="F5" s="143">
        <v>51679</v>
      </c>
      <c r="G5" s="144"/>
      <c r="H5" s="145"/>
    </row>
    <row r="6" spans="1:8" x14ac:dyDescent="0.2">
      <c r="A6" s="146"/>
      <c r="B6" s="147"/>
      <c r="C6" s="148"/>
      <c r="D6" s="149">
        <v>26953</v>
      </c>
      <c r="E6" s="150"/>
      <c r="F6" s="151">
        <v>35132</v>
      </c>
      <c r="G6" s="152"/>
      <c r="H6" s="153"/>
    </row>
    <row r="7" spans="1:8" x14ac:dyDescent="0.2">
      <c r="A7" s="134" t="s">
        <v>517</v>
      </c>
      <c r="B7" s="139"/>
      <c r="C7" s="140"/>
      <c r="D7" s="141">
        <v>28649</v>
      </c>
      <c r="E7" s="142"/>
      <c r="F7" s="143">
        <v>49665</v>
      </c>
      <c r="G7" s="144"/>
      <c r="H7" s="145"/>
    </row>
    <row r="8" spans="1:8" x14ac:dyDescent="0.2">
      <c r="A8" s="146"/>
      <c r="B8" s="147"/>
      <c r="C8" s="148"/>
      <c r="D8" s="149">
        <v>19746</v>
      </c>
      <c r="E8" s="150"/>
      <c r="F8" s="151">
        <v>34678</v>
      </c>
      <c r="G8" s="152"/>
      <c r="H8" s="153"/>
    </row>
    <row r="9" spans="1:8" x14ac:dyDescent="0.2">
      <c r="A9" s="134" t="s">
        <v>518</v>
      </c>
      <c r="B9" s="139"/>
      <c r="C9" s="140"/>
      <c r="D9" s="141">
        <v>38360</v>
      </c>
      <c r="E9" s="142"/>
      <c r="F9" s="143">
        <v>63439</v>
      </c>
      <c r="G9" s="144"/>
      <c r="H9" s="145"/>
    </row>
    <row r="10" spans="1:8" x14ac:dyDescent="0.2">
      <c r="A10" s="146"/>
      <c r="B10" s="147"/>
      <c r="C10" s="148"/>
      <c r="D10" s="149">
        <v>22388</v>
      </c>
      <c r="E10" s="150"/>
      <c r="F10" s="151">
        <v>46463</v>
      </c>
      <c r="G10" s="152"/>
      <c r="H10" s="153"/>
    </row>
    <row r="11" spans="1:8" x14ac:dyDescent="0.2">
      <c r="A11" s="134" t="s">
        <v>519</v>
      </c>
      <c r="B11" s="139"/>
      <c r="C11" s="140"/>
      <c r="D11" s="141">
        <v>35879</v>
      </c>
      <c r="E11" s="142"/>
      <c r="F11" s="143">
        <v>60097</v>
      </c>
      <c r="G11" s="144"/>
      <c r="H11" s="145"/>
    </row>
    <row r="12" spans="1:8" x14ac:dyDescent="0.2">
      <c r="A12" s="146"/>
      <c r="B12" s="147"/>
      <c r="C12" s="154"/>
      <c r="D12" s="149">
        <v>22531</v>
      </c>
      <c r="E12" s="150"/>
      <c r="F12" s="151">
        <v>43011</v>
      </c>
      <c r="G12" s="152"/>
      <c r="H12" s="153"/>
    </row>
    <row r="13" spans="1:8" x14ac:dyDescent="0.2">
      <c r="A13" s="134"/>
      <c r="B13" s="139"/>
      <c r="C13" s="140"/>
      <c r="D13" s="141">
        <v>34505</v>
      </c>
      <c r="E13" s="142"/>
      <c r="F13" s="143">
        <v>55069</v>
      </c>
      <c r="G13" s="155"/>
      <c r="H13" s="145"/>
    </row>
    <row r="14" spans="1:8" x14ac:dyDescent="0.2">
      <c r="A14" s="146"/>
      <c r="B14" s="147"/>
      <c r="C14" s="148"/>
      <c r="D14" s="149">
        <v>23661</v>
      </c>
      <c r="E14" s="150"/>
      <c r="F14" s="151">
        <v>38695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6.88</v>
      </c>
      <c r="C19" s="156">
        <f>ROUND(VALUE(SUBSTITUTE(実質収支比率等に係る経年分析!G$48,"▲","-")),2)</f>
        <v>9.4700000000000006</v>
      </c>
      <c r="D19" s="156">
        <f>ROUND(VALUE(SUBSTITUTE(実質収支比率等に係る経年分析!H$48,"▲","-")),2)</f>
        <v>7.33</v>
      </c>
      <c r="E19" s="156">
        <f>ROUND(VALUE(SUBSTITUTE(実質収支比率等に係る経年分析!I$48,"▲","-")),2)</f>
        <v>4.4800000000000004</v>
      </c>
      <c r="F19" s="156">
        <f>ROUND(VALUE(SUBSTITUTE(実質収支比率等に係る経年分析!J$48,"▲","-")),2)</f>
        <v>7.4</v>
      </c>
    </row>
    <row r="20" spans="1:11" x14ac:dyDescent="0.2">
      <c r="A20" s="156" t="s">
        <v>53</v>
      </c>
      <c r="B20" s="156">
        <f>ROUND(VALUE(SUBSTITUTE(実質収支比率等に係る経年分析!F$47,"▲","-")),2)</f>
        <v>20.7</v>
      </c>
      <c r="C20" s="156">
        <f>ROUND(VALUE(SUBSTITUTE(実質収支比率等に係る経年分析!G$47,"▲","-")),2)</f>
        <v>20.22</v>
      </c>
      <c r="D20" s="156">
        <f>ROUND(VALUE(SUBSTITUTE(実質収支比率等に係る経年分析!H$47,"▲","-")),2)</f>
        <v>19.84</v>
      </c>
      <c r="E20" s="156">
        <f>ROUND(VALUE(SUBSTITUTE(実質収支比率等に係る経年分析!I$47,"▲","-")),2)</f>
        <v>20.93</v>
      </c>
      <c r="F20" s="156">
        <f>ROUND(VALUE(SUBSTITUTE(実質収支比率等に係る経年分析!J$47,"▲","-")),2)</f>
        <v>23.42</v>
      </c>
    </row>
    <row r="21" spans="1:11" x14ac:dyDescent="0.2">
      <c r="A21" s="156" t="s">
        <v>54</v>
      </c>
      <c r="B21" s="156">
        <f>IF(ISNUMBER(VALUE(SUBSTITUTE(実質収支比率等に係る経年分析!F$49,"▲","-"))),ROUND(VALUE(SUBSTITUTE(実質収支比率等に係る経年分析!F$49,"▲","-")),2),NA())</f>
        <v>5.26</v>
      </c>
      <c r="C21" s="156">
        <f>IF(ISNUMBER(VALUE(SUBSTITUTE(実質収支比率等に係る経年分析!G$49,"▲","-"))),ROUND(VALUE(SUBSTITUTE(実質収支比率等に係る経年分析!G$49,"▲","-")),2),NA())</f>
        <v>2.62</v>
      </c>
      <c r="D21" s="156">
        <f>IF(ISNUMBER(VALUE(SUBSTITUTE(実質収支比率等に係る経年分析!H$49,"▲","-"))),ROUND(VALUE(SUBSTITUTE(実質収支比率等に係る経年分析!H$49,"▲","-")),2),NA())</f>
        <v>-1.1599999999999999</v>
      </c>
      <c r="E21" s="156">
        <f>IF(ISNUMBER(VALUE(SUBSTITUTE(実質収支比率等に係る経年分析!I$49,"▲","-"))),ROUND(VALUE(SUBSTITUTE(実質収支比率等に係る経年分析!I$49,"▲","-")),2),NA())</f>
        <v>-0.26</v>
      </c>
      <c r="F21" s="156">
        <f>IF(ISNUMBER(VALUE(SUBSTITUTE(実質収支比率等に係る経年分析!J$49,"▲","-"))),ROUND(VALUE(SUBSTITUTE(実質収支比率等に係る経年分析!J$49,"▲","-")),2),NA())</f>
        <v>7.02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東武東上線連続立体化事業特別会計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0.05</v>
      </c>
    </row>
    <row r="33" spans="1:16" x14ac:dyDescent="0.2">
      <c r="A33" s="157" t="str">
        <f>IF(連結実質赤字比率に係る赤字・黒字の構成分析!C$37="",NA(),連結実質赤字比率に係る赤字・黒字の構成分析!C$37)</f>
        <v>後期高齢者医療事業特別会計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0.14000000000000001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0.06</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0.68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0.32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0.46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0.42</v>
      </c>
    </row>
    <row r="35" spans="1:16" x14ac:dyDescent="0.2">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1.1399999999999999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0.69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0.54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6.85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9.4499999999999993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7.31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4.43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7.34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8842</v>
      </c>
      <c r="E42" s="158"/>
      <c r="F42" s="158"/>
      <c r="G42" s="158">
        <f>'実質公債費比率（分子）の構造'!L$52</f>
        <v>8564</v>
      </c>
      <c r="H42" s="158"/>
      <c r="I42" s="158"/>
      <c r="J42" s="158">
        <f>'実質公債費比率（分子）の構造'!M$52</f>
        <v>7884</v>
      </c>
      <c r="K42" s="158"/>
      <c r="L42" s="158"/>
      <c r="M42" s="158">
        <f>'実質公債費比率（分子）の構造'!N$52</f>
        <v>7163</v>
      </c>
      <c r="N42" s="158"/>
      <c r="O42" s="158"/>
      <c r="P42" s="158">
        <f>'実質公債費比率（分子）の構造'!O$52</f>
        <v>5849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115</v>
      </c>
      <c r="C44" s="158"/>
      <c r="D44" s="158"/>
      <c r="E44" s="158">
        <f>'実質公債費比率（分子）の構造'!L$50</f>
        <v>381</v>
      </c>
      <c r="F44" s="158"/>
      <c r="G44" s="158"/>
      <c r="H44" s="158">
        <f>'実質公債費比率（分子）の構造'!M$50</f>
        <v>266</v>
      </c>
      <c r="I44" s="158"/>
      <c r="J44" s="158"/>
      <c r="K44" s="158">
        <f>'実質公債費比率（分子）の構造'!N$50</f>
        <v>201</v>
      </c>
      <c r="L44" s="158"/>
      <c r="M44" s="158"/>
      <c r="N44" s="158">
        <f>'実質公債費比率（分子）の構造'!O$50</f>
        <v>285</v>
      </c>
      <c r="O44" s="158"/>
      <c r="P44" s="158"/>
    </row>
    <row r="45" spans="1:16" x14ac:dyDescent="0.2">
      <c r="A45" s="158" t="s">
        <v>63</v>
      </c>
      <c r="B45" s="158">
        <f>'実質公債費比率（分子）の構造'!K$49</f>
        <v>166</v>
      </c>
      <c r="C45" s="158"/>
      <c r="D45" s="158"/>
      <c r="E45" s="158">
        <f>'実質公債費比率（分子）の構造'!L$49</f>
        <v>160</v>
      </c>
      <c r="F45" s="158"/>
      <c r="G45" s="158"/>
      <c r="H45" s="158">
        <f>'実質公債費比率（分子）の構造'!M$49</f>
        <v>160</v>
      </c>
      <c r="I45" s="158"/>
      <c r="J45" s="158"/>
      <c r="K45" s="158">
        <f>'実質公債費比率（分子）の構造'!N$49</f>
        <v>201</v>
      </c>
      <c r="L45" s="158"/>
      <c r="M45" s="158"/>
      <c r="N45" s="158">
        <f>'実質公債費比率（分子）の構造'!O$49</f>
        <v>287</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f>'実質公債費比率（分子）の構造'!K$47</f>
        <v>154</v>
      </c>
      <c r="C47" s="158"/>
      <c r="D47" s="158"/>
      <c r="E47" s="158">
        <f>'実質公債費比率（分子）の構造'!L$47</f>
        <v>229</v>
      </c>
      <c r="F47" s="158"/>
      <c r="G47" s="158"/>
      <c r="H47" s="158">
        <f>'実質公債費比率（分子）の構造'!M$47</f>
        <v>229</v>
      </c>
      <c r="I47" s="158"/>
      <c r="J47" s="158"/>
      <c r="K47" s="158">
        <f>'実質公債費比率（分子）の構造'!N$47</f>
        <v>229</v>
      </c>
      <c r="L47" s="158"/>
      <c r="M47" s="158"/>
      <c r="N47" s="158">
        <f>'実質公債費比率（分子）の構造'!O$47</f>
        <v>218</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2734</v>
      </c>
      <c r="C49" s="158"/>
      <c r="D49" s="158"/>
      <c r="E49" s="158">
        <f>'実質公債費比率（分子）の構造'!L$45</f>
        <v>2736</v>
      </c>
      <c r="F49" s="158"/>
      <c r="G49" s="158"/>
      <c r="H49" s="158">
        <f>'実質公債費比率（分子）の構造'!M$45</f>
        <v>2568</v>
      </c>
      <c r="I49" s="158"/>
      <c r="J49" s="158"/>
      <c r="K49" s="158">
        <f>'実質公債費比率（分子）の構造'!N$45</f>
        <v>2565</v>
      </c>
      <c r="L49" s="158"/>
      <c r="M49" s="158"/>
      <c r="N49" s="158">
        <f>'実質公債費比率（分子）の構造'!O$45</f>
        <v>2596</v>
      </c>
      <c r="O49" s="158"/>
      <c r="P49" s="158"/>
    </row>
    <row r="50" spans="1:16" x14ac:dyDescent="0.2">
      <c r="A50" s="158" t="s">
        <v>67</v>
      </c>
      <c r="B50" s="158" t="e">
        <f>NA()</f>
        <v>#N/A</v>
      </c>
      <c r="C50" s="158">
        <f>IF(ISNUMBER('実質公債費比率（分子）の構造'!K$53),'実質公債費比率（分子）の構造'!K$53,NA())</f>
        <v>-5673</v>
      </c>
      <c r="D50" s="158" t="e">
        <f>NA()</f>
        <v>#N/A</v>
      </c>
      <c r="E50" s="158" t="e">
        <f>NA()</f>
        <v>#N/A</v>
      </c>
      <c r="F50" s="158">
        <f>IF(ISNUMBER('実質公債費比率（分子）の構造'!L$53),'実質公債費比率（分子）の構造'!L$53,NA())</f>
        <v>-5058</v>
      </c>
      <c r="G50" s="158" t="e">
        <f>NA()</f>
        <v>#N/A</v>
      </c>
      <c r="H50" s="158" t="e">
        <f>NA()</f>
        <v>#N/A</v>
      </c>
      <c r="I50" s="158">
        <f>IF(ISNUMBER('実質公債費比率（分子）の構造'!M$53),'実質公債費比率（分子）の構造'!M$53,NA())</f>
        <v>-4661</v>
      </c>
      <c r="J50" s="158" t="e">
        <f>NA()</f>
        <v>#N/A</v>
      </c>
      <c r="K50" s="158" t="e">
        <f>NA()</f>
        <v>#N/A</v>
      </c>
      <c r="L50" s="158">
        <f>IF(ISNUMBER('実質公債費比率（分子）の構造'!N$53),'実質公債費比率（分子）の構造'!N$53,NA())</f>
        <v>-3967</v>
      </c>
      <c r="M50" s="158" t="e">
        <f>NA()</f>
        <v>#N/A</v>
      </c>
      <c r="N50" s="158" t="e">
        <f>NA()</f>
        <v>#N/A</v>
      </c>
      <c r="O50" s="158">
        <f>IF(ISNUMBER('実質公債費比率（分子）の構造'!O$53),'実質公債費比率（分子）の構造'!O$53,NA())</f>
        <v>-2463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71397</v>
      </c>
      <c r="E56" s="157"/>
      <c r="F56" s="157"/>
      <c r="G56" s="157">
        <f>'将来負担比率（分子）の構造'!J$52</f>
        <v>74989</v>
      </c>
      <c r="H56" s="157"/>
      <c r="I56" s="157"/>
      <c r="J56" s="157">
        <f>'将来負担比率（分子）の構造'!K$52</f>
        <v>70679</v>
      </c>
      <c r="K56" s="157"/>
      <c r="L56" s="157"/>
      <c r="M56" s="157">
        <f>'将来負担比率（分子）の構造'!L$52</f>
        <v>63341</v>
      </c>
      <c r="N56" s="157"/>
      <c r="O56" s="157"/>
      <c r="P56" s="157">
        <f>'将来負担比率（分子）の構造'!M$52</f>
        <v>57627</v>
      </c>
    </row>
    <row r="57" spans="1:16" x14ac:dyDescent="0.2">
      <c r="A57" s="157" t="s">
        <v>42</v>
      </c>
      <c r="B57" s="157"/>
      <c r="C57" s="157"/>
      <c r="D57" s="157">
        <f>'将来負担比率（分子）の構造'!I$51</f>
        <v>4159</v>
      </c>
      <c r="E57" s="157"/>
      <c r="F57" s="157"/>
      <c r="G57" s="157">
        <f>'将来負担比率（分子）の構造'!J$51</f>
        <v>3940</v>
      </c>
      <c r="H57" s="157"/>
      <c r="I57" s="157"/>
      <c r="J57" s="157">
        <f>'将来負担比率（分子）の構造'!K$51</f>
        <v>3793</v>
      </c>
      <c r="K57" s="157"/>
      <c r="L57" s="157"/>
      <c r="M57" s="157">
        <f>'将来負担比率（分子）の構造'!L$51</f>
        <v>4049</v>
      </c>
      <c r="N57" s="157"/>
      <c r="O57" s="157"/>
      <c r="P57" s="157">
        <f>'将来負担比率（分子）の構造'!M$51</f>
        <v>4419</v>
      </c>
    </row>
    <row r="58" spans="1:16" x14ac:dyDescent="0.2">
      <c r="A58" s="157" t="s">
        <v>41</v>
      </c>
      <c r="B58" s="157"/>
      <c r="C58" s="157"/>
      <c r="D58" s="157">
        <f>'将来負担比率（分子）の構造'!I$50</f>
        <v>83589</v>
      </c>
      <c r="E58" s="157"/>
      <c r="F58" s="157"/>
      <c r="G58" s="157">
        <f>'将来負担比率（分子）の構造'!J$50</f>
        <v>96427</v>
      </c>
      <c r="H58" s="157"/>
      <c r="I58" s="157"/>
      <c r="J58" s="157">
        <f>'将来負担比率（分子）の構造'!K$50</f>
        <v>114023</v>
      </c>
      <c r="K58" s="157"/>
      <c r="L58" s="157"/>
      <c r="M58" s="157">
        <f>'将来負担比率（分子）の構造'!L$50</f>
        <v>129546</v>
      </c>
      <c r="N58" s="157"/>
      <c r="O58" s="157"/>
      <c r="P58" s="157">
        <f>'将来負担比率（分子）の構造'!M$50</f>
        <v>142893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22491</v>
      </c>
      <c r="C62" s="157"/>
      <c r="D62" s="157"/>
      <c r="E62" s="157">
        <f>'将来負担比率（分子）の構造'!J$45</f>
        <v>22045</v>
      </c>
      <c r="F62" s="157"/>
      <c r="G62" s="157"/>
      <c r="H62" s="157">
        <f>'将来負担比率（分子）の構造'!K$45</f>
        <v>21714</v>
      </c>
      <c r="I62" s="157"/>
      <c r="J62" s="157"/>
      <c r="K62" s="157">
        <f>'将来負担比率（分子）の構造'!L$45</f>
        <v>21229</v>
      </c>
      <c r="L62" s="157"/>
      <c r="M62" s="157"/>
      <c r="N62" s="157">
        <f>'将来負担比率（分子）の構造'!M$45</f>
        <v>21167</v>
      </c>
      <c r="O62" s="157"/>
      <c r="P62" s="157"/>
    </row>
    <row r="63" spans="1:16" x14ac:dyDescent="0.2">
      <c r="A63" s="157" t="s">
        <v>34</v>
      </c>
      <c r="B63" s="157">
        <f>'将来負担比率（分子）の構造'!I$44</f>
        <v>2181</v>
      </c>
      <c r="C63" s="157"/>
      <c r="D63" s="157"/>
      <c r="E63" s="157">
        <f>'将来負担比率（分子）の構造'!J$44</f>
        <v>2465</v>
      </c>
      <c r="F63" s="157"/>
      <c r="G63" s="157"/>
      <c r="H63" s="157">
        <f>'将来負担比率（分子）の構造'!K$44</f>
        <v>3022</v>
      </c>
      <c r="I63" s="157"/>
      <c r="J63" s="157"/>
      <c r="K63" s="157">
        <f>'将来負担比率（分子）の構造'!L$44</f>
        <v>3125</v>
      </c>
      <c r="L63" s="157"/>
      <c r="M63" s="157"/>
      <c r="N63" s="157">
        <f>'将来負担比率（分子）の構造'!M$44</f>
        <v>3789</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f>'将来負担比率（分子）の構造'!I$42</f>
        <v>4333</v>
      </c>
      <c r="C65" s="157"/>
      <c r="D65" s="157"/>
      <c r="E65" s="157">
        <f>'将来負担比率（分子）の構造'!J$42</f>
        <v>3969</v>
      </c>
      <c r="F65" s="157"/>
      <c r="G65" s="157"/>
      <c r="H65" s="157">
        <f>'将来負担比率（分子）の構造'!K$42</f>
        <v>4370</v>
      </c>
      <c r="I65" s="157"/>
      <c r="J65" s="157"/>
      <c r="K65" s="157">
        <f>'将来負担比率（分子）の構造'!L$42</f>
        <v>4744</v>
      </c>
      <c r="L65" s="157"/>
      <c r="M65" s="157"/>
      <c r="N65" s="157">
        <f>'将来負担比率（分子）の構造'!M$42</f>
        <v>6473</v>
      </c>
      <c r="O65" s="157"/>
      <c r="P65" s="157"/>
    </row>
    <row r="66" spans="1:16" x14ac:dyDescent="0.2">
      <c r="A66" s="157" t="s">
        <v>31</v>
      </c>
      <c r="B66" s="157">
        <f>'将来負担比率（分子）の構造'!I$41</f>
        <v>35687</v>
      </c>
      <c r="C66" s="157"/>
      <c r="D66" s="157"/>
      <c r="E66" s="157">
        <f>'将来負担比率（分子）の構造'!J$41</f>
        <v>36697</v>
      </c>
      <c r="F66" s="157"/>
      <c r="G66" s="157"/>
      <c r="H66" s="157">
        <f>'将来負担比率（分子）の構造'!K$41</f>
        <v>35557</v>
      </c>
      <c r="I66" s="157"/>
      <c r="J66" s="157"/>
      <c r="K66" s="157">
        <f>'将来負担比率（分子）の構造'!L$41</f>
        <v>33941</v>
      </c>
      <c r="L66" s="157"/>
      <c r="M66" s="157"/>
      <c r="N66" s="157">
        <f>'将来負担比率（分子）の構造'!M$41</f>
        <v>33173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27552</v>
      </c>
      <c r="C72" s="161">
        <f>基金残高に係る経年分析!G55</f>
        <v>30775</v>
      </c>
      <c r="D72" s="161">
        <f>基金残高に係る経年分析!H55</f>
        <v>36762</v>
      </c>
    </row>
    <row r="73" spans="1:16" x14ac:dyDescent="0.2">
      <c r="A73" s="160" t="s">
        <v>74</v>
      </c>
      <c r="B73" s="161">
        <f>基金残高に係る経年分析!F56</f>
        <v>948</v>
      </c>
      <c r="C73" s="161">
        <f>基金残高に係る経年分析!G56</f>
        <v>1256</v>
      </c>
      <c r="D73" s="161">
        <f>基金残高に係る経年分析!H56</f>
        <v>1568</v>
      </c>
    </row>
    <row r="74" spans="1:16" x14ac:dyDescent="0.2">
      <c r="A74" s="160" t="s">
        <v>75</v>
      </c>
      <c r="B74" s="161">
        <f>基金残高に係る経年分析!F57</f>
        <v>72404</v>
      </c>
      <c r="C74" s="161">
        <f>基金残高に係る経年分析!G57</f>
        <v>84534</v>
      </c>
      <c r="D74" s="161">
        <f>基金残高に係る経年分析!H57</f>
        <v>91178</v>
      </c>
    </row>
  </sheetData>
  <sheetProtection algorithmName="SHA-512" hashValue="vQKl61gjxNrfYrxTBBywU/53+wYeIND75YKsHl7skJ8hR+B30fNB3j/f2zmZ8uGMUC0VOPMowOEpQQOJYkc++g==" saltValue="FDMaillzeAkcX9O1+Ff/l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井寺 俊太郎</cp:lastModifiedBy>
  <cp:lastPrinted>2026-03-09T04:36:47Z</cp:lastPrinted>
  <dcterms:created xsi:type="dcterms:W3CDTF">2026-02-23T05:51:28Z</dcterms:created>
  <dcterms:modified xsi:type="dcterms:W3CDTF">2026-09-16T09:14:04Z</dcterms:modified>
  <cp:category/>
</cp:coreProperties>
</file>