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Z:\下水道課共有フォルダー\◆調査・通知\◆庁内【調査】\R07年度\404_財政課\19_【0126〆】公営企業に係る経営比較分析表（令和6年度決算）の分析等について（依頼）\"/>
    </mc:Choice>
  </mc:AlternateContent>
  <xr:revisionPtr revIDLastSave="0" documentId="13_ncr:1_{3A62C55A-6985-4A07-8A3B-2203CB7FCFBC}" xr6:coauthVersionLast="47" xr6:coauthVersionMax="47" xr10:uidLastSave="{00000000-0000-0000-0000-000000000000}"/>
  <workbookProtection workbookAlgorithmName="SHA-512" workbookHashValue="YYqgap5MO2IKIwg68EALvzJxxsUPzq0+KLcQmvAtOb0EtAirP01hBdGXau01qoJyz444phYo5ylvdLTTHbo9Cw==" workbookSaltValue="Q2/Zv/JaQG9JcDX5iG/3bg==" workbookSpinCount="100000" lockStructure="1"/>
  <bookViews>
    <workbookView xWindow="6900" yWindow="4650" windowWidth="21600" windowHeight="1117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S6" i="5"/>
  <c r="AL8" i="4" s="1"/>
  <c r="R6" i="5"/>
  <c r="AD10" i="4" s="1"/>
  <c r="Q6" i="5"/>
  <c r="W10" i="4" s="1"/>
  <c r="P6" i="5"/>
  <c r="O6" i="5"/>
  <c r="I10" i="4" s="1"/>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K85" i="4"/>
  <c r="I85" i="4"/>
  <c r="P10" i="4"/>
  <c r="AT8" i="4"/>
</calcChain>
</file>

<file path=xl/sharedStrings.xml><?xml version="1.0" encoding="utf-8"?>
<sst xmlns="http://schemas.openxmlformats.org/spreadsheetml/2006/main" count="236" uniqueCount="115">
  <si>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</si>
  <si>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</si>
  <si>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</si>
  <si>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</si>
  <si>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</si>
  <si>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</si>
  <si>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</si>
  <si>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</si>
  <si>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</si>
  <si>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</si>
  <si>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</si>
  <si>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</si>
  <si>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</si>
  <si>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</si>
  <si>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</si>
  <si>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</si>
  <si>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</si>
  <si>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</si>
  <si>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</si>
  <si>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</si>
  <si>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</si>
  <si>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</si>
  <si>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</si>
  <si>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</si>
  <si>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</si>
  <si>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</si>
  <si>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</si>
  <si>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</si>
  <si>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</si>
  <si>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</si>
  <si>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</si>
  <si>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</si>
  <si>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</si>
  <si>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</si>
  <si>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</si>
  <si>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</si>
  <si>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</si>
  <si>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</si>
  <si>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</si>
  <si>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</si>
  <si>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</si>
  <si>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</si>
  <si>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</si>
  <si>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</si>
  <si>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</si>
  <si>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</si>
  <si>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</si>
  <si>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</si>
  <si>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</si>
  <si>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</si>
  <si>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</si>
  <si>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</si>
  <si>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</si>
  <si>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</si>
  <si>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</si>
  <si>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</si>
  <si>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</si>
  <si>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</si>
  <si>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</si>
  <si>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</si>
  <si>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</si>
  <si>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</si>
  <si>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</si>
  <si>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</si>
  <si>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</si>
  <si>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</si>
  <si>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</si>
  <si>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</si>
  <si>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</si>
  <si>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</si>
  <si>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</si>
  <si>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</si>
  <si>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</si>
  <si>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</si>
  <si>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</si>
  <si>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</si>
  <si>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</si>
  <si>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</si>
  <si>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</si>
  <si>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</si>
  <si>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</si>
  <si>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</si>
  <si>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</si>
  <si>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</si>
  <si>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</si>
  <si>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</si>
  <si>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</si>
  <si>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</si>
  <si>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</si>
  <si>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</si>
  <si>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</si>
  <si>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</si>
  <si>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</si>
  <si>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</si>
  <si>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</si>
  <si>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</si>
  <si>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東大和市</t>
  </si>
  <si>
    <t>法適用</t>
  </si>
  <si>
    <t>下水道事業</t>
  </si>
  <si>
    <t>公共下水道</t>
  </si>
  <si>
    <t>Bb1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</si>
  <si>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</si>
  <si>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</si>
  <si>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</si>
  <si>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</si>
  <si>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</si>
  <si>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</si>
  <si>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</si>
  <si>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</si>
  <si>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</si>
  <si>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</si>
  <si>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</si>
  <si>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昭和５１年に下水道事業に着手し、現在まで汚水管渠の整備を進めている。
　今後、汚水管の老朽化がさらに進み、道路陥没等による事故の危険性が高まるため、適切な維持管理、改築・更新等が必要となる。ライフサイクルコストの適正化と平準化を図るため策定した公共下水道ストックマネジメント基本計画に基づき調査・点検・修繕・改築などのストックマネジメント事業を引き続き実施し、汚水管渠の長寿命化や維持向上を図っていく。</t>
    <rPh sb="1" eb="3">
      <t>ショウワ</t>
    </rPh>
    <rPh sb="5" eb="6">
      <t>ネン</t>
    </rPh>
    <rPh sb="7" eb="10">
      <t>ゲスイドウ</t>
    </rPh>
    <rPh sb="10" eb="12">
      <t>ジギョウ</t>
    </rPh>
    <rPh sb="13" eb="15">
      <t>チャクシュ</t>
    </rPh>
    <rPh sb="17" eb="19">
      <t>ゲンザイ</t>
    </rPh>
    <rPh sb="21" eb="23">
      <t>オスイ</t>
    </rPh>
    <rPh sb="23" eb="25">
      <t>カンキョ</t>
    </rPh>
    <rPh sb="26" eb="28">
      <t>セイビ</t>
    </rPh>
    <rPh sb="29" eb="30">
      <t>スス</t>
    </rPh>
    <rPh sb="37" eb="39">
      <t>コンゴ</t>
    </rPh>
    <rPh sb="40" eb="42">
      <t>オスイ</t>
    </rPh>
    <rPh sb="42" eb="43">
      <t>カン</t>
    </rPh>
    <rPh sb="44" eb="47">
      <t>ロウキュウカ</t>
    </rPh>
    <rPh sb="51" eb="52">
      <t>スス</t>
    </rPh>
    <rPh sb="54" eb="56">
      <t>ドウロ</t>
    </rPh>
    <rPh sb="56" eb="58">
      <t>カンボツ</t>
    </rPh>
    <rPh sb="58" eb="59">
      <t>トウ</t>
    </rPh>
    <rPh sb="62" eb="64">
      <t>ジコ</t>
    </rPh>
    <rPh sb="65" eb="68">
      <t>キケンセイ</t>
    </rPh>
    <rPh sb="69" eb="70">
      <t>タカ</t>
    </rPh>
    <rPh sb="75" eb="77">
      <t>テキセツ</t>
    </rPh>
    <rPh sb="78" eb="80">
      <t>イジ</t>
    </rPh>
    <rPh sb="80" eb="82">
      <t>カンリ</t>
    </rPh>
    <rPh sb="83" eb="85">
      <t>カイチク</t>
    </rPh>
    <rPh sb="86" eb="88">
      <t>コウシン</t>
    </rPh>
    <rPh sb="88" eb="89">
      <t>トウ</t>
    </rPh>
    <rPh sb="90" eb="92">
      <t>ヒツヨウ</t>
    </rPh>
    <rPh sb="107" eb="110">
      <t>テキセイカ</t>
    </rPh>
    <rPh sb="111" eb="114">
      <t>ヘイジュンカ</t>
    </rPh>
    <rPh sb="115" eb="116">
      <t>ハカ</t>
    </rPh>
    <rPh sb="119" eb="121">
      <t>サクテイ</t>
    </rPh>
    <rPh sb="123" eb="125">
      <t>コウキョウ</t>
    </rPh>
    <rPh sb="125" eb="128">
      <t>ゲスイドウ</t>
    </rPh>
    <rPh sb="138" eb="140">
      <t>キホン</t>
    </rPh>
    <rPh sb="140" eb="142">
      <t>ケイカク</t>
    </rPh>
    <rPh sb="143" eb="144">
      <t>モト</t>
    </rPh>
    <rPh sb="146" eb="148">
      <t>チョウサ</t>
    </rPh>
    <rPh sb="149" eb="151">
      <t>テンケン</t>
    </rPh>
    <rPh sb="152" eb="154">
      <t>シュウゼン</t>
    </rPh>
    <rPh sb="155" eb="157">
      <t>カイチク</t>
    </rPh>
    <rPh sb="170" eb="172">
      <t>ジギョウ</t>
    </rPh>
    <rPh sb="173" eb="174">
      <t>ヒ</t>
    </rPh>
    <rPh sb="175" eb="176">
      <t>ツヅ</t>
    </rPh>
    <rPh sb="177" eb="179">
      <t>ジッシ</t>
    </rPh>
    <rPh sb="181" eb="183">
      <t>オスイ</t>
    </rPh>
    <rPh sb="183" eb="185">
      <t>カンキョ</t>
    </rPh>
    <rPh sb="186" eb="188">
      <t>チョウジュ</t>
    </rPh>
    <rPh sb="188" eb="189">
      <t>イノチ</t>
    </rPh>
    <rPh sb="189" eb="190">
      <t>カ</t>
    </rPh>
    <rPh sb="191" eb="193">
      <t>イジ</t>
    </rPh>
    <rPh sb="193" eb="195">
      <t>コウジョウ</t>
    </rPh>
    <rPh sb="196" eb="197">
      <t>ハカ</t>
    </rPh>
    <phoneticPr fontId="4"/>
  </si>
  <si>
    <r>
      <t>①経営の健全化・効率化を表す経常収支比率は、単年度の収支が黒字であることから100％を超えており、健全な収支となっている。
③④事業着手から急速に整備を進め、建設投資に係る財源を企業債の借入れにより調達したため、企業債償還額が多い財政状態となっているが、減少傾向にあることから、流動比率は100％を</t>
    </r>
    <r>
      <rPr>
        <sz val="11"/>
        <rFont val="ＭＳ ゴシック"/>
        <family val="3"/>
        <charset val="128"/>
      </rPr>
      <t>上回った。企業債残高対事業規模比率は、類似団体や全国平均と比較して下回っている。引き続き、両指標の推移に留意し安定した経営となるよう努める。
⑤経費回収率は100％を超えており、類似団体や全国平均と比較して健全な水準となっている。
⑥汚水処理原価は全国平均と比較すると低いが、類似団体と比較すると高くなっている。企業債償還額は減少傾向であるが、汚水維持管理費に留意し、未接続世帯への接続勧奨を行い、有収水量</t>
    </r>
    <r>
      <rPr>
        <sz val="11"/>
        <color theme="1"/>
        <rFont val="ＭＳ ゴシック"/>
        <family val="3"/>
        <charset val="128"/>
      </rPr>
      <t>を増加させる取組を継続する。
⑧水洗化率については100％に近い数値で、全国平均や類似団体と比較すると上回っている。今後とも未接続世帯の解消を図り、下水道使用料収入の確保に努める。</t>
    </r>
    <rPh sb="1" eb="3">
      <t>ケイエイ</t>
    </rPh>
    <rPh sb="4" eb="7">
      <t>ケンゼンカ</t>
    </rPh>
    <rPh sb="8" eb="10">
      <t>コウリツ</t>
    </rPh>
    <rPh sb="10" eb="11">
      <t>カ</t>
    </rPh>
    <rPh sb="12" eb="13">
      <t>アラワ</t>
    </rPh>
    <rPh sb="14" eb="16">
      <t>ケイジョウ</t>
    </rPh>
    <rPh sb="16" eb="18">
      <t>シュウシ</t>
    </rPh>
    <rPh sb="18" eb="20">
      <t>ヒリツ</t>
    </rPh>
    <rPh sb="22" eb="25">
      <t>タンネンド</t>
    </rPh>
    <rPh sb="26" eb="28">
      <t>シュウシ</t>
    </rPh>
    <rPh sb="29" eb="31">
      <t>クロジ</t>
    </rPh>
    <rPh sb="43" eb="44">
      <t>コ</t>
    </rPh>
    <rPh sb="49" eb="51">
      <t>ケンゼン</t>
    </rPh>
    <rPh sb="52" eb="54">
      <t>シュウシ</t>
    </rPh>
    <rPh sb="140" eb="142">
      <t>リュウドウ</t>
    </rPh>
    <rPh sb="142" eb="144">
      <t>ヒリツ</t>
    </rPh>
    <rPh sb="150" eb="152">
      <t>ウワマワ</t>
    </rPh>
    <rPh sb="155" eb="157">
      <t>キギョウ</t>
    </rPh>
    <rPh sb="157" eb="158">
      <t>サイ</t>
    </rPh>
    <rPh sb="158" eb="160">
      <t>ザンダカ</t>
    </rPh>
    <rPh sb="160" eb="161">
      <t>タイ</t>
    </rPh>
    <rPh sb="161" eb="163">
      <t>ジギョウ</t>
    </rPh>
    <rPh sb="163" eb="165">
      <t>キボ</t>
    </rPh>
    <rPh sb="165" eb="167">
      <t>ヒリツ</t>
    </rPh>
    <rPh sb="169" eb="171">
      <t>ルイジ</t>
    </rPh>
    <rPh sb="171" eb="173">
      <t>ダンタイ</t>
    </rPh>
    <rPh sb="174" eb="176">
      <t>ゼンコク</t>
    </rPh>
    <rPh sb="176" eb="178">
      <t>ヘイキン</t>
    </rPh>
    <rPh sb="179" eb="181">
      <t>ヒカク</t>
    </rPh>
    <rPh sb="183" eb="185">
      <t>シタマワ</t>
    </rPh>
    <rPh sb="190" eb="191">
      <t>ヒ</t>
    </rPh>
    <rPh sb="192" eb="193">
      <t>ツヅ</t>
    </rPh>
    <rPh sb="195" eb="196">
      <t>リョウ</t>
    </rPh>
    <rPh sb="196" eb="198">
      <t>シヒョウ</t>
    </rPh>
    <rPh sb="199" eb="201">
      <t>スイイ</t>
    </rPh>
    <rPh sb="202" eb="204">
      <t>リュウイ</t>
    </rPh>
    <rPh sb="205" eb="207">
      <t>アンテイ</t>
    </rPh>
    <rPh sb="209" eb="211">
      <t>ケイエイ</t>
    </rPh>
    <rPh sb="216" eb="217">
      <t>ツト</t>
    </rPh>
    <rPh sb="223" eb="225">
      <t>ケイヒ</t>
    </rPh>
    <rPh sb="225" eb="227">
      <t>カイシュウ</t>
    </rPh>
    <rPh sb="227" eb="228">
      <t>リツ</t>
    </rPh>
    <rPh sb="234" eb="235">
      <t>コ</t>
    </rPh>
    <rPh sb="240" eb="242">
      <t>ルイジ</t>
    </rPh>
    <rPh sb="242" eb="244">
      <t>ダンタイ</t>
    </rPh>
    <rPh sb="245" eb="247">
      <t>ゼンコク</t>
    </rPh>
    <rPh sb="247" eb="249">
      <t>ヘイキン</t>
    </rPh>
    <rPh sb="250" eb="252">
      <t>ヒカク</t>
    </rPh>
    <rPh sb="254" eb="256">
      <t>ケンゼン</t>
    </rPh>
    <rPh sb="257" eb="259">
      <t>スイジュン</t>
    </rPh>
    <rPh sb="269" eb="271">
      <t>オスイ</t>
    </rPh>
    <rPh sb="271" eb="273">
      <t>ショリ</t>
    </rPh>
    <rPh sb="273" eb="275">
      <t>ゲンカ</t>
    </rPh>
    <rPh sb="276" eb="278">
      <t>ゼンコク</t>
    </rPh>
    <rPh sb="278" eb="280">
      <t>ヘイキン</t>
    </rPh>
    <rPh sb="281" eb="283">
      <t>ヒカク</t>
    </rPh>
    <rPh sb="286" eb="287">
      <t>ヒク</t>
    </rPh>
    <rPh sb="290" eb="292">
      <t>ルイジ</t>
    </rPh>
    <rPh sb="292" eb="294">
      <t>ダンタイ</t>
    </rPh>
    <rPh sb="295" eb="297">
      <t>ヒカク</t>
    </rPh>
    <rPh sb="308" eb="310">
      <t>キギョウ</t>
    </rPh>
    <rPh sb="310" eb="311">
      <t>サイ</t>
    </rPh>
    <rPh sb="311" eb="313">
      <t>ショウカン</t>
    </rPh>
    <rPh sb="313" eb="314">
      <t>ガク</t>
    </rPh>
    <rPh sb="315" eb="317">
      <t>ゲンショウ</t>
    </rPh>
    <rPh sb="317" eb="319">
      <t>ケイコウ</t>
    </rPh>
    <rPh sb="324" eb="326">
      <t>オスイ</t>
    </rPh>
    <rPh sb="326" eb="328">
      <t>イジ</t>
    </rPh>
    <rPh sb="328" eb="331">
      <t>カンリヒ</t>
    </rPh>
    <rPh sb="332" eb="334">
      <t>リュウイ</t>
    </rPh>
    <rPh sb="336" eb="339">
      <t>ミセツゾク</t>
    </rPh>
    <rPh sb="339" eb="341">
      <t>セタイ</t>
    </rPh>
    <rPh sb="343" eb="345">
      <t>セツゾク</t>
    </rPh>
    <rPh sb="345" eb="347">
      <t>カンショウ</t>
    </rPh>
    <rPh sb="348" eb="349">
      <t>オコナ</t>
    </rPh>
    <rPh sb="351" eb="352">
      <t>ユウ</t>
    </rPh>
    <rPh sb="364" eb="366">
      <t>ケイゾク</t>
    </rPh>
    <rPh sb="372" eb="375">
      <t>スイセンカ</t>
    </rPh>
    <rPh sb="375" eb="376">
      <t>リツ</t>
    </rPh>
    <rPh sb="386" eb="387">
      <t>チカ</t>
    </rPh>
    <rPh sb="388" eb="390">
      <t>スウチ</t>
    </rPh>
    <rPh sb="392" eb="394">
      <t>ゼンコク</t>
    </rPh>
    <rPh sb="394" eb="396">
      <t>ヘイキン</t>
    </rPh>
    <rPh sb="397" eb="399">
      <t>ルイジ</t>
    </rPh>
    <rPh sb="399" eb="401">
      <t>ダンタイ</t>
    </rPh>
    <rPh sb="402" eb="404">
      <t>ヒカク</t>
    </rPh>
    <rPh sb="407" eb="409">
      <t>ウワマワ</t>
    </rPh>
    <rPh sb="414" eb="416">
      <t>コンゴ</t>
    </rPh>
    <rPh sb="418" eb="421">
      <t>ミセツゾク</t>
    </rPh>
    <rPh sb="421" eb="423">
      <t>セタイ</t>
    </rPh>
    <rPh sb="424" eb="426">
      <t>カイショウ</t>
    </rPh>
    <rPh sb="427" eb="428">
      <t>ハカ</t>
    </rPh>
    <rPh sb="430" eb="433">
      <t>ゲスイドウ</t>
    </rPh>
    <rPh sb="433" eb="436">
      <t>シヨウリョウ</t>
    </rPh>
    <rPh sb="436" eb="438">
      <t>シュウニュウ</t>
    </rPh>
    <rPh sb="439" eb="441">
      <t>カクホ</t>
    </rPh>
    <rPh sb="442" eb="443">
      <t>ツト</t>
    </rPh>
    <phoneticPr fontId="4"/>
  </si>
  <si>
    <t>　今後は、人口減少による下水道使用料の減収、汚水管渠の改築更新経費の増加に加えて、物価高騰による維持管理経費の増加が見込まれることから、水需要の変化に留意し、汚水処理原価に見合った適正な下水道使用料となるよう、定期的な見直しのための検討を行う。
　また、浸水対策として公共下水道雨水整備事業の建設投資に企業債を活用することを踏まえ公共下水道事業経営戦略の投資・財政計画に反映するとともに、償還額に留意し、将来にわたって持続可能な経営となるよう、健全で効率的な事業運営を行っていく。
　さらに、公営企業に携わる職員の不足により、技術力の低下、継承が困難となることが予想されることから、下水道事業の持続性を向上させるため、民間企業の技術力・ノウハウを活用したウォ－ターPPPの導入を検討する。</t>
    <rPh sb="1" eb="3">
      <t>コンゴ</t>
    </rPh>
    <rPh sb="5" eb="7">
      <t>ジンコウ</t>
    </rPh>
    <rPh sb="7" eb="9">
      <t>ゲンショウ</t>
    </rPh>
    <rPh sb="12" eb="15">
      <t>ゲスイドウ</t>
    </rPh>
    <rPh sb="15" eb="18">
      <t>シヨウリョウ</t>
    </rPh>
    <rPh sb="22" eb="24">
      <t>オスイ</t>
    </rPh>
    <rPh sb="24" eb="26">
      <t>カンキョ</t>
    </rPh>
    <rPh sb="27" eb="29">
      <t>カイチク</t>
    </rPh>
    <rPh sb="29" eb="31">
      <t>コウシン</t>
    </rPh>
    <rPh sb="31" eb="33">
      <t>ケイヒ</t>
    </rPh>
    <rPh sb="34" eb="36">
      <t>ゾウカ</t>
    </rPh>
    <rPh sb="37" eb="38">
      <t>クワ</t>
    </rPh>
    <rPh sb="41" eb="45">
      <t>ブッカコウトウ</t>
    </rPh>
    <rPh sb="48" eb="50">
      <t>イジ</t>
    </rPh>
    <rPh sb="50" eb="52">
      <t>カンリ</t>
    </rPh>
    <rPh sb="52" eb="54">
      <t>ケイヒ</t>
    </rPh>
    <rPh sb="55" eb="57">
      <t>ゾウカ</t>
    </rPh>
    <rPh sb="58" eb="60">
      <t>ミコ</t>
    </rPh>
    <rPh sb="127" eb="129">
      <t>シンスイ</t>
    </rPh>
    <rPh sb="129" eb="131">
      <t>タイサク</t>
    </rPh>
    <rPh sb="134" eb="136">
      <t>コウキョウ</t>
    </rPh>
    <rPh sb="136" eb="139">
      <t>ゲスイドウ</t>
    </rPh>
    <rPh sb="139" eb="141">
      <t>ウスイ</t>
    </rPh>
    <rPh sb="141" eb="143">
      <t>セイビ</t>
    </rPh>
    <rPh sb="143" eb="145">
      <t>ジギョウ</t>
    </rPh>
    <rPh sb="146" eb="148">
      <t>ケンセツ</t>
    </rPh>
    <rPh sb="148" eb="150">
      <t>トウシ</t>
    </rPh>
    <rPh sb="151" eb="154">
      <t>キギョウサイ</t>
    </rPh>
    <rPh sb="155" eb="157">
      <t>カツヨウ</t>
    </rPh>
    <rPh sb="162" eb="163">
      <t>フ</t>
    </rPh>
    <rPh sb="165" eb="167">
      <t>コウキョウ</t>
    </rPh>
    <rPh sb="167" eb="170">
      <t>ゲスイドウ</t>
    </rPh>
    <rPh sb="170" eb="172">
      <t>ジギョウ</t>
    </rPh>
    <rPh sb="172" eb="174">
      <t>ケイエイ</t>
    </rPh>
    <rPh sb="174" eb="176">
      <t>センリャク</t>
    </rPh>
    <rPh sb="177" eb="179">
      <t>トウシ</t>
    </rPh>
    <rPh sb="180" eb="182">
      <t>ザイセイ</t>
    </rPh>
    <rPh sb="182" eb="184">
      <t>ケイカク</t>
    </rPh>
    <rPh sb="202" eb="204">
      <t>ショウライ</t>
    </rPh>
    <rPh sb="209" eb="211">
      <t>ジゾク</t>
    </rPh>
    <rPh sb="211" eb="213">
      <t>カノウ</t>
    </rPh>
    <rPh sb="214" eb="216">
      <t>ケイエイ</t>
    </rPh>
    <rPh sb="222" eb="224">
      <t>ケンゼン</t>
    </rPh>
    <rPh sb="225" eb="227">
      <t>コウリツ</t>
    </rPh>
    <rPh sb="227" eb="228">
      <t>テキ</t>
    </rPh>
    <rPh sb="229" eb="231">
      <t>ジギョウ</t>
    </rPh>
    <rPh sb="231" eb="233">
      <t>ウンエイ</t>
    </rPh>
    <rPh sb="234" eb="235">
      <t>オコナ</t>
    </rPh>
    <rPh sb="254" eb="256">
      <t>ショクイン</t>
    </rPh>
    <rPh sb="257" eb="259">
      <t>フソク</t>
    </rPh>
    <rPh sb="263" eb="265">
      <t>ギジュツ</t>
    </rPh>
    <rPh sb="265" eb="266">
      <t>リョク</t>
    </rPh>
    <rPh sb="267" eb="269">
      <t>テイカ</t>
    </rPh>
    <rPh sb="270" eb="272">
      <t>ケイショウ</t>
    </rPh>
    <rPh sb="281" eb="283">
      <t>ヨソウ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</si>
</sst>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formatCode="#,##0.00;&quot;△&quot;#,##0.00">
                  <c:v>0</c:v>
                </c:pt>
                <c:pt idx="1">
                  <c:v>0.02</c:v>
                </c:pt>
                <c:pt idx="2">
                  <c:v>0.27</c:v>
                </c:pt>
                <c:pt idx="3">
                  <c:v>0.26</c:v>
                </c:pt>
                <c:pt idx="4">
                  <c:v>0.27</c:v>
                </c:pt>
              </c:numCache>
            </c:numRef>
          </c:val>
          <c:extLst>
            <c:ext xmlns:c16="http://schemas.microsoft.com/office/drawing/2014/chart" uri="{C3380CC4-5D6E-409C-BE32-E72D297353CC}">
              <c16:uniqueId val="{00000000-67C3-41BF-9EA5-05963A8509BF}"/>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0.12</c:v>
                </c:pt>
                <c:pt idx="1">
                  <c:v>0.35</c:v>
                </c:pt>
                <c:pt idx="2">
                  <c:v>0.1</c:v>
                </c:pt>
                <c:pt idx="3">
                  <c:v>1.51</c:v>
                </c:pt>
                <c:pt idx="4">
                  <c:v>0.17</c:v>
                </c:pt>
              </c:numCache>
            </c:numRef>
          </c:val>
          <c:smooth val="0"/>
          <c:extLst>
            <c:ext xmlns:c16="http://schemas.microsoft.com/office/drawing/2014/chart" uri="{C3380CC4-5D6E-409C-BE32-E72D297353CC}">
              <c16:uniqueId val="{00000001-67C3-41BF-9EA5-05963A8509BF}"/>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C65-484A-BAF0-CE8376C2132B}"/>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80.11</c:v>
                </c:pt>
                <c:pt idx="1">
                  <c:v>82.83</c:v>
                </c:pt>
                <c:pt idx="2">
                  <c:v>69.38</c:v>
                </c:pt>
                <c:pt idx="3">
                  <c:v>70.39</c:v>
                </c:pt>
                <c:pt idx="4">
                  <c:v>72.13</c:v>
                </c:pt>
              </c:numCache>
            </c:numRef>
          </c:val>
          <c:smooth val="0"/>
          <c:extLst>
            <c:ext xmlns:c16="http://schemas.microsoft.com/office/drawing/2014/chart" uri="{C3380CC4-5D6E-409C-BE32-E72D297353CC}">
              <c16:uniqueId val="{00000001-DC65-484A-BAF0-CE8376C2132B}"/>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99.18</c:v>
                </c:pt>
                <c:pt idx="1">
                  <c:v>99.24</c:v>
                </c:pt>
                <c:pt idx="2">
                  <c:v>99.31</c:v>
                </c:pt>
                <c:pt idx="3">
                  <c:v>99.35</c:v>
                </c:pt>
                <c:pt idx="4">
                  <c:v>99.38</c:v>
                </c:pt>
              </c:numCache>
            </c:numRef>
          </c:val>
          <c:extLst>
            <c:ext xmlns:c16="http://schemas.microsoft.com/office/drawing/2014/chart" uri="{C3380CC4-5D6E-409C-BE32-E72D297353CC}">
              <c16:uniqueId val="{00000000-18E9-4FDE-B0F2-B62A9C80DA0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95.96</c:v>
                </c:pt>
                <c:pt idx="1">
                  <c:v>95.73</c:v>
                </c:pt>
                <c:pt idx="2">
                  <c:v>96.1</c:v>
                </c:pt>
                <c:pt idx="3">
                  <c:v>96.61</c:v>
                </c:pt>
                <c:pt idx="4">
                  <c:v>96.35</c:v>
                </c:pt>
              </c:numCache>
            </c:numRef>
          </c:val>
          <c:smooth val="0"/>
          <c:extLst>
            <c:ext xmlns:c16="http://schemas.microsoft.com/office/drawing/2014/chart" uri="{C3380CC4-5D6E-409C-BE32-E72D297353CC}">
              <c16:uniqueId val="{00000001-18E9-4FDE-B0F2-B62A9C80DA0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112.78</c:v>
                </c:pt>
                <c:pt idx="1">
                  <c:v>106.12</c:v>
                </c:pt>
                <c:pt idx="2">
                  <c:v>107.58</c:v>
                </c:pt>
                <c:pt idx="3">
                  <c:v>105.93</c:v>
                </c:pt>
                <c:pt idx="4">
                  <c:v>105.51</c:v>
                </c:pt>
              </c:numCache>
            </c:numRef>
          </c:val>
          <c:extLst>
            <c:ext xmlns:c16="http://schemas.microsoft.com/office/drawing/2014/chart" uri="{C3380CC4-5D6E-409C-BE32-E72D297353CC}">
              <c16:uniqueId val="{00000000-25CF-41A0-BE42-0DFD96E2194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107.87</c:v>
                </c:pt>
                <c:pt idx="1">
                  <c:v>109.78</c:v>
                </c:pt>
                <c:pt idx="2">
                  <c:v>109.96</c:v>
                </c:pt>
                <c:pt idx="3">
                  <c:v>109.44</c:v>
                </c:pt>
                <c:pt idx="4">
                  <c:v>109.53</c:v>
                </c:pt>
              </c:numCache>
            </c:numRef>
          </c:val>
          <c:smooth val="0"/>
          <c:extLst>
            <c:ext xmlns:c16="http://schemas.microsoft.com/office/drawing/2014/chart" uri="{C3380CC4-5D6E-409C-BE32-E72D297353CC}">
              <c16:uniqueId val="{00000001-25CF-41A0-BE42-0DFD96E2194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4.1100000000000003</c:v>
                </c:pt>
                <c:pt idx="1">
                  <c:v>8.17</c:v>
                </c:pt>
                <c:pt idx="2">
                  <c:v>12.12</c:v>
                </c:pt>
                <c:pt idx="3">
                  <c:v>16.02</c:v>
                </c:pt>
                <c:pt idx="4">
                  <c:v>19.7</c:v>
                </c:pt>
              </c:numCache>
            </c:numRef>
          </c:val>
          <c:extLst>
            <c:ext xmlns:c16="http://schemas.microsoft.com/office/drawing/2014/chart" uri="{C3380CC4-5D6E-409C-BE32-E72D297353CC}">
              <c16:uniqueId val="{00000000-EFD8-45B8-840A-B863D5294C0C}"/>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20.23</c:v>
                </c:pt>
                <c:pt idx="1">
                  <c:v>22.34</c:v>
                </c:pt>
                <c:pt idx="2">
                  <c:v>24.65</c:v>
                </c:pt>
                <c:pt idx="3">
                  <c:v>24.87</c:v>
                </c:pt>
                <c:pt idx="4">
                  <c:v>26.94</c:v>
                </c:pt>
              </c:numCache>
            </c:numRef>
          </c:val>
          <c:smooth val="0"/>
          <c:extLst>
            <c:ext xmlns:c16="http://schemas.microsoft.com/office/drawing/2014/chart" uri="{C3380CC4-5D6E-409C-BE32-E72D297353CC}">
              <c16:uniqueId val="{00000001-EFD8-45B8-840A-B863D5294C0C}"/>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formatCode="#,##0.00;&quot;△&quot;#,##0.00">
                  <c:v>0</c:v>
                </c:pt>
                <c:pt idx="1">
                  <c:v>2.2599999999999998</c:v>
                </c:pt>
                <c:pt idx="2">
                  <c:v>1.99</c:v>
                </c:pt>
                <c:pt idx="3">
                  <c:v>1.73</c:v>
                </c:pt>
                <c:pt idx="4">
                  <c:v>1.45</c:v>
                </c:pt>
              </c:numCache>
            </c:numRef>
          </c:val>
          <c:extLst>
            <c:ext xmlns:c16="http://schemas.microsoft.com/office/drawing/2014/chart" uri="{C3380CC4-5D6E-409C-BE32-E72D297353CC}">
              <c16:uniqueId val="{00000000-768A-4844-B8B0-1C899617CEEB}"/>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1.63</c:v>
                </c:pt>
                <c:pt idx="1">
                  <c:v>1.94</c:v>
                </c:pt>
                <c:pt idx="2">
                  <c:v>2.42</c:v>
                </c:pt>
                <c:pt idx="3">
                  <c:v>3</c:v>
                </c:pt>
                <c:pt idx="4">
                  <c:v>3.91</c:v>
                </c:pt>
              </c:numCache>
            </c:numRef>
          </c:val>
          <c:smooth val="0"/>
          <c:extLst>
            <c:ext xmlns:c16="http://schemas.microsoft.com/office/drawing/2014/chart" uri="{C3380CC4-5D6E-409C-BE32-E72D297353CC}">
              <c16:uniqueId val="{00000001-768A-4844-B8B0-1C899617CEEB}"/>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E21-43A7-917B-7492A60BFFED}"/>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11.59</c:v>
                </c:pt>
                <c:pt idx="1">
                  <c:v>9.36</c:v>
                </c:pt>
                <c:pt idx="2">
                  <c:v>7.56</c:v>
                </c:pt>
                <c:pt idx="3">
                  <c:v>5.84</c:v>
                </c:pt>
                <c:pt idx="4">
                  <c:v>3.58</c:v>
                </c:pt>
              </c:numCache>
            </c:numRef>
          </c:val>
          <c:smooth val="0"/>
          <c:extLst>
            <c:ext xmlns:c16="http://schemas.microsoft.com/office/drawing/2014/chart" uri="{C3380CC4-5D6E-409C-BE32-E72D297353CC}">
              <c16:uniqueId val="{00000001-4E21-43A7-917B-7492A60BFFED}"/>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47.95</c:v>
                </c:pt>
                <c:pt idx="1">
                  <c:v>55.37</c:v>
                </c:pt>
                <c:pt idx="2">
                  <c:v>73.58</c:v>
                </c:pt>
                <c:pt idx="3">
                  <c:v>96.81</c:v>
                </c:pt>
                <c:pt idx="4">
                  <c:v>121.74</c:v>
                </c:pt>
              </c:numCache>
            </c:numRef>
          </c:val>
          <c:extLst>
            <c:ext xmlns:c16="http://schemas.microsoft.com/office/drawing/2014/chart" uri="{C3380CC4-5D6E-409C-BE32-E72D297353CC}">
              <c16:uniqueId val="{00000000-0130-4FA2-A007-9CE4078974DB}"/>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37.200000000000003</c:v>
                </c:pt>
                <c:pt idx="1">
                  <c:v>47.13</c:v>
                </c:pt>
                <c:pt idx="2">
                  <c:v>50.85</c:v>
                </c:pt>
                <c:pt idx="3">
                  <c:v>63.13</c:v>
                </c:pt>
                <c:pt idx="4">
                  <c:v>70.599999999999994</c:v>
                </c:pt>
              </c:numCache>
            </c:numRef>
          </c:val>
          <c:smooth val="0"/>
          <c:extLst>
            <c:ext xmlns:c16="http://schemas.microsoft.com/office/drawing/2014/chart" uri="{C3380CC4-5D6E-409C-BE32-E72D297353CC}">
              <c16:uniqueId val="{00000001-0130-4FA2-A007-9CE4078974DB}"/>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435.14</c:v>
                </c:pt>
                <c:pt idx="1">
                  <c:v>386.36</c:v>
                </c:pt>
                <c:pt idx="2">
                  <c:v>356.98</c:v>
                </c:pt>
                <c:pt idx="3">
                  <c:v>341.13</c:v>
                </c:pt>
                <c:pt idx="4">
                  <c:v>321.77999999999997</c:v>
                </c:pt>
              </c:numCache>
            </c:numRef>
          </c:val>
          <c:extLst>
            <c:ext xmlns:c16="http://schemas.microsoft.com/office/drawing/2014/chart" uri="{C3380CC4-5D6E-409C-BE32-E72D297353CC}">
              <c16:uniqueId val="{00000000-956D-46DD-BCF9-1556F3CA39C1}"/>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843.72</c:v>
                </c:pt>
                <c:pt idx="1">
                  <c:v>788.62</c:v>
                </c:pt>
                <c:pt idx="2">
                  <c:v>772.15</c:v>
                </c:pt>
                <c:pt idx="3">
                  <c:v>717.6</c:v>
                </c:pt>
                <c:pt idx="4">
                  <c:v>718.5</c:v>
                </c:pt>
              </c:numCache>
            </c:numRef>
          </c:val>
          <c:smooth val="0"/>
          <c:extLst>
            <c:ext xmlns:c16="http://schemas.microsoft.com/office/drawing/2014/chart" uri="{C3380CC4-5D6E-409C-BE32-E72D297353CC}">
              <c16:uniqueId val="{00000001-956D-46DD-BCF9-1556F3CA39C1}"/>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102.56</c:v>
                </c:pt>
                <c:pt idx="1">
                  <c:v>108.64</c:v>
                </c:pt>
                <c:pt idx="2">
                  <c:v>108.85</c:v>
                </c:pt>
                <c:pt idx="3">
                  <c:v>106.55</c:v>
                </c:pt>
                <c:pt idx="4">
                  <c:v>105.99</c:v>
                </c:pt>
              </c:numCache>
            </c:numRef>
          </c:val>
          <c:extLst>
            <c:ext xmlns:c16="http://schemas.microsoft.com/office/drawing/2014/chart" uri="{C3380CC4-5D6E-409C-BE32-E72D297353CC}">
              <c16:uniqueId val="{00000000-5622-4A45-B868-EB63BB2BA7E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94.81</c:v>
                </c:pt>
                <c:pt idx="1">
                  <c:v>99.88</c:v>
                </c:pt>
                <c:pt idx="2">
                  <c:v>98.82</c:v>
                </c:pt>
                <c:pt idx="3">
                  <c:v>97.58</c:v>
                </c:pt>
                <c:pt idx="4">
                  <c:v>98.33</c:v>
                </c:pt>
              </c:numCache>
            </c:numRef>
          </c:val>
          <c:smooth val="0"/>
          <c:extLst>
            <c:ext xmlns:c16="http://schemas.microsoft.com/office/drawing/2014/chart" uri="{C3380CC4-5D6E-409C-BE32-E72D297353CC}">
              <c16:uniqueId val="{00000001-5622-4A45-B868-EB63BB2BA7E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133.38999999999999</c:v>
                </c:pt>
                <c:pt idx="1">
                  <c:v>127.67</c:v>
                </c:pt>
                <c:pt idx="2">
                  <c:v>127.3</c:v>
                </c:pt>
                <c:pt idx="3">
                  <c:v>126.63</c:v>
                </c:pt>
                <c:pt idx="4">
                  <c:v>134.25</c:v>
                </c:pt>
              </c:numCache>
            </c:numRef>
          </c:val>
          <c:extLst>
            <c:ext xmlns:c16="http://schemas.microsoft.com/office/drawing/2014/chart" uri="{C3380CC4-5D6E-409C-BE32-E72D297353CC}">
              <c16:uniqueId val="{00000000-E07D-4327-945D-003479D4808F}"/>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129.9</c:v>
                </c:pt>
                <c:pt idx="1">
                  <c:v>126.94</c:v>
                </c:pt>
                <c:pt idx="2">
                  <c:v>128.38999999999999</c:v>
                </c:pt>
                <c:pt idx="3">
                  <c:v>129.85</c:v>
                </c:pt>
                <c:pt idx="4">
                  <c:v>133.66</c:v>
                </c:pt>
              </c:numCache>
            </c:numRef>
          </c:val>
          <c:smooth val="0"/>
          <c:extLst>
            <c:ext xmlns:c16="http://schemas.microsoft.com/office/drawing/2014/chart" uri="{C3380CC4-5D6E-409C-BE32-E72D297353CC}">
              <c16:uniqueId val="{00000001-E07D-4327-945D-003479D4808F}"/>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N45" zoomScaleNormal="100" workbookViewId="0">
      <selection activeCell="BT86" sqref="BT8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東京都　東大和市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Bb1</v>
      </c>
      <c r="X8" s="39"/>
      <c r="Y8" s="39"/>
      <c r="Z8" s="39"/>
      <c r="AA8" s="39"/>
      <c r="AB8" s="39"/>
      <c r="AC8" s="39"/>
      <c r="AD8" s="40" t="str">
        <f>データ!$M$6</f>
        <v>非設置</v>
      </c>
      <c r="AE8" s="40"/>
      <c r="AF8" s="40"/>
      <c r="AG8" s="40"/>
      <c r="AH8" s="40"/>
      <c r="AI8" s="40"/>
      <c r="AJ8" s="40"/>
      <c r="AK8" s="3"/>
      <c r="AL8" s="41">
        <f>データ!S6</f>
        <v>84996</v>
      </c>
      <c r="AM8" s="41"/>
      <c r="AN8" s="41"/>
      <c r="AO8" s="41"/>
      <c r="AP8" s="41"/>
      <c r="AQ8" s="41"/>
      <c r="AR8" s="41"/>
      <c r="AS8" s="41"/>
      <c r="AT8" s="34">
        <f>データ!T6</f>
        <v>13.42</v>
      </c>
      <c r="AU8" s="34"/>
      <c r="AV8" s="34"/>
      <c r="AW8" s="34"/>
      <c r="AX8" s="34"/>
      <c r="AY8" s="34"/>
      <c r="AZ8" s="34"/>
      <c r="BA8" s="34"/>
      <c r="BB8" s="34">
        <f>データ!U6</f>
        <v>6333.53</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67.650000000000006</v>
      </c>
      <c r="J10" s="34"/>
      <c r="K10" s="34"/>
      <c r="L10" s="34"/>
      <c r="M10" s="34"/>
      <c r="N10" s="34"/>
      <c r="O10" s="34"/>
      <c r="P10" s="34">
        <f>データ!P6</f>
        <v>100</v>
      </c>
      <c r="Q10" s="34"/>
      <c r="R10" s="34"/>
      <c r="S10" s="34"/>
      <c r="T10" s="34"/>
      <c r="U10" s="34"/>
      <c r="V10" s="34"/>
      <c r="W10" s="34">
        <f>データ!Q6</f>
        <v>83.4</v>
      </c>
      <c r="X10" s="34"/>
      <c r="Y10" s="34"/>
      <c r="Z10" s="34"/>
      <c r="AA10" s="34"/>
      <c r="AB10" s="34"/>
      <c r="AC10" s="34"/>
      <c r="AD10" s="41">
        <f>データ!R6</f>
        <v>2017</v>
      </c>
      <c r="AE10" s="41"/>
      <c r="AF10" s="41"/>
      <c r="AG10" s="41"/>
      <c r="AH10" s="41"/>
      <c r="AI10" s="41"/>
      <c r="AJ10" s="41"/>
      <c r="AK10" s="2"/>
      <c r="AL10" s="41">
        <f>データ!V6</f>
        <v>84875</v>
      </c>
      <c r="AM10" s="41"/>
      <c r="AN10" s="41"/>
      <c r="AO10" s="41"/>
      <c r="AP10" s="41"/>
      <c r="AQ10" s="41"/>
      <c r="AR10" s="41"/>
      <c r="AS10" s="41"/>
      <c r="AT10" s="34">
        <f>データ!W6</f>
        <v>9.91</v>
      </c>
      <c r="AU10" s="34"/>
      <c r="AV10" s="34"/>
      <c r="AW10" s="34"/>
      <c r="AX10" s="34"/>
      <c r="AY10" s="34"/>
      <c r="AZ10" s="34"/>
      <c r="BA10" s="34"/>
      <c r="BB10" s="34">
        <f>データ!X6</f>
        <v>8564.58</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15">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113</v>
      </c>
      <c r="BM16" s="61"/>
      <c r="BN16" s="61"/>
      <c r="BO16" s="61"/>
      <c r="BP16" s="61"/>
      <c r="BQ16" s="61"/>
      <c r="BR16" s="61"/>
      <c r="BS16" s="61"/>
      <c r="BT16" s="61"/>
      <c r="BU16" s="61"/>
      <c r="BV16" s="61"/>
      <c r="BW16" s="61"/>
      <c r="BX16" s="61"/>
      <c r="BY16" s="61"/>
      <c r="BZ16" s="6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112</v>
      </c>
      <c r="BM47" s="61"/>
      <c r="BN47" s="61"/>
      <c r="BO47" s="61"/>
      <c r="BP47" s="61"/>
      <c r="BQ47" s="61"/>
      <c r="BR47" s="61"/>
      <c r="BS47" s="61"/>
      <c r="BT47" s="61"/>
      <c r="BU47" s="61"/>
      <c r="BV47" s="61"/>
      <c r="BW47" s="61"/>
      <c r="BX47" s="61"/>
      <c r="BY47" s="61"/>
      <c r="BZ47" s="6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61"/>
      <c r="BN48" s="61"/>
      <c r="BO48" s="61"/>
      <c r="BP48" s="61"/>
      <c r="BQ48" s="61"/>
      <c r="BR48" s="61"/>
      <c r="BS48" s="61"/>
      <c r="BT48" s="61"/>
      <c r="BU48" s="61"/>
      <c r="BV48" s="61"/>
      <c r="BW48" s="61"/>
      <c r="BX48" s="61"/>
      <c r="BY48" s="61"/>
      <c r="BZ48" s="6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61"/>
      <c r="BN49" s="61"/>
      <c r="BO49" s="61"/>
      <c r="BP49" s="61"/>
      <c r="BQ49" s="61"/>
      <c r="BR49" s="61"/>
      <c r="BS49" s="61"/>
      <c r="BT49" s="61"/>
      <c r="BU49" s="61"/>
      <c r="BV49" s="61"/>
      <c r="BW49" s="61"/>
      <c r="BX49" s="61"/>
      <c r="BY49" s="61"/>
      <c r="BZ49" s="6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61"/>
      <c r="BN50" s="61"/>
      <c r="BO50" s="61"/>
      <c r="BP50" s="61"/>
      <c r="BQ50" s="61"/>
      <c r="BR50" s="61"/>
      <c r="BS50" s="61"/>
      <c r="BT50" s="61"/>
      <c r="BU50" s="61"/>
      <c r="BV50" s="61"/>
      <c r="BW50" s="61"/>
      <c r="BX50" s="61"/>
      <c r="BY50" s="61"/>
      <c r="BZ50" s="6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61"/>
      <c r="BN51" s="61"/>
      <c r="BO51" s="61"/>
      <c r="BP51" s="61"/>
      <c r="BQ51" s="61"/>
      <c r="BR51" s="61"/>
      <c r="BS51" s="61"/>
      <c r="BT51" s="61"/>
      <c r="BU51" s="61"/>
      <c r="BV51" s="61"/>
      <c r="BW51" s="61"/>
      <c r="BX51" s="61"/>
      <c r="BY51" s="61"/>
      <c r="BZ51" s="6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61"/>
      <c r="BN52" s="61"/>
      <c r="BO52" s="61"/>
      <c r="BP52" s="61"/>
      <c r="BQ52" s="61"/>
      <c r="BR52" s="61"/>
      <c r="BS52" s="61"/>
      <c r="BT52" s="61"/>
      <c r="BU52" s="61"/>
      <c r="BV52" s="61"/>
      <c r="BW52" s="61"/>
      <c r="BX52" s="61"/>
      <c r="BY52" s="61"/>
      <c r="BZ52" s="6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61"/>
      <c r="BN53" s="61"/>
      <c r="BO53" s="61"/>
      <c r="BP53" s="61"/>
      <c r="BQ53" s="61"/>
      <c r="BR53" s="61"/>
      <c r="BS53" s="61"/>
      <c r="BT53" s="61"/>
      <c r="BU53" s="61"/>
      <c r="BV53" s="61"/>
      <c r="BW53" s="61"/>
      <c r="BX53" s="61"/>
      <c r="BY53" s="61"/>
      <c r="BZ53" s="6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61"/>
      <c r="BN54" s="61"/>
      <c r="BO54" s="61"/>
      <c r="BP54" s="61"/>
      <c r="BQ54" s="61"/>
      <c r="BR54" s="61"/>
      <c r="BS54" s="61"/>
      <c r="BT54" s="61"/>
      <c r="BU54" s="61"/>
      <c r="BV54" s="61"/>
      <c r="BW54" s="61"/>
      <c r="BX54" s="61"/>
      <c r="BY54" s="61"/>
      <c r="BZ54" s="6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61"/>
      <c r="BN55" s="61"/>
      <c r="BO55" s="61"/>
      <c r="BP55" s="61"/>
      <c r="BQ55" s="61"/>
      <c r="BR55" s="61"/>
      <c r="BS55" s="61"/>
      <c r="BT55" s="61"/>
      <c r="BU55" s="61"/>
      <c r="BV55" s="61"/>
      <c r="BW55" s="61"/>
      <c r="BX55" s="61"/>
      <c r="BY55" s="61"/>
      <c r="BZ55" s="6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61"/>
      <c r="BN56" s="61"/>
      <c r="BO56" s="61"/>
      <c r="BP56" s="61"/>
      <c r="BQ56" s="61"/>
      <c r="BR56" s="61"/>
      <c r="BS56" s="61"/>
      <c r="BT56" s="61"/>
      <c r="BU56" s="61"/>
      <c r="BV56" s="61"/>
      <c r="BW56" s="61"/>
      <c r="BX56" s="61"/>
      <c r="BY56" s="61"/>
      <c r="BZ56" s="6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61"/>
      <c r="BN57" s="61"/>
      <c r="BO57" s="61"/>
      <c r="BP57" s="61"/>
      <c r="BQ57" s="61"/>
      <c r="BR57" s="61"/>
      <c r="BS57" s="61"/>
      <c r="BT57" s="61"/>
      <c r="BU57" s="61"/>
      <c r="BV57" s="61"/>
      <c r="BW57" s="61"/>
      <c r="BX57" s="61"/>
      <c r="BY57" s="61"/>
      <c r="BZ57" s="6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61"/>
      <c r="BN58" s="61"/>
      <c r="BO58" s="61"/>
      <c r="BP58" s="61"/>
      <c r="BQ58" s="61"/>
      <c r="BR58" s="61"/>
      <c r="BS58" s="61"/>
      <c r="BT58" s="61"/>
      <c r="BU58" s="61"/>
      <c r="BV58" s="61"/>
      <c r="BW58" s="61"/>
      <c r="BX58" s="61"/>
      <c r="BY58" s="61"/>
      <c r="BZ58" s="6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61"/>
      <c r="BN59" s="61"/>
      <c r="BO59" s="61"/>
      <c r="BP59" s="61"/>
      <c r="BQ59" s="61"/>
      <c r="BR59" s="61"/>
      <c r="BS59" s="61"/>
      <c r="BT59" s="61"/>
      <c r="BU59" s="61"/>
      <c r="BV59" s="61"/>
      <c r="BW59" s="61"/>
      <c r="BX59" s="61"/>
      <c r="BY59" s="61"/>
      <c r="BZ59" s="62"/>
    </row>
    <row r="60" spans="1:78" ht="13.5" customHeight="1" x14ac:dyDescent="0.15">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61"/>
      <c r="BN60" s="61"/>
      <c r="BO60" s="61"/>
      <c r="BP60" s="61"/>
      <c r="BQ60" s="61"/>
      <c r="BR60" s="61"/>
      <c r="BS60" s="61"/>
      <c r="BT60" s="61"/>
      <c r="BU60" s="61"/>
      <c r="BV60" s="61"/>
      <c r="BW60" s="61"/>
      <c r="BX60" s="61"/>
      <c r="BY60" s="61"/>
      <c r="BZ60" s="62"/>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61"/>
      <c r="BN61" s="61"/>
      <c r="BO61" s="61"/>
      <c r="BP61" s="61"/>
      <c r="BQ61" s="61"/>
      <c r="BR61" s="61"/>
      <c r="BS61" s="61"/>
      <c r="BT61" s="61"/>
      <c r="BU61" s="61"/>
      <c r="BV61" s="61"/>
      <c r="BW61" s="61"/>
      <c r="BX61" s="61"/>
      <c r="BY61" s="61"/>
      <c r="BZ61" s="6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61"/>
      <c r="BN62" s="61"/>
      <c r="BO62" s="61"/>
      <c r="BP62" s="61"/>
      <c r="BQ62" s="61"/>
      <c r="BR62" s="61"/>
      <c r="BS62" s="61"/>
      <c r="BT62" s="61"/>
      <c r="BU62" s="61"/>
      <c r="BV62" s="61"/>
      <c r="BW62" s="61"/>
      <c r="BX62" s="61"/>
      <c r="BY62" s="61"/>
      <c r="BZ62" s="6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0" t="s">
        <v>114</v>
      </c>
      <c r="BM66" s="71"/>
      <c r="BN66" s="71"/>
      <c r="BO66" s="71"/>
      <c r="BP66" s="71"/>
      <c r="BQ66" s="71"/>
      <c r="BR66" s="71"/>
      <c r="BS66" s="71"/>
      <c r="BT66" s="71"/>
      <c r="BU66" s="71"/>
      <c r="BV66" s="71"/>
      <c r="BW66" s="71"/>
      <c r="BX66" s="71"/>
      <c r="BY66" s="71"/>
      <c r="BZ66" s="7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0"/>
      <c r="BM67" s="71"/>
      <c r="BN67" s="71"/>
      <c r="BO67" s="71"/>
      <c r="BP67" s="71"/>
      <c r="BQ67" s="71"/>
      <c r="BR67" s="71"/>
      <c r="BS67" s="71"/>
      <c r="BT67" s="71"/>
      <c r="BU67" s="71"/>
      <c r="BV67" s="71"/>
      <c r="BW67" s="71"/>
      <c r="BX67" s="71"/>
      <c r="BY67" s="71"/>
      <c r="BZ67" s="7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0"/>
      <c r="BM68" s="71"/>
      <c r="BN68" s="71"/>
      <c r="BO68" s="71"/>
      <c r="BP68" s="71"/>
      <c r="BQ68" s="71"/>
      <c r="BR68" s="71"/>
      <c r="BS68" s="71"/>
      <c r="BT68" s="71"/>
      <c r="BU68" s="71"/>
      <c r="BV68" s="71"/>
      <c r="BW68" s="71"/>
      <c r="BX68" s="71"/>
      <c r="BY68" s="71"/>
      <c r="BZ68" s="7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0"/>
      <c r="BM69" s="71"/>
      <c r="BN69" s="71"/>
      <c r="BO69" s="71"/>
      <c r="BP69" s="71"/>
      <c r="BQ69" s="71"/>
      <c r="BR69" s="71"/>
      <c r="BS69" s="71"/>
      <c r="BT69" s="71"/>
      <c r="BU69" s="71"/>
      <c r="BV69" s="71"/>
      <c r="BW69" s="71"/>
      <c r="BX69" s="71"/>
      <c r="BY69" s="71"/>
      <c r="BZ69" s="7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0"/>
      <c r="BM70" s="71"/>
      <c r="BN70" s="71"/>
      <c r="BO70" s="71"/>
      <c r="BP70" s="71"/>
      <c r="BQ70" s="71"/>
      <c r="BR70" s="71"/>
      <c r="BS70" s="71"/>
      <c r="BT70" s="71"/>
      <c r="BU70" s="71"/>
      <c r="BV70" s="71"/>
      <c r="BW70" s="71"/>
      <c r="BX70" s="71"/>
      <c r="BY70" s="71"/>
      <c r="BZ70" s="7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0"/>
      <c r="BM71" s="71"/>
      <c r="BN71" s="71"/>
      <c r="BO71" s="71"/>
      <c r="BP71" s="71"/>
      <c r="BQ71" s="71"/>
      <c r="BR71" s="71"/>
      <c r="BS71" s="71"/>
      <c r="BT71" s="71"/>
      <c r="BU71" s="71"/>
      <c r="BV71" s="71"/>
      <c r="BW71" s="71"/>
      <c r="BX71" s="71"/>
      <c r="BY71" s="71"/>
      <c r="BZ71" s="7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0"/>
      <c r="BM72" s="71"/>
      <c r="BN72" s="71"/>
      <c r="BO72" s="71"/>
      <c r="BP72" s="71"/>
      <c r="BQ72" s="71"/>
      <c r="BR72" s="71"/>
      <c r="BS72" s="71"/>
      <c r="BT72" s="71"/>
      <c r="BU72" s="71"/>
      <c r="BV72" s="71"/>
      <c r="BW72" s="71"/>
      <c r="BX72" s="71"/>
      <c r="BY72" s="71"/>
      <c r="BZ72" s="7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0"/>
      <c r="BM73" s="71"/>
      <c r="BN73" s="71"/>
      <c r="BO73" s="71"/>
      <c r="BP73" s="71"/>
      <c r="BQ73" s="71"/>
      <c r="BR73" s="71"/>
      <c r="BS73" s="71"/>
      <c r="BT73" s="71"/>
      <c r="BU73" s="71"/>
      <c r="BV73" s="71"/>
      <c r="BW73" s="71"/>
      <c r="BX73" s="71"/>
      <c r="BY73" s="71"/>
      <c r="BZ73" s="7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0"/>
      <c r="BM74" s="71"/>
      <c r="BN74" s="71"/>
      <c r="BO74" s="71"/>
      <c r="BP74" s="71"/>
      <c r="BQ74" s="71"/>
      <c r="BR74" s="71"/>
      <c r="BS74" s="71"/>
      <c r="BT74" s="71"/>
      <c r="BU74" s="71"/>
      <c r="BV74" s="71"/>
      <c r="BW74" s="71"/>
      <c r="BX74" s="71"/>
      <c r="BY74" s="71"/>
      <c r="BZ74" s="7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0"/>
      <c r="BM75" s="71"/>
      <c r="BN75" s="71"/>
      <c r="BO75" s="71"/>
      <c r="BP75" s="71"/>
      <c r="BQ75" s="71"/>
      <c r="BR75" s="71"/>
      <c r="BS75" s="71"/>
      <c r="BT75" s="71"/>
      <c r="BU75" s="71"/>
      <c r="BV75" s="71"/>
      <c r="BW75" s="71"/>
      <c r="BX75" s="71"/>
      <c r="BY75" s="71"/>
      <c r="BZ75" s="7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0"/>
      <c r="BM76" s="71"/>
      <c r="BN76" s="71"/>
      <c r="BO76" s="71"/>
      <c r="BP76" s="71"/>
      <c r="BQ76" s="71"/>
      <c r="BR76" s="71"/>
      <c r="BS76" s="71"/>
      <c r="BT76" s="71"/>
      <c r="BU76" s="71"/>
      <c r="BV76" s="71"/>
      <c r="BW76" s="71"/>
      <c r="BX76" s="71"/>
      <c r="BY76" s="71"/>
      <c r="BZ76" s="7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0"/>
      <c r="BM77" s="71"/>
      <c r="BN77" s="71"/>
      <c r="BO77" s="71"/>
      <c r="BP77" s="71"/>
      <c r="BQ77" s="71"/>
      <c r="BR77" s="71"/>
      <c r="BS77" s="71"/>
      <c r="BT77" s="71"/>
      <c r="BU77" s="71"/>
      <c r="BV77" s="71"/>
      <c r="BW77" s="71"/>
      <c r="BX77" s="71"/>
      <c r="BY77" s="71"/>
      <c r="BZ77" s="7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0"/>
      <c r="BM78" s="71"/>
      <c r="BN78" s="71"/>
      <c r="BO78" s="71"/>
      <c r="BP78" s="71"/>
      <c r="BQ78" s="71"/>
      <c r="BR78" s="71"/>
      <c r="BS78" s="71"/>
      <c r="BT78" s="71"/>
      <c r="BU78" s="71"/>
      <c r="BV78" s="71"/>
      <c r="BW78" s="71"/>
      <c r="BX78" s="71"/>
      <c r="BY78" s="71"/>
      <c r="BZ78" s="7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0"/>
      <c r="BM79" s="71"/>
      <c r="BN79" s="71"/>
      <c r="BO79" s="71"/>
      <c r="BP79" s="71"/>
      <c r="BQ79" s="71"/>
      <c r="BR79" s="71"/>
      <c r="BS79" s="71"/>
      <c r="BT79" s="71"/>
      <c r="BU79" s="71"/>
      <c r="BV79" s="71"/>
      <c r="BW79" s="71"/>
      <c r="BX79" s="71"/>
      <c r="BY79" s="71"/>
      <c r="BZ79" s="7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0"/>
      <c r="BM80" s="71"/>
      <c r="BN80" s="71"/>
      <c r="BO80" s="71"/>
      <c r="BP80" s="71"/>
      <c r="BQ80" s="71"/>
      <c r="BR80" s="71"/>
      <c r="BS80" s="71"/>
      <c r="BT80" s="71"/>
      <c r="BU80" s="71"/>
      <c r="BV80" s="71"/>
      <c r="BW80" s="71"/>
      <c r="BX80" s="71"/>
      <c r="BY80" s="71"/>
      <c r="BZ80" s="7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0"/>
      <c r="BM81" s="71"/>
      <c r="BN81" s="71"/>
      <c r="BO81" s="71"/>
      <c r="BP81" s="71"/>
      <c r="BQ81" s="71"/>
      <c r="BR81" s="71"/>
      <c r="BS81" s="71"/>
      <c r="BT81" s="71"/>
      <c r="BU81" s="71"/>
      <c r="BV81" s="71"/>
      <c r="BW81" s="71"/>
      <c r="BX81" s="71"/>
      <c r="BY81" s="71"/>
      <c r="BZ81" s="7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3"/>
      <c r="BM82" s="74"/>
      <c r="BN82" s="74"/>
      <c r="BO82" s="74"/>
      <c r="BP82" s="74"/>
      <c r="BQ82" s="74"/>
      <c r="BR82" s="74"/>
      <c r="BS82" s="74"/>
      <c r="BT82" s="74"/>
      <c r="BU82" s="74"/>
      <c r="BV82" s="74"/>
      <c r="BW82" s="74"/>
      <c r="BX82" s="74"/>
      <c r="BY82" s="74"/>
      <c r="BZ82" s="75"/>
    </row>
    <row r="83" spans="1:78" x14ac:dyDescent="0.15">
      <c r="C83" s="76" t="s">
        <v>30</v>
      </c>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TFTXu2quJBtnHJnbl4Bj0INH4DM8k4Hyl43CE7TgDSPjK+6xTnxlMQSWkYL2/eFt0+JmJYnF+q4WPQk7/QrYWw==" saltValue="RBcy/XWFLQbQv7+DxRe1aQ=="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15">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132209</v>
      </c>
      <c r="D6" s="19">
        <f t="shared" si="3"/>
        <v>46</v>
      </c>
      <c r="E6" s="19">
        <f t="shared" si="3"/>
        <v>17</v>
      </c>
      <c r="F6" s="19">
        <f t="shared" si="3"/>
        <v>1</v>
      </c>
      <c r="G6" s="19">
        <f t="shared" si="3"/>
        <v>0</v>
      </c>
      <c r="H6" s="19" t="str">
        <f t="shared" si="3"/>
        <v>東京都　東大和市</v>
      </c>
      <c r="I6" s="19" t="str">
        <f t="shared" si="3"/>
        <v>法適用</v>
      </c>
      <c r="J6" s="19" t="str">
        <f t="shared" si="3"/>
        <v>下水道事業</v>
      </c>
      <c r="K6" s="19" t="str">
        <f t="shared" si="3"/>
        <v>公共下水道</v>
      </c>
      <c r="L6" s="19" t="str">
        <f t="shared" si="3"/>
        <v>Bb1</v>
      </c>
      <c r="M6" s="19" t="str">
        <f t="shared" si="3"/>
        <v>非設置</v>
      </c>
      <c r="N6" s="20" t="str">
        <f t="shared" si="3"/>
        <v>-</v>
      </c>
      <c r="O6" s="20">
        <f t="shared" si="3"/>
        <v>67.650000000000006</v>
      </c>
      <c r="P6" s="20">
        <f t="shared" si="3"/>
        <v>100</v>
      </c>
      <c r="Q6" s="20">
        <f t="shared" si="3"/>
        <v>83.4</v>
      </c>
      <c r="R6" s="20">
        <f t="shared" si="3"/>
        <v>2017</v>
      </c>
      <c r="S6" s="20">
        <f t="shared" si="3"/>
        <v>84996</v>
      </c>
      <c r="T6" s="20">
        <f t="shared" si="3"/>
        <v>13.42</v>
      </c>
      <c r="U6" s="20">
        <f t="shared" si="3"/>
        <v>6333.53</v>
      </c>
      <c r="V6" s="20">
        <f t="shared" si="3"/>
        <v>84875</v>
      </c>
      <c r="W6" s="20">
        <f t="shared" si="3"/>
        <v>9.91</v>
      </c>
      <c r="X6" s="20">
        <f t="shared" si="3"/>
        <v>8564.58</v>
      </c>
      <c r="Y6" s="21">
        <f>IF(Y7="",NA(),Y7)</f>
        <v>112.78</v>
      </c>
      <c r="Z6" s="21">
        <f t="shared" ref="Z6:AH6" si="4">IF(Z7="",NA(),Z7)</f>
        <v>106.12</v>
      </c>
      <c r="AA6" s="21">
        <f t="shared" si="4"/>
        <v>107.58</v>
      </c>
      <c r="AB6" s="21">
        <f t="shared" si="4"/>
        <v>105.93</v>
      </c>
      <c r="AC6" s="21">
        <f t="shared" si="4"/>
        <v>105.51</v>
      </c>
      <c r="AD6" s="21">
        <f t="shared" si="4"/>
        <v>107.87</v>
      </c>
      <c r="AE6" s="21">
        <f t="shared" si="4"/>
        <v>109.78</v>
      </c>
      <c r="AF6" s="21">
        <f t="shared" si="4"/>
        <v>109.96</v>
      </c>
      <c r="AG6" s="21">
        <f t="shared" si="4"/>
        <v>109.44</v>
      </c>
      <c r="AH6" s="21">
        <f t="shared" si="4"/>
        <v>109.53</v>
      </c>
      <c r="AI6" s="20" t="str">
        <f>IF(AI7="","",IF(AI7="-","【-】","【"&amp;SUBSTITUTE(TEXT(AI7,"#,##0.00"),"-","△")&amp;"】"))</f>
        <v>【105.36】</v>
      </c>
      <c r="AJ6" s="20">
        <f>IF(AJ7="",NA(),AJ7)</f>
        <v>0</v>
      </c>
      <c r="AK6" s="20">
        <f t="shared" ref="AK6:AS6" si="5">IF(AK7="",NA(),AK7)</f>
        <v>0</v>
      </c>
      <c r="AL6" s="20">
        <f t="shared" si="5"/>
        <v>0</v>
      </c>
      <c r="AM6" s="20">
        <f t="shared" si="5"/>
        <v>0</v>
      </c>
      <c r="AN6" s="20">
        <f t="shared" si="5"/>
        <v>0</v>
      </c>
      <c r="AO6" s="21">
        <f t="shared" si="5"/>
        <v>11.59</v>
      </c>
      <c r="AP6" s="21">
        <f t="shared" si="5"/>
        <v>9.36</v>
      </c>
      <c r="AQ6" s="21">
        <f t="shared" si="5"/>
        <v>7.56</v>
      </c>
      <c r="AR6" s="21">
        <f t="shared" si="5"/>
        <v>5.84</v>
      </c>
      <c r="AS6" s="21">
        <f t="shared" si="5"/>
        <v>3.58</v>
      </c>
      <c r="AT6" s="20" t="str">
        <f>IF(AT7="","",IF(AT7="-","【-】","【"&amp;SUBSTITUTE(TEXT(AT7,"#,##0.00"),"-","△")&amp;"】"))</f>
        <v>【3.12】</v>
      </c>
      <c r="AU6" s="21">
        <f>IF(AU7="",NA(),AU7)</f>
        <v>47.95</v>
      </c>
      <c r="AV6" s="21">
        <f t="shared" ref="AV6:BD6" si="6">IF(AV7="",NA(),AV7)</f>
        <v>55.37</v>
      </c>
      <c r="AW6" s="21">
        <f t="shared" si="6"/>
        <v>73.58</v>
      </c>
      <c r="AX6" s="21">
        <f t="shared" si="6"/>
        <v>96.81</v>
      </c>
      <c r="AY6" s="21">
        <f t="shared" si="6"/>
        <v>121.74</v>
      </c>
      <c r="AZ6" s="21">
        <f t="shared" si="6"/>
        <v>37.200000000000003</v>
      </c>
      <c r="BA6" s="21">
        <f t="shared" si="6"/>
        <v>47.13</v>
      </c>
      <c r="BB6" s="21">
        <f t="shared" si="6"/>
        <v>50.85</v>
      </c>
      <c r="BC6" s="21">
        <f t="shared" si="6"/>
        <v>63.13</v>
      </c>
      <c r="BD6" s="21">
        <f t="shared" si="6"/>
        <v>70.599999999999994</v>
      </c>
      <c r="BE6" s="20" t="str">
        <f>IF(BE7="","",IF(BE7="-","【-】","【"&amp;SUBSTITUTE(TEXT(BE7,"#,##0.00"),"-","△")&amp;"】"))</f>
        <v>【82.75】</v>
      </c>
      <c r="BF6" s="21">
        <f>IF(BF7="",NA(),BF7)</f>
        <v>435.14</v>
      </c>
      <c r="BG6" s="21">
        <f t="shared" ref="BG6:BO6" si="7">IF(BG7="",NA(),BG7)</f>
        <v>386.36</v>
      </c>
      <c r="BH6" s="21">
        <f t="shared" si="7"/>
        <v>356.98</v>
      </c>
      <c r="BI6" s="21">
        <f t="shared" si="7"/>
        <v>341.13</v>
      </c>
      <c r="BJ6" s="21">
        <f t="shared" si="7"/>
        <v>321.77999999999997</v>
      </c>
      <c r="BK6" s="21">
        <f t="shared" si="7"/>
        <v>843.72</v>
      </c>
      <c r="BL6" s="21">
        <f t="shared" si="7"/>
        <v>788.62</v>
      </c>
      <c r="BM6" s="21">
        <f t="shared" si="7"/>
        <v>772.15</v>
      </c>
      <c r="BN6" s="21">
        <f t="shared" si="7"/>
        <v>717.6</v>
      </c>
      <c r="BO6" s="21">
        <f t="shared" si="7"/>
        <v>718.5</v>
      </c>
      <c r="BP6" s="20" t="str">
        <f>IF(BP7="","",IF(BP7="-","【-】","【"&amp;SUBSTITUTE(TEXT(BP7,"#,##0.00"),"-","△")&amp;"】"))</f>
        <v>【602.56】</v>
      </c>
      <c r="BQ6" s="21">
        <f>IF(BQ7="",NA(),BQ7)</f>
        <v>102.56</v>
      </c>
      <c r="BR6" s="21">
        <f t="shared" ref="BR6:BZ6" si="8">IF(BR7="",NA(),BR7)</f>
        <v>108.64</v>
      </c>
      <c r="BS6" s="21">
        <f t="shared" si="8"/>
        <v>108.85</v>
      </c>
      <c r="BT6" s="21">
        <f t="shared" si="8"/>
        <v>106.55</v>
      </c>
      <c r="BU6" s="21">
        <f t="shared" si="8"/>
        <v>105.99</v>
      </c>
      <c r="BV6" s="21">
        <f t="shared" si="8"/>
        <v>94.81</v>
      </c>
      <c r="BW6" s="21">
        <f t="shared" si="8"/>
        <v>99.88</v>
      </c>
      <c r="BX6" s="21">
        <f t="shared" si="8"/>
        <v>98.82</v>
      </c>
      <c r="BY6" s="21">
        <f t="shared" si="8"/>
        <v>97.58</v>
      </c>
      <c r="BZ6" s="21">
        <f t="shared" si="8"/>
        <v>98.33</v>
      </c>
      <c r="CA6" s="20" t="str">
        <f>IF(CA7="","",IF(CA7="-","【-】","【"&amp;SUBSTITUTE(TEXT(CA7,"#,##0.00"),"-","△")&amp;"】"))</f>
        <v>【97.94】</v>
      </c>
      <c r="CB6" s="21">
        <f>IF(CB7="",NA(),CB7)</f>
        <v>133.38999999999999</v>
      </c>
      <c r="CC6" s="21">
        <f t="shared" ref="CC6:CK6" si="9">IF(CC7="",NA(),CC7)</f>
        <v>127.67</v>
      </c>
      <c r="CD6" s="21">
        <f t="shared" si="9"/>
        <v>127.3</v>
      </c>
      <c r="CE6" s="21">
        <f t="shared" si="9"/>
        <v>126.63</v>
      </c>
      <c r="CF6" s="21">
        <f t="shared" si="9"/>
        <v>134.25</v>
      </c>
      <c r="CG6" s="21">
        <f t="shared" si="9"/>
        <v>129.9</v>
      </c>
      <c r="CH6" s="21">
        <f t="shared" si="9"/>
        <v>126.94</v>
      </c>
      <c r="CI6" s="21">
        <f t="shared" si="9"/>
        <v>128.38999999999999</v>
      </c>
      <c r="CJ6" s="21">
        <f t="shared" si="9"/>
        <v>129.85</v>
      </c>
      <c r="CK6" s="21">
        <f t="shared" si="9"/>
        <v>133.66</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80.11</v>
      </c>
      <c r="CS6" s="21">
        <f t="shared" si="10"/>
        <v>82.83</v>
      </c>
      <c r="CT6" s="21">
        <f t="shared" si="10"/>
        <v>69.38</v>
      </c>
      <c r="CU6" s="21">
        <f t="shared" si="10"/>
        <v>70.39</v>
      </c>
      <c r="CV6" s="21">
        <f t="shared" si="10"/>
        <v>72.13</v>
      </c>
      <c r="CW6" s="20" t="str">
        <f>IF(CW7="","",IF(CW7="-","【-】","【"&amp;SUBSTITUTE(TEXT(CW7,"#,##0.00"),"-","△")&amp;"】"))</f>
        <v>【60.13】</v>
      </c>
      <c r="CX6" s="21">
        <f>IF(CX7="",NA(),CX7)</f>
        <v>99.18</v>
      </c>
      <c r="CY6" s="21">
        <f t="shared" ref="CY6:DG6" si="11">IF(CY7="",NA(),CY7)</f>
        <v>99.24</v>
      </c>
      <c r="CZ6" s="21">
        <f t="shared" si="11"/>
        <v>99.31</v>
      </c>
      <c r="DA6" s="21">
        <f t="shared" si="11"/>
        <v>99.35</v>
      </c>
      <c r="DB6" s="21">
        <f t="shared" si="11"/>
        <v>99.38</v>
      </c>
      <c r="DC6" s="21">
        <f t="shared" si="11"/>
        <v>95.96</v>
      </c>
      <c r="DD6" s="21">
        <f t="shared" si="11"/>
        <v>95.73</v>
      </c>
      <c r="DE6" s="21">
        <f t="shared" si="11"/>
        <v>96.1</v>
      </c>
      <c r="DF6" s="21">
        <f t="shared" si="11"/>
        <v>96.61</v>
      </c>
      <c r="DG6" s="21">
        <f t="shared" si="11"/>
        <v>96.35</v>
      </c>
      <c r="DH6" s="20" t="str">
        <f>IF(DH7="","",IF(DH7="-","【-】","【"&amp;SUBSTITUTE(TEXT(DH7,"#,##0.00"),"-","△")&amp;"】"))</f>
        <v>【96.00】</v>
      </c>
      <c r="DI6" s="21">
        <f>IF(DI7="",NA(),DI7)</f>
        <v>4.1100000000000003</v>
      </c>
      <c r="DJ6" s="21">
        <f t="shared" ref="DJ6:DR6" si="12">IF(DJ7="",NA(),DJ7)</f>
        <v>8.17</v>
      </c>
      <c r="DK6" s="21">
        <f t="shared" si="12"/>
        <v>12.12</v>
      </c>
      <c r="DL6" s="21">
        <f t="shared" si="12"/>
        <v>16.02</v>
      </c>
      <c r="DM6" s="21">
        <f t="shared" si="12"/>
        <v>19.7</v>
      </c>
      <c r="DN6" s="21">
        <f t="shared" si="12"/>
        <v>20.23</v>
      </c>
      <c r="DO6" s="21">
        <f t="shared" si="12"/>
        <v>22.34</v>
      </c>
      <c r="DP6" s="21">
        <f t="shared" si="12"/>
        <v>24.65</v>
      </c>
      <c r="DQ6" s="21">
        <f t="shared" si="12"/>
        <v>24.87</v>
      </c>
      <c r="DR6" s="21">
        <f t="shared" si="12"/>
        <v>26.94</v>
      </c>
      <c r="DS6" s="20" t="str">
        <f>IF(DS7="","",IF(DS7="-","【-】","【"&amp;SUBSTITUTE(TEXT(DS7,"#,##0.00"),"-","△")&amp;"】"))</f>
        <v>【42.20】</v>
      </c>
      <c r="DT6" s="20">
        <f>IF(DT7="",NA(),DT7)</f>
        <v>0</v>
      </c>
      <c r="DU6" s="21">
        <f t="shared" ref="DU6:EC6" si="13">IF(DU7="",NA(),DU7)</f>
        <v>2.2599999999999998</v>
      </c>
      <c r="DV6" s="21">
        <f t="shared" si="13"/>
        <v>1.99</v>
      </c>
      <c r="DW6" s="21">
        <f t="shared" si="13"/>
        <v>1.73</v>
      </c>
      <c r="DX6" s="21">
        <f t="shared" si="13"/>
        <v>1.45</v>
      </c>
      <c r="DY6" s="21">
        <f t="shared" si="13"/>
        <v>1.63</v>
      </c>
      <c r="DZ6" s="21">
        <f t="shared" si="13"/>
        <v>1.94</v>
      </c>
      <c r="EA6" s="21">
        <f t="shared" si="13"/>
        <v>2.42</v>
      </c>
      <c r="EB6" s="21">
        <f t="shared" si="13"/>
        <v>3</v>
      </c>
      <c r="EC6" s="21">
        <f t="shared" si="13"/>
        <v>3.91</v>
      </c>
      <c r="ED6" s="20" t="str">
        <f>IF(ED7="","",IF(ED7="-","【-】","【"&amp;SUBSTITUTE(TEXT(ED7,"#,##0.00"),"-","△")&amp;"】"))</f>
        <v>【9.46】</v>
      </c>
      <c r="EE6" s="20">
        <f>IF(EE7="",NA(),EE7)</f>
        <v>0</v>
      </c>
      <c r="EF6" s="21">
        <f t="shared" ref="EF6:EN6" si="14">IF(EF7="",NA(),EF7)</f>
        <v>0.02</v>
      </c>
      <c r="EG6" s="21">
        <f t="shared" si="14"/>
        <v>0.27</v>
      </c>
      <c r="EH6" s="21">
        <f t="shared" si="14"/>
        <v>0.26</v>
      </c>
      <c r="EI6" s="21">
        <f t="shared" si="14"/>
        <v>0.27</v>
      </c>
      <c r="EJ6" s="21">
        <f t="shared" si="14"/>
        <v>0.12</v>
      </c>
      <c r="EK6" s="21">
        <f t="shared" si="14"/>
        <v>0.35</v>
      </c>
      <c r="EL6" s="21">
        <f t="shared" si="14"/>
        <v>0.1</v>
      </c>
      <c r="EM6" s="21">
        <f t="shared" si="14"/>
        <v>1.51</v>
      </c>
      <c r="EN6" s="21">
        <f t="shared" si="14"/>
        <v>0.17</v>
      </c>
      <c r="EO6" s="20" t="str">
        <f>IF(EO7="","",IF(EO7="-","【-】","【"&amp;SUBSTITUTE(TEXT(EO7,"#,##0.00"),"-","△")&amp;"】"))</f>
        <v>【0.19】</v>
      </c>
    </row>
    <row r="7" spans="1:148" s="22" customFormat="1" x14ac:dyDescent="0.15">
      <c r="A7" s="14"/>
      <c r="B7" s="23">
        <v>2024</v>
      </c>
      <c r="C7" s="23">
        <v>132209</v>
      </c>
      <c r="D7" s="23">
        <v>46</v>
      </c>
      <c r="E7" s="23">
        <v>17</v>
      </c>
      <c r="F7" s="23">
        <v>1</v>
      </c>
      <c r="G7" s="23">
        <v>0</v>
      </c>
      <c r="H7" s="23" t="s">
        <v>96</v>
      </c>
      <c r="I7" s="23" t="s">
        <v>97</v>
      </c>
      <c r="J7" s="23" t="s">
        <v>98</v>
      </c>
      <c r="K7" s="23" t="s">
        <v>99</v>
      </c>
      <c r="L7" s="23" t="s">
        <v>100</v>
      </c>
      <c r="M7" s="23" t="s">
        <v>101</v>
      </c>
      <c r="N7" s="24" t="s">
        <v>102</v>
      </c>
      <c r="O7" s="24">
        <v>67.650000000000006</v>
      </c>
      <c r="P7" s="24">
        <v>100</v>
      </c>
      <c r="Q7" s="24">
        <v>83.4</v>
      </c>
      <c r="R7" s="24">
        <v>2017</v>
      </c>
      <c r="S7" s="24">
        <v>84996</v>
      </c>
      <c r="T7" s="24">
        <v>13.42</v>
      </c>
      <c r="U7" s="24">
        <v>6333.53</v>
      </c>
      <c r="V7" s="24">
        <v>84875</v>
      </c>
      <c r="W7" s="24">
        <v>9.91</v>
      </c>
      <c r="X7" s="24">
        <v>8564.58</v>
      </c>
      <c r="Y7" s="24">
        <v>112.78</v>
      </c>
      <c r="Z7" s="24">
        <v>106.12</v>
      </c>
      <c r="AA7" s="24">
        <v>107.58</v>
      </c>
      <c r="AB7" s="24">
        <v>105.93</v>
      </c>
      <c r="AC7" s="24">
        <v>105.51</v>
      </c>
      <c r="AD7" s="24">
        <v>107.87</v>
      </c>
      <c r="AE7" s="24">
        <v>109.78</v>
      </c>
      <c r="AF7" s="24">
        <v>109.96</v>
      </c>
      <c r="AG7" s="24">
        <v>109.44</v>
      </c>
      <c r="AH7" s="24">
        <v>109.53</v>
      </c>
      <c r="AI7" s="24">
        <v>105.36</v>
      </c>
      <c r="AJ7" s="24">
        <v>0</v>
      </c>
      <c r="AK7" s="24">
        <v>0</v>
      </c>
      <c r="AL7" s="24">
        <v>0</v>
      </c>
      <c r="AM7" s="24">
        <v>0</v>
      </c>
      <c r="AN7" s="24">
        <v>0</v>
      </c>
      <c r="AO7" s="24">
        <v>11.59</v>
      </c>
      <c r="AP7" s="24">
        <v>9.36</v>
      </c>
      <c r="AQ7" s="24">
        <v>7.56</v>
      </c>
      <c r="AR7" s="24">
        <v>5.84</v>
      </c>
      <c r="AS7" s="24">
        <v>3.58</v>
      </c>
      <c r="AT7" s="24">
        <v>3.12</v>
      </c>
      <c r="AU7" s="24">
        <v>47.95</v>
      </c>
      <c r="AV7" s="24">
        <v>55.37</v>
      </c>
      <c r="AW7" s="24">
        <v>73.58</v>
      </c>
      <c r="AX7" s="24">
        <v>96.81</v>
      </c>
      <c r="AY7" s="24">
        <v>121.74</v>
      </c>
      <c r="AZ7" s="24">
        <v>37.200000000000003</v>
      </c>
      <c r="BA7" s="24">
        <v>47.13</v>
      </c>
      <c r="BB7" s="24">
        <v>50.85</v>
      </c>
      <c r="BC7" s="24">
        <v>63.13</v>
      </c>
      <c r="BD7" s="24">
        <v>70.599999999999994</v>
      </c>
      <c r="BE7" s="24">
        <v>82.75</v>
      </c>
      <c r="BF7" s="24">
        <v>435.14</v>
      </c>
      <c r="BG7" s="24">
        <v>386.36</v>
      </c>
      <c r="BH7" s="24">
        <v>356.98</v>
      </c>
      <c r="BI7" s="24">
        <v>341.13</v>
      </c>
      <c r="BJ7" s="24">
        <v>321.77999999999997</v>
      </c>
      <c r="BK7" s="24">
        <v>843.72</v>
      </c>
      <c r="BL7" s="24">
        <v>788.62</v>
      </c>
      <c r="BM7" s="24">
        <v>772.15</v>
      </c>
      <c r="BN7" s="24">
        <v>717.6</v>
      </c>
      <c r="BO7" s="24">
        <v>718.5</v>
      </c>
      <c r="BP7" s="24">
        <v>602.55999999999995</v>
      </c>
      <c r="BQ7" s="24">
        <v>102.56</v>
      </c>
      <c r="BR7" s="24">
        <v>108.64</v>
      </c>
      <c r="BS7" s="24">
        <v>108.85</v>
      </c>
      <c r="BT7" s="24">
        <v>106.55</v>
      </c>
      <c r="BU7" s="24">
        <v>105.99</v>
      </c>
      <c r="BV7" s="24">
        <v>94.81</v>
      </c>
      <c r="BW7" s="24">
        <v>99.88</v>
      </c>
      <c r="BX7" s="24">
        <v>98.82</v>
      </c>
      <c r="BY7" s="24">
        <v>97.58</v>
      </c>
      <c r="BZ7" s="24">
        <v>98.33</v>
      </c>
      <c r="CA7" s="24">
        <v>97.94</v>
      </c>
      <c r="CB7" s="24">
        <v>133.38999999999999</v>
      </c>
      <c r="CC7" s="24">
        <v>127.67</v>
      </c>
      <c r="CD7" s="24">
        <v>127.3</v>
      </c>
      <c r="CE7" s="24">
        <v>126.63</v>
      </c>
      <c r="CF7" s="24">
        <v>134.25</v>
      </c>
      <c r="CG7" s="24">
        <v>129.9</v>
      </c>
      <c r="CH7" s="24">
        <v>126.94</v>
      </c>
      <c r="CI7" s="24">
        <v>128.38999999999999</v>
      </c>
      <c r="CJ7" s="24">
        <v>129.85</v>
      </c>
      <c r="CK7" s="24">
        <v>133.66</v>
      </c>
      <c r="CL7" s="24">
        <v>140.97999999999999</v>
      </c>
      <c r="CM7" s="24" t="s">
        <v>102</v>
      </c>
      <c r="CN7" s="24" t="s">
        <v>102</v>
      </c>
      <c r="CO7" s="24" t="s">
        <v>102</v>
      </c>
      <c r="CP7" s="24" t="s">
        <v>102</v>
      </c>
      <c r="CQ7" s="24" t="s">
        <v>102</v>
      </c>
      <c r="CR7" s="24">
        <v>80.11</v>
      </c>
      <c r="CS7" s="24">
        <v>82.83</v>
      </c>
      <c r="CT7" s="24">
        <v>69.38</v>
      </c>
      <c r="CU7" s="24">
        <v>70.39</v>
      </c>
      <c r="CV7" s="24">
        <v>72.13</v>
      </c>
      <c r="CW7" s="24">
        <v>60.13</v>
      </c>
      <c r="CX7" s="24">
        <v>99.18</v>
      </c>
      <c r="CY7" s="24">
        <v>99.24</v>
      </c>
      <c r="CZ7" s="24">
        <v>99.31</v>
      </c>
      <c r="DA7" s="24">
        <v>99.35</v>
      </c>
      <c r="DB7" s="24">
        <v>99.38</v>
      </c>
      <c r="DC7" s="24">
        <v>95.96</v>
      </c>
      <c r="DD7" s="24">
        <v>95.73</v>
      </c>
      <c r="DE7" s="24">
        <v>96.1</v>
      </c>
      <c r="DF7" s="24">
        <v>96.61</v>
      </c>
      <c r="DG7" s="24">
        <v>96.35</v>
      </c>
      <c r="DH7" s="24">
        <v>96</v>
      </c>
      <c r="DI7" s="24">
        <v>4.1100000000000003</v>
      </c>
      <c r="DJ7" s="24">
        <v>8.17</v>
      </c>
      <c r="DK7" s="24">
        <v>12.12</v>
      </c>
      <c r="DL7" s="24">
        <v>16.02</v>
      </c>
      <c r="DM7" s="24">
        <v>19.7</v>
      </c>
      <c r="DN7" s="24">
        <v>20.23</v>
      </c>
      <c r="DO7" s="24">
        <v>22.34</v>
      </c>
      <c r="DP7" s="24">
        <v>24.65</v>
      </c>
      <c r="DQ7" s="24">
        <v>24.87</v>
      </c>
      <c r="DR7" s="24">
        <v>26.94</v>
      </c>
      <c r="DS7" s="24">
        <v>42.2</v>
      </c>
      <c r="DT7" s="24">
        <v>0</v>
      </c>
      <c r="DU7" s="24">
        <v>2.2599999999999998</v>
      </c>
      <c r="DV7" s="24">
        <v>1.99</v>
      </c>
      <c r="DW7" s="24">
        <v>1.73</v>
      </c>
      <c r="DX7" s="24">
        <v>1.45</v>
      </c>
      <c r="DY7" s="24">
        <v>1.63</v>
      </c>
      <c r="DZ7" s="24">
        <v>1.94</v>
      </c>
      <c r="EA7" s="24">
        <v>2.42</v>
      </c>
      <c r="EB7" s="24">
        <v>3</v>
      </c>
      <c r="EC7" s="24">
        <v>3.91</v>
      </c>
      <c r="ED7" s="24">
        <v>9.4600000000000009</v>
      </c>
      <c r="EE7" s="24">
        <v>0</v>
      </c>
      <c r="EF7" s="24">
        <v>0.02</v>
      </c>
      <c r="EG7" s="24">
        <v>0.27</v>
      </c>
      <c r="EH7" s="24">
        <v>0.26</v>
      </c>
      <c r="EI7" s="24">
        <v>0.27</v>
      </c>
      <c r="EJ7" s="24">
        <v>0.12</v>
      </c>
      <c r="EK7" s="24">
        <v>0.35</v>
      </c>
      <c r="EL7" s="24">
        <v>0.1</v>
      </c>
      <c r="EM7" s="24">
        <v>1.51</v>
      </c>
      <c r="EN7" s="24">
        <v>0.17</v>
      </c>
      <c r="EO7" s="24">
        <v>0.19</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野倉　萌</cp:lastModifiedBy>
  <cp:lastPrinted>2026-01-26T10:02:17Z</cp:lastPrinted>
  <dcterms:created xsi:type="dcterms:W3CDTF">2025-12-23T05:59:31Z</dcterms:created>
  <dcterms:modified xsi:type="dcterms:W3CDTF">2026-01-27T04:02:42Z</dcterms:modified>
  <cp:category/>
</cp:coreProperties>
</file>