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10.226.61.9\chihousai-s\03_公営企業\03-通年業務\15- 2月_経営比較分析表★\R6年度\R7.1.21【総務省23〆】公営企業に係る経営比較分析表（令和５年度決算）の分析等について（依頼）\04_団体→都\17 狛江市●\"/>
    </mc:Choice>
  </mc:AlternateContent>
  <xr:revisionPtr revIDLastSave="0" documentId="13_ncr:1_{A395A767-6342-424D-8125-E912C1831B16}" xr6:coauthVersionLast="47" xr6:coauthVersionMax="47" xr10:uidLastSave="{00000000-0000-0000-0000-000000000000}"/>
  <workbookProtection workbookAlgorithmName="SHA-512" workbookHashValue="gquMQU9HN+Gpy5KfYtXiVhH8YTHbFZBZYjPh/p5gOpArreoUs/s3+ZZ1GZ9nIfKAkYGRryWEdFH7gJAvtZcbiA==" workbookSaltValue="1gF/mIT0O8Ni89Ft9JHhZ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T6" i="5"/>
  <c r="S6" i="5"/>
  <c r="AL8" i="4" s="1"/>
  <c r="R6" i="5"/>
  <c r="AD10" i="4" s="1"/>
  <c r="Q6" i="5"/>
  <c r="W10" i="4" s="1"/>
  <c r="P6" i="5"/>
  <c r="P10" i="4" s="1"/>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G85" i="4"/>
  <c r="BB10" i="4"/>
  <c r="AT10" i="4"/>
  <c r="AL10" i="4"/>
  <c r="BB8" i="4"/>
  <c r="AT8" i="4"/>
  <c r="W8" i="4"/>
  <c r="B6" i="4"/>
</calcChain>
</file>

<file path=xl/sharedStrings.xml><?xml version="1.0" encoding="utf-8"?>
<sst xmlns="http://schemas.openxmlformats.org/spreadsheetml/2006/main" count="261" uniqueCount="114">
  <si>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</si>
  <si>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</si>
  <si>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</si>
  <si>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</si>
  <si>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⑤経費回収率(％)</t>
  </si>
  <si>
    <t>類似団体区分</t>
    <rPh sb="4" eb="6">
      <t>クブン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</si>
  <si>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</si>
  <si>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</si>
  <si>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</si>
  <si>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</si>
  <si>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</si>
  <si>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</si>
  <si>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東京都　狛江市</t>
  </si>
  <si>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</si>
  <si>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</si>
  <si>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</si>
  <si>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</si>
  <si>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</si>
  <si>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</si>
  <si>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</si>
  <si>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</si>
  <si>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</si>
  <si>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</si>
  <si>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</si>
  <si>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</si>
  <si>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</si>
  <si>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</si>
  <si>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</si>
  <si>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</si>
  <si>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</si>
  <si>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</si>
  <si>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</si>
  <si>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</si>
  <si>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</si>
  <si>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類似団体平均値（平均値）</t>
  </si>
  <si>
    <t>2①</t>
  </si>
  <si>
    <t>【】</t>
  </si>
  <si>
    <t>令和5年度全国平均</t>
    <rPh sb="0" eb="2">
      <t>レイワ</t>
    </rPh>
    <rPh sb="3" eb="5">
      <t>ネンド</t>
    </rPh>
    <phoneticPr fontId="1"/>
  </si>
  <si>
    <t>②管渠老朽化率(％)</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</si>
  <si>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</si>
  <si>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</si>
  <si>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</si>
  <si>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</si>
  <si>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</si>
  <si>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</si>
  <si>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</si>
  <si>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</si>
  <si>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</si>
  <si>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</si>
  <si>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</si>
  <si>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</si>
  <si>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</si>
  <si>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</si>
  <si>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</si>
  <si>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</si>
  <si>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</si>
  <si>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</si>
  <si>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</si>
  <si>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</si>
  <si>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</si>
  <si>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</si>
  <si>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</si>
  <si>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</si>
  <si>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</si>
  <si>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</si>
  <si>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</si>
  <si>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</si>
  <si>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</si>
  <si>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</si>
  <si>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</si>
  <si>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</si>
  <si>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</si>
  <si>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</si>
  <si>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</si>
  <si>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</si>
  <si>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</si>
  <si>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</si>
  <si>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</si>
  <si>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</si>
  <si>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</si>
  <si>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</si>
  <si>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</si>
  <si>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Ba</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</si>
  <si>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</si>
  <si>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</si>
  <si>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</si>
  <si>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</si>
  <si>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</si>
  <si>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</si>
  <si>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</si>
  <si>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</si>
  <si>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</si>
  <si>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</si>
  <si>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</si>
  <si>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</si>
  <si>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</si>
  <si>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</si>
  <si>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</si>
  <si>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</si>
  <si>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</si>
  <si>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</si>
  <si>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</si>
  <si>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</si>
  <si>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</si>
  <si>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</si>
  <si>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</si>
  <si>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</si>
  <si>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</si>
  <si>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</si>
  <si>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</si>
  <si>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</si>
  <si>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とは、有形固定資産のうち減価償却がどの程度進んでいるかを表し、資産の老朽化度合を示す指標である。狛江市は類似団体の平均と比べて低くなっているが、今後も将来の更新需要に備え、現在の経営状況を維持しつつ、計画的な施設更新を行っていく。
②管渠老朽化率は類似団体の平均と比べて高く、狛江市は昭和40年代に集中的に管渠整備に取り組んだため、更新時期を迎えている。下水道の機能が維持できるよう、計画的に修繕・改築を行っていく。
③管渠改善率については、当該年度に更新した管渠の延長の割合を表している。下水道の機能が維持できるよう管内の調査を行い健全度を確認し、計画的に修繕・改築を行っていく。</t>
  </si>
  <si>
    <t>狛江市の下水道事業の経営状況は健全であると言える。引き続き、健全で効率的な事業運営に努めていく。
なお、狛江市は下水道施設の整備時期が昭和40年代と比較的早かったため、今後更新等の建設改良費が増加する見込みとなっている。このため、平成26年３月に改訂した「狛江市下水道総合計画」を基に、計画的な事業の推進に努めており、令和６年度からは「狛江市下水道総合計画」の改定に着手し、引き続き現在の経営状況を維持できるように努めていく。</t>
    <rPh sb="187" eb="188">
      <t>ヒ</t>
    </rPh>
    <rPh sb="189" eb="190">
      <t>ツヅ</t>
    </rPh>
    <rPh sb="207" eb="208">
      <t>ツト</t>
    </rPh>
    <phoneticPr fontId="1"/>
  </si>
  <si>
    <t>①経常収支比率は、当該年度において、使用料収入や雨水を処理するための一般会計から繰入金等の収益で、維持管理費や支払利息等の費用をどの程度賄えているかを表す指標である。狛江市は単年度の収支が黒字であるとともに、平均値よりも高い数値のため、健全な事業経営できていることを示している。
③流動比率は短期的な債務に対する支払能力を表す指標である。１年以内に支払うべき債務に対して支払うことができる現金等がある状況を示す100％以上であることが必要となり、狛江市は基準を満たしている。
④企業債残高対事業規模比率とは、使用料収入に対する下水道事業の市債残高の割合であり、市債残高の規模を表す指標である。狛江市は類似団体の平均と比較してやや低い。しかしながら、今後下水道施設の長寿命化や耐震化事業及び浸水対策事業の増加が見込まれているため、令和７年度には「狛江市下水道総合計画」の改定を行い、現在の経営状況を維持しつつ、計画的な施設更新を行っていく。
⑤経費回収率とは、下水道使用料で回収すべき経費を、どの程度下水道使用料で賄えているかを表した指標である。狛江市は100%を上回っており、現状は適切であると言える。しかし、物価上昇から今後汚水処理費が増加することが見込まれており、下水道使用料については検証が必要である。
⑥汚水処理原価とは、有収水量１㎥あたりの汚水の処理に要した費用についての指標である。狛江市は類似団体の平均と比較して低額であり、効率的な汚水処理を行えていると言える。
⑧水洗化率とは、現在の処理区域内人口のうち、実際に水洗便所を設置して汚水処理を行っている人口の割合を表した指標である。狛江市の水洗化率については、100%となっている。</t>
    <rPh sb="133" eb="134">
      <t>シメ</t>
    </rPh>
    <rPh sb="227" eb="229">
      <t>キジュン</t>
    </rPh>
    <rPh sb="230" eb="231">
      <t>ミ</t>
    </rPh>
    <rPh sb="300" eb="302">
      <t>ルイジ</t>
    </rPh>
    <rPh sb="302" eb="304">
      <t>ダンタイ</t>
    </rPh>
    <rPh sb="308" eb="310">
      <t>ヒカク</t>
    </rPh>
    <rPh sb="387" eb="388">
      <t>オコナ</t>
    </rPh>
    <rPh sb="505" eb="507">
      <t>ブッカ</t>
    </rPh>
    <rPh sb="507" eb="509">
      <t>ジョウショウ</t>
    </rPh>
    <rPh sb="511" eb="513">
      <t>コンゴ</t>
    </rPh>
    <rPh sb="513" eb="515">
      <t>オスイ</t>
    </rPh>
    <rPh sb="515" eb="517">
      <t>ショリ</t>
    </rPh>
    <rPh sb="517" eb="518">
      <t>ヒ</t>
    </rPh>
    <rPh sb="519" eb="521">
      <t>ゾウカ</t>
    </rPh>
    <rPh sb="526" eb="528">
      <t>ミコ</t>
    </rPh>
    <rPh sb="534" eb="537">
      <t>ゲスイドウ</t>
    </rPh>
    <rPh sb="537" eb="540">
      <t>シヨウリョウ</t>
    </rPh>
    <rPh sb="545" eb="547">
      <t>ケンショウ</t>
    </rPh>
    <rPh sb="548" eb="550">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</si>
</sst>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
      <color theme="1"/>
      <name val="ＭＳ ゴシック"/>
      <family val="3"/>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formatCode="#,##0.00;&quot;△&quot;#,##0.00;&quot;-&quot;">
                  <c:v>0.12</c:v>
                </c:pt>
                <c:pt idx="3">
                  <c:v>0</c:v>
                </c:pt>
                <c:pt idx="4">
                  <c:v>0</c:v>
                </c:pt>
              </c:numCache>
            </c:numRef>
          </c:val>
          <c:extLst>
            <c:ext xmlns:c16="http://schemas.microsoft.com/office/drawing/2014/chart" uri="{C3380CC4-5D6E-409C-BE32-E72D297353CC}">
              <c16:uniqueId val="{00000000-A14C-4732-ACB9-AACFBBE13C4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0.11</c:v>
                </c:pt>
                <c:pt idx="3">
                  <c:v>0.04</c:v>
                </c:pt>
                <c:pt idx="4">
                  <c:v>0.11</c:v>
                </c:pt>
              </c:numCache>
            </c:numRef>
          </c:val>
          <c:smooth val="0"/>
          <c:extLst>
            <c:ext xmlns:c16="http://schemas.microsoft.com/office/drawing/2014/chart" uri="{C3380CC4-5D6E-409C-BE32-E72D297353CC}">
              <c16:uniqueId val="{00000001-A14C-4732-ACB9-AACFBBE13C4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AC-4D7C-A380-5B2F608BB74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DAC-4D7C-A380-5B2F608BB74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7649-4C95-B608-2D14D61FDD7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97.53</c:v>
                </c:pt>
                <c:pt idx="2">
                  <c:v>98.14</c:v>
                </c:pt>
                <c:pt idx="3">
                  <c:v>98.08</c:v>
                </c:pt>
                <c:pt idx="4">
                  <c:v>97.92</c:v>
                </c:pt>
              </c:numCache>
            </c:numRef>
          </c:val>
          <c:smooth val="0"/>
          <c:extLst>
            <c:ext xmlns:c16="http://schemas.microsoft.com/office/drawing/2014/chart" uri="{C3380CC4-5D6E-409C-BE32-E72D297353CC}">
              <c16:uniqueId val="{00000001-7649-4C95-B608-2D14D61FDD7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112.54</c:v>
                </c:pt>
                <c:pt idx="2">
                  <c:v>110.68</c:v>
                </c:pt>
                <c:pt idx="3">
                  <c:v>109.53</c:v>
                </c:pt>
                <c:pt idx="4">
                  <c:v>109.12</c:v>
                </c:pt>
              </c:numCache>
            </c:numRef>
          </c:val>
          <c:extLst>
            <c:ext xmlns:c16="http://schemas.microsoft.com/office/drawing/2014/chart" uri="{C3380CC4-5D6E-409C-BE32-E72D297353CC}">
              <c16:uniqueId val="{00000000-A9C5-4E15-A0A7-DD5724B4B27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108.18</c:v>
                </c:pt>
                <c:pt idx="3">
                  <c:v>105.76</c:v>
                </c:pt>
                <c:pt idx="4">
                  <c:v>103.96</c:v>
                </c:pt>
              </c:numCache>
            </c:numRef>
          </c:val>
          <c:smooth val="0"/>
          <c:extLst>
            <c:ext xmlns:c16="http://schemas.microsoft.com/office/drawing/2014/chart" uri="{C3380CC4-5D6E-409C-BE32-E72D297353CC}">
              <c16:uniqueId val="{00000001-A9C5-4E15-A0A7-DD5724B4B27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2.2799999999999998</c:v>
                </c:pt>
                <c:pt idx="2">
                  <c:v>4.43</c:v>
                </c:pt>
                <c:pt idx="3">
                  <c:v>6.53</c:v>
                </c:pt>
                <c:pt idx="4">
                  <c:v>8.67</c:v>
                </c:pt>
              </c:numCache>
            </c:numRef>
          </c:val>
          <c:extLst>
            <c:ext xmlns:c16="http://schemas.microsoft.com/office/drawing/2014/chart" uri="{C3380CC4-5D6E-409C-BE32-E72D297353CC}">
              <c16:uniqueId val="{00000000-38CD-4B3E-AD56-08E22E85A32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11.11</c:v>
                </c:pt>
                <c:pt idx="2">
                  <c:v>23.49</c:v>
                </c:pt>
                <c:pt idx="3">
                  <c:v>26.35</c:v>
                </c:pt>
                <c:pt idx="4">
                  <c:v>28.87</c:v>
                </c:pt>
              </c:numCache>
            </c:numRef>
          </c:val>
          <c:smooth val="0"/>
          <c:extLst>
            <c:ext xmlns:c16="http://schemas.microsoft.com/office/drawing/2014/chart" uri="{C3380CC4-5D6E-409C-BE32-E72D297353CC}">
              <c16:uniqueId val="{00000001-38CD-4B3E-AD56-08E22E85A32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formatCode="#,##0.00;&quot;△&quot;#,##0.00;&quot;-&quot;">
                  <c:v>19.329999999999998</c:v>
                </c:pt>
                <c:pt idx="4" formatCode="#,##0.00;&quot;△&quot;#,##0.00;&quot;-&quot;">
                  <c:v>26.75</c:v>
                </c:pt>
              </c:numCache>
            </c:numRef>
          </c:val>
          <c:extLst>
            <c:ext xmlns:c16="http://schemas.microsoft.com/office/drawing/2014/chart" uri="{C3380CC4-5D6E-409C-BE32-E72D297353CC}">
              <c16:uniqueId val="{00000000-E117-4DCC-B224-D283649CCF5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1.6</c:v>
                </c:pt>
                <c:pt idx="2">
                  <c:v>8.67</c:v>
                </c:pt>
                <c:pt idx="3">
                  <c:v>14.22</c:v>
                </c:pt>
                <c:pt idx="4">
                  <c:v>18.190000000000001</c:v>
                </c:pt>
              </c:numCache>
            </c:numRef>
          </c:val>
          <c:smooth val="0"/>
          <c:extLst>
            <c:ext xmlns:c16="http://schemas.microsoft.com/office/drawing/2014/chart" uri="{C3380CC4-5D6E-409C-BE32-E72D297353CC}">
              <c16:uniqueId val="{00000001-E117-4DCC-B224-D283649CCF5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F65-4325-804B-12C3FC658A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1.31</c:v>
                </c:pt>
                <c:pt idx="2">
                  <c:v>3.66</c:v>
                </c:pt>
                <c:pt idx="3">
                  <c:v>5.65</c:v>
                </c:pt>
                <c:pt idx="4">
                  <c:v>5.59</c:v>
                </c:pt>
              </c:numCache>
            </c:numRef>
          </c:val>
          <c:smooth val="0"/>
          <c:extLst>
            <c:ext xmlns:c16="http://schemas.microsoft.com/office/drawing/2014/chart" uri="{C3380CC4-5D6E-409C-BE32-E72D297353CC}">
              <c16:uniqueId val="{00000001-0F65-4325-804B-12C3FC658A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103.32</c:v>
                </c:pt>
                <c:pt idx="2">
                  <c:v>104.16</c:v>
                </c:pt>
                <c:pt idx="3">
                  <c:v>102.81</c:v>
                </c:pt>
                <c:pt idx="4">
                  <c:v>105.17</c:v>
                </c:pt>
              </c:numCache>
            </c:numRef>
          </c:val>
          <c:extLst>
            <c:ext xmlns:c16="http://schemas.microsoft.com/office/drawing/2014/chart" uri="{C3380CC4-5D6E-409C-BE32-E72D297353CC}">
              <c16:uniqueId val="{00000000-1921-4F26-AB06-EDF5214791F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78.55</c:v>
                </c:pt>
                <c:pt idx="2">
                  <c:v>105.97</c:v>
                </c:pt>
                <c:pt idx="3">
                  <c:v>132.56</c:v>
                </c:pt>
                <c:pt idx="4">
                  <c:v>120.5</c:v>
                </c:pt>
              </c:numCache>
            </c:numRef>
          </c:val>
          <c:smooth val="0"/>
          <c:extLst>
            <c:ext xmlns:c16="http://schemas.microsoft.com/office/drawing/2014/chart" uri="{C3380CC4-5D6E-409C-BE32-E72D297353CC}">
              <c16:uniqueId val="{00000001-1921-4F26-AB06-EDF5214791F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112.32</c:v>
                </c:pt>
                <c:pt idx="2">
                  <c:v>117.28</c:v>
                </c:pt>
                <c:pt idx="3">
                  <c:v>140.80000000000001</c:v>
                </c:pt>
                <c:pt idx="4">
                  <c:v>501.77</c:v>
                </c:pt>
              </c:numCache>
            </c:numRef>
          </c:val>
          <c:extLst>
            <c:ext xmlns:c16="http://schemas.microsoft.com/office/drawing/2014/chart" uri="{C3380CC4-5D6E-409C-BE32-E72D297353CC}">
              <c16:uniqueId val="{00000000-32D3-4AE5-BEB6-B472DC6AE47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479.51</c:v>
                </c:pt>
                <c:pt idx="2">
                  <c:v>498.02</c:v>
                </c:pt>
                <c:pt idx="3">
                  <c:v>462.53</c:v>
                </c:pt>
                <c:pt idx="4">
                  <c:v>513.14</c:v>
                </c:pt>
              </c:numCache>
            </c:numRef>
          </c:val>
          <c:smooth val="0"/>
          <c:extLst>
            <c:ext xmlns:c16="http://schemas.microsoft.com/office/drawing/2014/chart" uri="{C3380CC4-5D6E-409C-BE32-E72D297353CC}">
              <c16:uniqueId val="{00000001-32D3-4AE5-BEB6-B472DC6AE47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108.87</c:v>
                </c:pt>
                <c:pt idx="2">
                  <c:v>109.77</c:v>
                </c:pt>
                <c:pt idx="3">
                  <c:v>100.99</c:v>
                </c:pt>
                <c:pt idx="4">
                  <c:v>158.49</c:v>
                </c:pt>
              </c:numCache>
            </c:numRef>
          </c:val>
          <c:extLst>
            <c:ext xmlns:c16="http://schemas.microsoft.com/office/drawing/2014/chart" uri="{C3380CC4-5D6E-409C-BE32-E72D297353CC}">
              <c16:uniqueId val="{00000000-749A-4AEA-9A1B-81A2E74EF2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97.75</c:v>
                </c:pt>
                <c:pt idx="2">
                  <c:v>98.23</c:v>
                </c:pt>
                <c:pt idx="3">
                  <c:v>94.99</c:v>
                </c:pt>
                <c:pt idx="4">
                  <c:v>100</c:v>
                </c:pt>
              </c:numCache>
            </c:numRef>
          </c:val>
          <c:smooth val="0"/>
          <c:extLst>
            <c:ext xmlns:c16="http://schemas.microsoft.com/office/drawing/2014/chart" uri="{C3380CC4-5D6E-409C-BE32-E72D297353CC}">
              <c16:uniqueId val="{00000001-749A-4AEA-9A1B-81A2E74EF2A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84.16</c:v>
                </c:pt>
                <c:pt idx="2">
                  <c:v>83.46</c:v>
                </c:pt>
                <c:pt idx="3">
                  <c:v>90.8</c:v>
                </c:pt>
                <c:pt idx="4">
                  <c:v>62.22</c:v>
                </c:pt>
              </c:numCache>
            </c:numRef>
          </c:val>
          <c:extLst>
            <c:ext xmlns:c16="http://schemas.microsoft.com/office/drawing/2014/chart" uri="{C3380CC4-5D6E-409C-BE32-E72D297353CC}">
              <c16:uniqueId val="{00000000-8180-41BA-89BC-E630EC0871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105.3</c:v>
                </c:pt>
                <c:pt idx="2">
                  <c:v>100.56</c:v>
                </c:pt>
                <c:pt idx="3">
                  <c:v>101.01</c:v>
                </c:pt>
                <c:pt idx="4">
                  <c:v>99.62</c:v>
                </c:pt>
              </c:numCache>
            </c:numRef>
          </c:val>
          <c:smooth val="0"/>
          <c:extLst>
            <c:ext xmlns:c16="http://schemas.microsoft.com/office/drawing/2014/chart" uri="{C3380CC4-5D6E-409C-BE32-E72D297353CC}">
              <c16:uniqueId val="{00000001-8180-41BA-89BC-E630EC0871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9580" y="74136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402455" y="74136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355330" y="74136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308205" y="74136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9580" y="115284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720080" y="115284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990580" y="115284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【105.91】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【3.03】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【78.43】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【630.82】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302230" y="75850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【95.91】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349355" y="75850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【58.94】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396480" y="75850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【138.75】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443605" y="75850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【97.81】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97705" y="116998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【41.09】</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785350" y="116998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【8.68】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5038705" y="116998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46" zoomScaleNormal="100" workbookViewId="0">
      <selection activeCell="BL83" sqref="BL83"/>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東京都　狛江市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10</v>
      </c>
      <c r="C7" s="29"/>
      <c r="D7" s="29"/>
      <c r="E7" s="29"/>
      <c r="F7" s="29"/>
      <c r="G7" s="29"/>
      <c r="H7" s="29"/>
      <c r="I7" s="29" t="s">
        <v>16</v>
      </c>
      <c r="J7" s="29"/>
      <c r="K7" s="29"/>
      <c r="L7" s="29"/>
      <c r="M7" s="29"/>
      <c r="N7" s="29"/>
      <c r="O7" s="29"/>
      <c r="P7" s="29" t="s">
        <v>9</v>
      </c>
      <c r="Q7" s="29"/>
      <c r="R7" s="29"/>
      <c r="S7" s="29"/>
      <c r="T7" s="29"/>
      <c r="U7" s="29"/>
      <c r="V7" s="29"/>
      <c r="W7" s="29" t="s">
        <v>5</v>
      </c>
      <c r="X7" s="29"/>
      <c r="Y7" s="29"/>
      <c r="Z7" s="29"/>
      <c r="AA7" s="29"/>
      <c r="AB7" s="29"/>
      <c r="AC7" s="29"/>
      <c r="AD7" s="29" t="s">
        <v>8</v>
      </c>
      <c r="AE7" s="29"/>
      <c r="AF7" s="29"/>
      <c r="AG7" s="29"/>
      <c r="AH7" s="29"/>
      <c r="AI7" s="29"/>
      <c r="AJ7" s="29"/>
      <c r="AK7" s="3"/>
      <c r="AL7" s="29" t="s">
        <v>18</v>
      </c>
      <c r="AM7" s="29"/>
      <c r="AN7" s="29"/>
      <c r="AO7" s="29"/>
      <c r="AP7" s="29"/>
      <c r="AQ7" s="29"/>
      <c r="AR7" s="29"/>
      <c r="AS7" s="29"/>
      <c r="AT7" s="29" t="s">
        <v>11</v>
      </c>
      <c r="AU7" s="29"/>
      <c r="AV7" s="29"/>
      <c r="AW7" s="29"/>
      <c r="AX7" s="29"/>
      <c r="AY7" s="29"/>
      <c r="AZ7" s="29"/>
      <c r="BA7" s="29"/>
      <c r="BB7" s="29" t="s">
        <v>19</v>
      </c>
      <c r="BC7" s="29"/>
      <c r="BD7" s="29"/>
      <c r="BE7" s="29"/>
      <c r="BF7" s="29"/>
      <c r="BG7" s="29"/>
      <c r="BH7" s="29"/>
      <c r="BI7" s="29"/>
      <c r="BJ7" s="3"/>
      <c r="BK7" s="3"/>
      <c r="BL7" s="30" t="s">
        <v>20</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Ba</v>
      </c>
      <c r="X8" s="33"/>
      <c r="Y8" s="33"/>
      <c r="Z8" s="33"/>
      <c r="AA8" s="33"/>
      <c r="AB8" s="33"/>
      <c r="AC8" s="33"/>
      <c r="AD8" s="34" t="str">
        <f>データ!$M$6</f>
        <v>非設置</v>
      </c>
      <c r="AE8" s="34"/>
      <c r="AF8" s="34"/>
      <c r="AG8" s="34"/>
      <c r="AH8" s="34"/>
      <c r="AI8" s="34"/>
      <c r="AJ8" s="34"/>
      <c r="AK8" s="3"/>
      <c r="AL8" s="35">
        <f>データ!S6</f>
        <v>82102</v>
      </c>
      <c r="AM8" s="35"/>
      <c r="AN8" s="35"/>
      <c r="AO8" s="35"/>
      <c r="AP8" s="35"/>
      <c r="AQ8" s="35"/>
      <c r="AR8" s="35"/>
      <c r="AS8" s="35"/>
      <c r="AT8" s="36">
        <f>データ!T6</f>
        <v>6.39</v>
      </c>
      <c r="AU8" s="36"/>
      <c r="AV8" s="36"/>
      <c r="AW8" s="36"/>
      <c r="AX8" s="36"/>
      <c r="AY8" s="36"/>
      <c r="AZ8" s="36"/>
      <c r="BA8" s="36"/>
      <c r="BB8" s="36">
        <f>データ!U6</f>
        <v>12848.51</v>
      </c>
      <c r="BC8" s="36"/>
      <c r="BD8" s="36"/>
      <c r="BE8" s="36"/>
      <c r="BF8" s="36"/>
      <c r="BG8" s="36"/>
      <c r="BH8" s="36"/>
      <c r="BI8" s="36"/>
      <c r="BJ8" s="3"/>
      <c r="BK8" s="3"/>
      <c r="BL8" s="37" t="s">
        <v>17</v>
      </c>
      <c r="BM8" s="38"/>
      <c r="BN8" s="39" t="s">
        <v>22</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25</v>
      </c>
      <c r="J9" s="29"/>
      <c r="K9" s="29"/>
      <c r="L9" s="29"/>
      <c r="M9" s="29"/>
      <c r="N9" s="29"/>
      <c r="O9" s="29"/>
      <c r="P9" s="29" t="s">
        <v>26</v>
      </c>
      <c r="Q9" s="29"/>
      <c r="R9" s="29"/>
      <c r="S9" s="29"/>
      <c r="T9" s="29"/>
      <c r="U9" s="29"/>
      <c r="V9" s="29"/>
      <c r="W9" s="29" t="s">
        <v>29</v>
      </c>
      <c r="X9" s="29"/>
      <c r="Y9" s="29"/>
      <c r="Z9" s="29"/>
      <c r="AA9" s="29"/>
      <c r="AB9" s="29"/>
      <c r="AC9" s="29"/>
      <c r="AD9" s="29" t="s">
        <v>24</v>
      </c>
      <c r="AE9" s="29"/>
      <c r="AF9" s="29"/>
      <c r="AG9" s="29"/>
      <c r="AH9" s="29"/>
      <c r="AI9" s="29"/>
      <c r="AJ9" s="29"/>
      <c r="AK9" s="3"/>
      <c r="AL9" s="29" t="s">
        <v>31</v>
      </c>
      <c r="AM9" s="29"/>
      <c r="AN9" s="29"/>
      <c r="AO9" s="29"/>
      <c r="AP9" s="29"/>
      <c r="AQ9" s="29"/>
      <c r="AR9" s="29"/>
      <c r="AS9" s="29"/>
      <c r="AT9" s="29" t="s">
        <v>32</v>
      </c>
      <c r="AU9" s="29"/>
      <c r="AV9" s="29"/>
      <c r="AW9" s="29"/>
      <c r="AX9" s="29"/>
      <c r="AY9" s="29"/>
      <c r="AZ9" s="29"/>
      <c r="BA9" s="29"/>
      <c r="BB9" s="29" t="s">
        <v>3</v>
      </c>
      <c r="BC9" s="29"/>
      <c r="BD9" s="29"/>
      <c r="BE9" s="29"/>
      <c r="BF9" s="29"/>
      <c r="BG9" s="29"/>
      <c r="BH9" s="29"/>
      <c r="BI9" s="29"/>
      <c r="BJ9" s="3"/>
      <c r="BK9" s="3"/>
      <c r="BL9" s="41" t="s">
        <v>33</v>
      </c>
      <c r="BM9" s="42"/>
      <c r="BN9" s="43" t="s">
        <v>34</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64.27</v>
      </c>
      <c r="J10" s="36"/>
      <c r="K10" s="36"/>
      <c r="L10" s="36"/>
      <c r="M10" s="36"/>
      <c r="N10" s="36"/>
      <c r="O10" s="36"/>
      <c r="P10" s="36">
        <f>データ!P6</f>
        <v>100</v>
      </c>
      <c r="Q10" s="36"/>
      <c r="R10" s="36"/>
      <c r="S10" s="36"/>
      <c r="T10" s="36"/>
      <c r="U10" s="36"/>
      <c r="V10" s="36"/>
      <c r="W10" s="36">
        <f>データ!Q6</f>
        <v>93.37</v>
      </c>
      <c r="X10" s="36"/>
      <c r="Y10" s="36"/>
      <c r="Z10" s="36"/>
      <c r="AA10" s="36"/>
      <c r="AB10" s="36"/>
      <c r="AC10" s="36"/>
      <c r="AD10" s="35">
        <f>データ!R6</f>
        <v>1537</v>
      </c>
      <c r="AE10" s="35"/>
      <c r="AF10" s="35"/>
      <c r="AG10" s="35"/>
      <c r="AH10" s="35"/>
      <c r="AI10" s="35"/>
      <c r="AJ10" s="35"/>
      <c r="AK10" s="2"/>
      <c r="AL10" s="35">
        <f>データ!V6</f>
        <v>81940</v>
      </c>
      <c r="AM10" s="35"/>
      <c r="AN10" s="35"/>
      <c r="AO10" s="35"/>
      <c r="AP10" s="35"/>
      <c r="AQ10" s="35"/>
      <c r="AR10" s="35"/>
      <c r="AS10" s="35"/>
      <c r="AT10" s="36">
        <f>データ!W6</f>
        <v>5.82</v>
      </c>
      <c r="AU10" s="36"/>
      <c r="AV10" s="36"/>
      <c r="AW10" s="36"/>
      <c r="AX10" s="36"/>
      <c r="AY10" s="36"/>
      <c r="AZ10" s="36"/>
      <c r="BA10" s="36"/>
      <c r="BB10" s="36">
        <f>データ!X6</f>
        <v>14079.04</v>
      </c>
      <c r="BC10" s="36"/>
      <c r="BD10" s="36"/>
      <c r="BE10" s="36"/>
      <c r="BF10" s="36"/>
      <c r="BG10" s="36"/>
      <c r="BH10" s="36"/>
      <c r="BI10" s="36"/>
      <c r="BJ10" s="2"/>
      <c r="BK10" s="2"/>
      <c r="BL10" s="45" t="s">
        <v>36</v>
      </c>
      <c r="BM10" s="46"/>
      <c r="BN10" s="47" t="s">
        <v>37</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39</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40</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9" t="s">
        <v>113</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9"/>
      <c r="BM34" s="80"/>
      <c r="BN34" s="80"/>
      <c r="BO34" s="80"/>
      <c r="BP34" s="80"/>
      <c r="BQ34" s="80"/>
      <c r="BR34" s="80"/>
      <c r="BS34" s="80"/>
      <c r="BT34" s="80"/>
      <c r="BU34" s="80"/>
      <c r="BV34" s="80"/>
      <c r="BW34" s="80"/>
      <c r="BX34" s="80"/>
      <c r="BY34" s="80"/>
      <c r="BZ34" s="81"/>
    </row>
    <row r="35" spans="1:78" ht="80.5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41</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111</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13</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14</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112</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43</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44</v>
      </c>
      <c r="C84" s="6"/>
      <c r="D84" s="6"/>
      <c r="E84" s="6" t="s">
        <v>45</v>
      </c>
      <c r="F84" s="6" t="s">
        <v>47</v>
      </c>
      <c r="G84" s="6" t="s">
        <v>48</v>
      </c>
      <c r="H84" s="6" t="s">
        <v>42</v>
      </c>
      <c r="I84" s="6" t="s">
        <v>15</v>
      </c>
      <c r="J84" s="6" t="s">
        <v>49</v>
      </c>
      <c r="K84" s="6" t="s">
        <v>50</v>
      </c>
      <c r="L84" s="6" t="s">
        <v>1</v>
      </c>
      <c r="M84" s="6" t="s">
        <v>35</v>
      </c>
      <c r="N84" s="6" t="s">
        <v>51</v>
      </c>
      <c r="O84" s="6" t="s">
        <v>53</v>
      </c>
    </row>
    <row r="85" spans="1:78" hidden="1" x14ac:dyDescent="0.2">
      <c r="B85" s="6"/>
      <c r="C85" s="6"/>
      <c r="D85" s="6"/>
      <c r="E85" s="6" t="str">
        <f>データ!AI6</f>
        <v>【105.91】</v>
      </c>
      <c r="F85" s="6" t="str">
        <f>データ!AT6</f>
        <v>【3.03】</v>
      </c>
      <c r="G85" s="6" t="str">
        <f>データ!BE6</f>
        <v>【78.43】</v>
      </c>
      <c r="H85" s="6" t="str">
        <f>データ!BP6</f>
        <v>【630.82】</v>
      </c>
      <c r="I85" s="6" t="str">
        <f>データ!CA6</f>
        <v>【97.81】</v>
      </c>
      <c r="J85" s="6" t="str">
        <f>データ!CL6</f>
        <v>【138.75】</v>
      </c>
      <c r="K85" s="6" t="str">
        <f>データ!CW6</f>
        <v>【58.94】</v>
      </c>
      <c r="L85" s="6" t="str">
        <f>データ!DH6</f>
        <v>【95.91】</v>
      </c>
      <c r="M85" s="6" t="str">
        <f>データ!DS6</f>
        <v>【41.09】</v>
      </c>
      <c r="N85" s="6" t="str">
        <f>データ!ED6</f>
        <v>【8.68】</v>
      </c>
      <c r="O85" s="6" t="str">
        <f>データ!EO6</f>
        <v>【0.22】</v>
      </c>
    </row>
  </sheetData>
  <sheetProtection algorithmName="SHA-512" hashValue="5xF72KuukgAM6VKh32wU6B/7BrobQle+Gd+iSsG62x3OZSFSsICb6UqduNt+8ks/Q3GZh7qK/qgnwnyfK3wAMQ==" saltValue="mOvfsGDDCbX/wJwgbllWP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55</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56</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21</v>
      </c>
      <c r="B3" s="16" t="s">
        <v>0</v>
      </c>
      <c r="C3" s="16" t="s">
        <v>58</v>
      </c>
      <c r="D3" s="16" t="s">
        <v>59</v>
      </c>
      <c r="E3" s="16" t="s">
        <v>7</v>
      </c>
      <c r="F3" s="16" t="s">
        <v>6</v>
      </c>
      <c r="G3" s="16" t="s">
        <v>27</v>
      </c>
      <c r="H3" s="73" t="s">
        <v>60</v>
      </c>
      <c r="I3" s="74"/>
      <c r="J3" s="74"/>
      <c r="K3" s="74"/>
      <c r="L3" s="74"/>
      <c r="M3" s="74"/>
      <c r="N3" s="74"/>
      <c r="O3" s="74"/>
      <c r="P3" s="74"/>
      <c r="Q3" s="74"/>
      <c r="R3" s="74"/>
      <c r="S3" s="74"/>
      <c r="T3" s="74"/>
      <c r="U3" s="74"/>
      <c r="V3" s="74"/>
      <c r="W3" s="74"/>
      <c r="X3" s="75"/>
      <c r="Y3" s="71"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13</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61</v>
      </c>
      <c r="B4" s="17"/>
      <c r="C4" s="17"/>
      <c r="D4" s="17"/>
      <c r="E4" s="17"/>
      <c r="F4" s="17"/>
      <c r="G4" s="17"/>
      <c r="H4" s="76"/>
      <c r="I4" s="77"/>
      <c r="J4" s="77"/>
      <c r="K4" s="77"/>
      <c r="L4" s="77"/>
      <c r="M4" s="77"/>
      <c r="N4" s="77"/>
      <c r="O4" s="77"/>
      <c r="P4" s="77"/>
      <c r="Q4" s="77"/>
      <c r="R4" s="77"/>
      <c r="S4" s="77"/>
      <c r="T4" s="77"/>
      <c r="U4" s="77"/>
      <c r="V4" s="77"/>
      <c r="W4" s="77"/>
      <c r="X4" s="78"/>
      <c r="Y4" s="72" t="s">
        <v>52</v>
      </c>
      <c r="Z4" s="72"/>
      <c r="AA4" s="72"/>
      <c r="AB4" s="72"/>
      <c r="AC4" s="72"/>
      <c r="AD4" s="72"/>
      <c r="AE4" s="72"/>
      <c r="AF4" s="72"/>
      <c r="AG4" s="72"/>
      <c r="AH4" s="72"/>
      <c r="AI4" s="72"/>
      <c r="AJ4" s="72" t="s">
        <v>46</v>
      </c>
      <c r="AK4" s="72"/>
      <c r="AL4" s="72"/>
      <c r="AM4" s="72"/>
      <c r="AN4" s="72"/>
      <c r="AO4" s="72"/>
      <c r="AP4" s="72"/>
      <c r="AQ4" s="72"/>
      <c r="AR4" s="72"/>
      <c r="AS4" s="72"/>
      <c r="AT4" s="72"/>
      <c r="AU4" s="72" t="s">
        <v>30</v>
      </c>
      <c r="AV4" s="72"/>
      <c r="AW4" s="72"/>
      <c r="AX4" s="72"/>
      <c r="AY4" s="72"/>
      <c r="AZ4" s="72"/>
      <c r="BA4" s="72"/>
      <c r="BB4" s="72"/>
      <c r="BC4" s="72"/>
      <c r="BD4" s="72"/>
      <c r="BE4" s="72"/>
      <c r="BF4" s="72" t="s">
        <v>63</v>
      </c>
      <c r="BG4" s="72"/>
      <c r="BH4" s="72"/>
      <c r="BI4" s="72"/>
      <c r="BJ4" s="72"/>
      <c r="BK4" s="72"/>
      <c r="BL4" s="72"/>
      <c r="BM4" s="72"/>
      <c r="BN4" s="72"/>
      <c r="BO4" s="72"/>
      <c r="BP4" s="72"/>
      <c r="BQ4" s="72" t="s">
        <v>4</v>
      </c>
      <c r="BR4" s="72"/>
      <c r="BS4" s="72"/>
      <c r="BT4" s="72"/>
      <c r="BU4" s="72"/>
      <c r="BV4" s="72"/>
      <c r="BW4" s="72"/>
      <c r="BX4" s="72"/>
      <c r="BY4" s="72"/>
      <c r="BZ4" s="72"/>
      <c r="CA4" s="72"/>
      <c r="CB4" s="72" t="s">
        <v>62</v>
      </c>
      <c r="CC4" s="72"/>
      <c r="CD4" s="72"/>
      <c r="CE4" s="72"/>
      <c r="CF4" s="72"/>
      <c r="CG4" s="72"/>
      <c r="CH4" s="72"/>
      <c r="CI4" s="72"/>
      <c r="CJ4" s="72"/>
      <c r="CK4" s="72"/>
      <c r="CL4" s="72"/>
      <c r="CM4" s="72" t="s">
        <v>64</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38</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2">
      <c r="A5" s="14" t="s">
        <v>69</v>
      </c>
      <c r="B5" s="18"/>
      <c r="C5" s="18"/>
      <c r="D5" s="18"/>
      <c r="E5" s="18"/>
      <c r="F5" s="18"/>
      <c r="G5" s="18"/>
      <c r="H5" s="22" t="s">
        <v>57</v>
      </c>
      <c r="I5" s="22" t="s">
        <v>70</v>
      </c>
      <c r="J5" s="22" t="s">
        <v>71</v>
      </c>
      <c r="K5" s="22" t="s">
        <v>72</v>
      </c>
      <c r="L5" s="22" t="s">
        <v>73</v>
      </c>
      <c r="M5" s="22" t="s">
        <v>8</v>
      </c>
      <c r="N5" s="22" t="s">
        <v>74</v>
      </c>
      <c r="O5" s="22" t="s">
        <v>75</v>
      </c>
      <c r="P5" s="22" t="s">
        <v>76</v>
      </c>
      <c r="Q5" s="22" t="s">
        <v>77</v>
      </c>
      <c r="R5" s="22" t="s">
        <v>78</v>
      </c>
      <c r="S5" s="22" t="s">
        <v>79</v>
      </c>
      <c r="T5" s="22" t="s">
        <v>80</v>
      </c>
      <c r="U5" s="22" t="s">
        <v>65</v>
      </c>
      <c r="V5" s="22" t="s">
        <v>81</v>
      </c>
      <c r="W5" s="22" t="s">
        <v>83</v>
      </c>
      <c r="X5" s="22" t="s">
        <v>84</v>
      </c>
      <c r="Y5" s="22" t="s">
        <v>85</v>
      </c>
      <c r="Z5" s="22" t="s">
        <v>86</v>
      </c>
      <c r="AA5" s="22" t="s">
        <v>87</v>
      </c>
      <c r="AB5" s="22" t="s">
        <v>88</v>
      </c>
      <c r="AC5" s="22" t="s">
        <v>89</v>
      </c>
      <c r="AD5" s="22" t="s">
        <v>90</v>
      </c>
      <c r="AE5" s="22" t="s">
        <v>92</v>
      </c>
      <c r="AF5" s="22" t="s">
        <v>93</v>
      </c>
      <c r="AG5" s="22" t="s">
        <v>94</v>
      </c>
      <c r="AH5" s="22" t="s">
        <v>95</v>
      </c>
      <c r="AI5" s="22" t="s">
        <v>44</v>
      </c>
      <c r="AJ5" s="22" t="s">
        <v>85</v>
      </c>
      <c r="AK5" s="22" t="s">
        <v>86</v>
      </c>
      <c r="AL5" s="22" t="s">
        <v>87</v>
      </c>
      <c r="AM5" s="22" t="s">
        <v>88</v>
      </c>
      <c r="AN5" s="22" t="s">
        <v>89</v>
      </c>
      <c r="AO5" s="22" t="s">
        <v>90</v>
      </c>
      <c r="AP5" s="22" t="s">
        <v>92</v>
      </c>
      <c r="AQ5" s="22" t="s">
        <v>93</v>
      </c>
      <c r="AR5" s="22" t="s">
        <v>94</v>
      </c>
      <c r="AS5" s="22" t="s">
        <v>95</v>
      </c>
      <c r="AT5" s="22" t="s">
        <v>91</v>
      </c>
      <c r="AU5" s="22" t="s">
        <v>85</v>
      </c>
      <c r="AV5" s="22" t="s">
        <v>86</v>
      </c>
      <c r="AW5" s="22" t="s">
        <v>87</v>
      </c>
      <c r="AX5" s="22" t="s">
        <v>88</v>
      </c>
      <c r="AY5" s="22" t="s">
        <v>89</v>
      </c>
      <c r="AZ5" s="22" t="s">
        <v>90</v>
      </c>
      <c r="BA5" s="22" t="s">
        <v>92</v>
      </c>
      <c r="BB5" s="22" t="s">
        <v>93</v>
      </c>
      <c r="BC5" s="22" t="s">
        <v>94</v>
      </c>
      <c r="BD5" s="22" t="s">
        <v>95</v>
      </c>
      <c r="BE5" s="22" t="s">
        <v>91</v>
      </c>
      <c r="BF5" s="22" t="s">
        <v>85</v>
      </c>
      <c r="BG5" s="22" t="s">
        <v>86</v>
      </c>
      <c r="BH5" s="22" t="s">
        <v>87</v>
      </c>
      <c r="BI5" s="22" t="s">
        <v>88</v>
      </c>
      <c r="BJ5" s="22" t="s">
        <v>89</v>
      </c>
      <c r="BK5" s="22" t="s">
        <v>90</v>
      </c>
      <c r="BL5" s="22" t="s">
        <v>92</v>
      </c>
      <c r="BM5" s="22" t="s">
        <v>93</v>
      </c>
      <c r="BN5" s="22" t="s">
        <v>94</v>
      </c>
      <c r="BO5" s="22" t="s">
        <v>95</v>
      </c>
      <c r="BP5" s="22" t="s">
        <v>91</v>
      </c>
      <c r="BQ5" s="22" t="s">
        <v>85</v>
      </c>
      <c r="BR5" s="22" t="s">
        <v>86</v>
      </c>
      <c r="BS5" s="22" t="s">
        <v>87</v>
      </c>
      <c r="BT5" s="22" t="s">
        <v>88</v>
      </c>
      <c r="BU5" s="22" t="s">
        <v>89</v>
      </c>
      <c r="BV5" s="22" t="s">
        <v>90</v>
      </c>
      <c r="BW5" s="22" t="s">
        <v>92</v>
      </c>
      <c r="BX5" s="22" t="s">
        <v>93</v>
      </c>
      <c r="BY5" s="22" t="s">
        <v>94</v>
      </c>
      <c r="BZ5" s="22" t="s">
        <v>95</v>
      </c>
      <c r="CA5" s="22" t="s">
        <v>91</v>
      </c>
      <c r="CB5" s="22" t="s">
        <v>85</v>
      </c>
      <c r="CC5" s="22" t="s">
        <v>86</v>
      </c>
      <c r="CD5" s="22" t="s">
        <v>87</v>
      </c>
      <c r="CE5" s="22" t="s">
        <v>88</v>
      </c>
      <c r="CF5" s="22" t="s">
        <v>89</v>
      </c>
      <c r="CG5" s="22" t="s">
        <v>90</v>
      </c>
      <c r="CH5" s="22" t="s">
        <v>92</v>
      </c>
      <c r="CI5" s="22" t="s">
        <v>93</v>
      </c>
      <c r="CJ5" s="22" t="s">
        <v>94</v>
      </c>
      <c r="CK5" s="22" t="s">
        <v>95</v>
      </c>
      <c r="CL5" s="22" t="s">
        <v>91</v>
      </c>
      <c r="CM5" s="22" t="s">
        <v>85</v>
      </c>
      <c r="CN5" s="22" t="s">
        <v>86</v>
      </c>
      <c r="CO5" s="22" t="s">
        <v>87</v>
      </c>
      <c r="CP5" s="22" t="s">
        <v>88</v>
      </c>
      <c r="CQ5" s="22" t="s">
        <v>89</v>
      </c>
      <c r="CR5" s="22" t="s">
        <v>90</v>
      </c>
      <c r="CS5" s="22" t="s">
        <v>92</v>
      </c>
      <c r="CT5" s="22" t="s">
        <v>93</v>
      </c>
      <c r="CU5" s="22" t="s">
        <v>94</v>
      </c>
      <c r="CV5" s="22" t="s">
        <v>95</v>
      </c>
      <c r="CW5" s="22" t="s">
        <v>91</v>
      </c>
      <c r="CX5" s="22" t="s">
        <v>85</v>
      </c>
      <c r="CY5" s="22" t="s">
        <v>86</v>
      </c>
      <c r="CZ5" s="22" t="s">
        <v>87</v>
      </c>
      <c r="DA5" s="22" t="s">
        <v>88</v>
      </c>
      <c r="DB5" s="22" t="s">
        <v>89</v>
      </c>
      <c r="DC5" s="22" t="s">
        <v>90</v>
      </c>
      <c r="DD5" s="22" t="s">
        <v>92</v>
      </c>
      <c r="DE5" s="22" t="s">
        <v>93</v>
      </c>
      <c r="DF5" s="22" t="s">
        <v>94</v>
      </c>
      <c r="DG5" s="22" t="s">
        <v>95</v>
      </c>
      <c r="DH5" s="22" t="s">
        <v>91</v>
      </c>
      <c r="DI5" s="22" t="s">
        <v>85</v>
      </c>
      <c r="DJ5" s="22" t="s">
        <v>86</v>
      </c>
      <c r="DK5" s="22" t="s">
        <v>87</v>
      </c>
      <c r="DL5" s="22" t="s">
        <v>88</v>
      </c>
      <c r="DM5" s="22" t="s">
        <v>89</v>
      </c>
      <c r="DN5" s="22" t="s">
        <v>90</v>
      </c>
      <c r="DO5" s="22" t="s">
        <v>92</v>
      </c>
      <c r="DP5" s="22" t="s">
        <v>93</v>
      </c>
      <c r="DQ5" s="22" t="s">
        <v>94</v>
      </c>
      <c r="DR5" s="22" t="s">
        <v>95</v>
      </c>
      <c r="DS5" s="22" t="s">
        <v>91</v>
      </c>
      <c r="DT5" s="22" t="s">
        <v>85</v>
      </c>
      <c r="DU5" s="22" t="s">
        <v>86</v>
      </c>
      <c r="DV5" s="22" t="s">
        <v>87</v>
      </c>
      <c r="DW5" s="22" t="s">
        <v>88</v>
      </c>
      <c r="DX5" s="22" t="s">
        <v>89</v>
      </c>
      <c r="DY5" s="22" t="s">
        <v>90</v>
      </c>
      <c r="DZ5" s="22" t="s">
        <v>92</v>
      </c>
      <c r="EA5" s="22" t="s">
        <v>93</v>
      </c>
      <c r="EB5" s="22" t="s">
        <v>94</v>
      </c>
      <c r="EC5" s="22" t="s">
        <v>95</v>
      </c>
      <c r="ED5" s="22" t="s">
        <v>91</v>
      </c>
      <c r="EE5" s="22" t="s">
        <v>85</v>
      </c>
      <c r="EF5" s="22" t="s">
        <v>86</v>
      </c>
      <c r="EG5" s="22" t="s">
        <v>87</v>
      </c>
      <c r="EH5" s="22" t="s">
        <v>88</v>
      </c>
      <c r="EI5" s="22" t="s">
        <v>89</v>
      </c>
      <c r="EJ5" s="22" t="s">
        <v>90</v>
      </c>
      <c r="EK5" s="22" t="s">
        <v>92</v>
      </c>
      <c r="EL5" s="22" t="s">
        <v>93</v>
      </c>
      <c r="EM5" s="22" t="s">
        <v>94</v>
      </c>
      <c r="EN5" s="22" t="s">
        <v>95</v>
      </c>
      <c r="EO5" s="22" t="s">
        <v>91</v>
      </c>
    </row>
    <row r="6" spans="1:148" s="13" customFormat="1" x14ac:dyDescent="0.2">
      <c r="A6" s="14" t="s">
        <v>96</v>
      </c>
      <c r="B6" s="19">
        <f t="shared" ref="B6:X6" si="1">B7</f>
        <v>2023</v>
      </c>
      <c r="C6" s="19">
        <f t="shared" si="1"/>
        <v>132195</v>
      </c>
      <c r="D6" s="19">
        <f t="shared" si="1"/>
        <v>46</v>
      </c>
      <c r="E6" s="19">
        <f t="shared" si="1"/>
        <v>17</v>
      </c>
      <c r="F6" s="19">
        <f t="shared" si="1"/>
        <v>1</v>
      </c>
      <c r="G6" s="19">
        <f t="shared" si="1"/>
        <v>0</v>
      </c>
      <c r="H6" s="19" t="str">
        <f t="shared" si="1"/>
        <v>東京都　狛江市</v>
      </c>
      <c r="I6" s="19" t="str">
        <f t="shared" si="1"/>
        <v>法適用</v>
      </c>
      <c r="J6" s="19" t="str">
        <f t="shared" si="1"/>
        <v>下水道事業</v>
      </c>
      <c r="K6" s="19" t="str">
        <f t="shared" si="1"/>
        <v>公共下水道</v>
      </c>
      <c r="L6" s="19" t="str">
        <f t="shared" si="1"/>
        <v>Ba</v>
      </c>
      <c r="M6" s="19" t="str">
        <f t="shared" si="1"/>
        <v>非設置</v>
      </c>
      <c r="N6" s="23" t="str">
        <f t="shared" si="1"/>
        <v>-</v>
      </c>
      <c r="O6" s="23">
        <f t="shared" si="1"/>
        <v>64.27</v>
      </c>
      <c r="P6" s="23">
        <f t="shared" si="1"/>
        <v>100</v>
      </c>
      <c r="Q6" s="23">
        <f t="shared" si="1"/>
        <v>93.37</v>
      </c>
      <c r="R6" s="23">
        <f t="shared" si="1"/>
        <v>1537</v>
      </c>
      <c r="S6" s="23">
        <f t="shared" si="1"/>
        <v>82102</v>
      </c>
      <c r="T6" s="23">
        <f t="shared" si="1"/>
        <v>6.39</v>
      </c>
      <c r="U6" s="23">
        <f t="shared" si="1"/>
        <v>12848.51</v>
      </c>
      <c r="V6" s="23">
        <f t="shared" si="1"/>
        <v>81940</v>
      </c>
      <c r="W6" s="23">
        <f t="shared" si="1"/>
        <v>5.82</v>
      </c>
      <c r="X6" s="23">
        <f t="shared" si="1"/>
        <v>14079.04</v>
      </c>
      <c r="Y6" s="27" t="str">
        <f t="shared" ref="Y6:AH6" si="2">IF(Y7="",NA(),Y7)</f>
        <v>-</v>
      </c>
      <c r="Z6" s="27">
        <f t="shared" si="2"/>
        <v>112.54</v>
      </c>
      <c r="AA6" s="27">
        <f t="shared" si="2"/>
        <v>110.68</v>
      </c>
      <c r="AB6" s="27">
        <f t="shared" si="2"/>
        <v>109.53</v>
      </c>
      <c r="AC6" s="27">
        <f t="shared" si="2"/>
        <v>109.12</v>
      </c>
      <c r="AD6" s="27" t="str">
        <f t="shared" si="2"/>
        <v>-</v>
      </c>
      <c r="AE6" s="27">
        <f t="shared" si="2"/>
        <v>107.21</v>
      </c>
      <c r="AF6" s="27">
        <f t="shared" si="2"/>
        <v>108.18</v>
      </c>
      <c r="AG6" s="27">
        <f t="shared" si="2"/>
        <v>105.76</v>
      </c>
      <c r="AH6" s="27">
        <f t="shared" si="2"/>
        <v>103.96</v>
      </c>
      <c r="AI6" s="23" t="str">
        <f>IF(AI7="","",IF(AI7="-","【-】","【"&amp;SUBSTITUTE(TEXT(AI7,"#,##0.00"),"-","△")&amp;"】"))</f>
        <v>【105.91】</v>
      </c>
      <c r="AJ6" s="27" t="str">
        <f t="shared" ref="AJ6:AS6" si="3">IF(AJ7="",NA(),AJ7)</f>
        <v>-</v>
      </c>
      <c r="AK6" s="23">
        <f t="shared" si="3"/>
        <v>0</v>
      </c>
      <c r="AL6" s="23">
        <f t="shared" si="3"/>
        <v>0</v>
      </c>
      <c r="AM6" s="23">
        <f t="shared" si="3"/>
        <v>0</v>
      </c>
      <c r="AN6" s="23">
        <f t="shared" si="3"/>
        <v>0</v>
      </c>
      <c r="AO6" s="27" t="str">
        <f t="shared" si="3"/>
        <v>-</v>
      </c>
      <c r="AP6" s="27">
        <f t="shared" si="3"/>
        <v>1.31</v>
      </c>
      <c r="AQ6" s="27">
        <f t="shared" si="3"/>
        <v>3.66</v>
      </c>
      <c r="AR6" s="27">
        <f t="shared" si="3"/>
        <v>5.65</v>
      </c>
      <c r="AS6" s="27">
        <f t="shared" si="3"/>
        <v>5.59</v>
      </c>
      <c r="AT6" s="23" t="str">
        <f>IF(AT7="","",IF(AT7="-","【-】","【"&amp;SUBSTITUTE(TEXT(AT7,"#,##0.00"),"-","△")&amp;"】"))</f>
        <v>【3.03】</v>
      </c>
      <c r="AU6" s="27" t="str">
        <f t="shared" ref="AU6:BD6" si="4">IF(AU7="",NA(),AU7)</f>
        <v>-</v>
      </c>
      <c r="AV6" s="27">
        <f t="shared" si="4"/>
        <v>103.32</v>
      </c>
      <c r="AW6" s="27">
        <f t="shared" si="4"/>
        <v>104.16</v>
      </c>
      <c r="AX6" s="27">
        <f t="shared" si="4"/>
        <v>102.81</v>
      </c>
      <c r="AY6" s="27">
        <f t="shared" si="4"/>
        <v>105.17</v>
      </c>
      <c r="AZ6" s="27" t="str">
        <f t="shared" si="4"/>
        <v>-</v>
      </c>
      <c r="BA6" s="27">
        <f t="shared" si="4"/>
        <v>78.55</v>
      </c>
      <c r="BB6" s="27">
        <f t="shared" si="4"/>
        <v>105.97</v>
      </c>
      <c r="BC6" s="27">
        <f t="shared" si="4"/>
        <v>132.56</v>
      </c>
      <c r="BD6" s="27">
        <f t="shared" si="4"/>
        <v>120.5</v>
      </c>
      <c r="BE6" s="23" t="str">
        <f>IF(BE7="","",IF(BE7="-","【-】","【"&amp;SUBSTITUTE(TEXT(BE7,"#,##0.00"),"-","△")&amp;"】"))</f>
        <v>【78.43】</v>
      </c>
      <c r="BF6" s="27" t="str">
        <f t="shared" ref="BF6:BO6" si="5">IF(BF7="",NA(),BF7)</f>
        <v>-</v>
      </c>
      <c r="BG6" s="27">
        <f t="shared" si="5"/>
        <v>112.32</v>
      </c>
      <c r="BH6" s="27">
        <f t="shared" si="5"/>
        <v>117.28</v>
      </c>
      <c r="BI6" s="27">
        <f t="shared" si="5"/>
        <v>140.80000000000001</v>
      </c>
      <c r="BJ6" s="27">
        <f t="shared" si="5"/>
        <v>501.77</v>
      </c>
      <c r="BK6" s="27" t="str">
        <f t="shared" si="5"/>
        <v>-</v>
      </c>
      <c r="BL6" s="27">
        <f t="shared" si="5"/>
        <v>479.51</v>
      </c>
      <c r="BM6" s="27">
        <f t="shared" si="5"/>
        <v>498.02</v>
      </c>
      <c r="BN6" s="27">
        <f t="shared" si="5"/>
        <v>462.53</v>
      </c>
      <c r="BO6" s="27">
        <f t="shared" si="5"/>
        <v>513.14</v>
      </c>
      <c r="BP6" s="23" t="str">
        <f>IF(BP7="","",IF(BP7="-","【-】","【"&amp;SUBSTITUTE(TEXT(BP7,"#,##0.00"),"-","△")&amp;"】"))</f>
        <v>【630.82】</v>
      </c>
      <c r="BQ6" s="27" t="str">
        <f t="shared" ref="BQ6:BZ6" si="6">IF(BQ7="",NA(),BQ7)</f>
        <v>-</v>
      </c>
      <c r="BR6" s="27">
        <f t="shared" si="6"/>
        <v>108.87</v>
      </c>
      <c r="BS6" s="27">
        <f t="shared" si="6"/>
        <v>109.77</v>
      </c>
      <c r="BT6" s="27">
        <f t="shared" si="6"/>
        <v>100.99</v>
      </c>
      <c r="BU6" s="27">
        <f t="shared" si="6"/>
        <v>158.49</v>
      </c>
      <c r="BV6" s="27" t="str">
        <f t="shared" si="6"/>
        <v>-</v>
      </c>
      <c r="BW6" s="27">
        <f t="shared" si="6"/>
        <v>97.75</v>
      </c>
      <c r="BX6" s="27">
        <f t="shared" si="6"/>
        <v>98.23</v>
      </c>
      <c r="BY6" s="27">
        <f t="shared" si="6"/>
        <v>94.99</v>
      </c>
      <c r="BZ6" s="27">
        <f t="shared" si="6"/>
        <v>100</v>
      </c>
      <c r="CA6" s="23" t="str">
        <f>IF(CA7="","",IF(CA7="-","【-】","【"&amp;SUBSTITUTE(TEXT(CA7,"#,##0.00"),"-","△")&amp;"】"))</f>
        <v>【97.81】</v>
      </c>
      <c r="CB6" s="27" t="str">
        <f t="shared" ref="CB6:CK6" si="7">IF(CB7="",NA(),CB7)</f>
        <v>-</v>
      </c>
      <c r="CC6" s="27">
        <f t="shared" si="7"/>
        <v>84.16</v>
      </c>
      <c r="CD6" s="27">
        <f t="shared" si="7"/>
        <v>83.46</v>
      </c>
      <c r="CE6" s="27">
        <f t="shared" si="7"/>
        <v>90.8</v>
      </c>
      <c r="CF6" s="27">
        <f t="shared" si="7"/>
        <v>62.22</v>
      </c>
      <c r="CG6" s="27" t="str">
        <f t="shared" si="7"/>
        <v>-</v>
      </c>
      <c r="CH6" s="27">
        <f t="shared" si="7"/>
        <v>105.3</v>
      </c>
      <c r="CI6" s="27">
        <f t="shared" si="7"/>
        <v>100.56</v>
      </c>
      <c r="CJ6" s="27">
        <f t="shared" si="7"/>
        <v>101.01</v>
      </c>
      <c r="CK6" s="27">
        <f t="shared" si="7"/>
        <v>99.62</v>
      </c>
      <c r="CL6" s="23" t="str">
        <f>IF(CL7="","",IF(CL7="-","【-】","【"&amp;SUBSTITUTE(TEXT(CL7,"#,##0.00"),"-","△")&amp;"】"))</f>
        <v>【138.75】</v>
      </c>
      <c r="CM6" s="27" t="str">
        <f t="shared" ref="CM6:CV6" si="8">IF(CM7="",NA(),CM7)</f>
        <v>-</v>
      </c>
      <c r="CN6" s="27" t="str">
        <f t="shared" si="8"/>
        <v>-</v>
      </c>
      <c r="CO6" s="27" t="str">
        <f t="shared" si="8"/>
        <v>-</v>
      </c>
      <c r="CP6" s="27" t="str">
        <f t="shared" si="8"/>
        <v>-</v>
      </c>
      <c r="CQ6" s="27" t="str">
        <f t="shared" si="8"/>
        <v>-</v>
      </c>
      <c r="CR6" s="27" t="str">
        <f t="shared" si="8"/>
        <v>-</v>
      </c>
      <c r="CS6" s="27" t="str">
        <f t="shared" si="8"/>
        <v>-</v>
      </c>
      <c r="CT6" s="27" t="str">
        <f t="shared" si="8"/>
        <v>-</v>
      </c>
      <c r="CU6" s="27" t="str">
        <f t="shared" si="8"/>
        <v>-</v>
      </c>
      <c r="CV6" s="27" t="str">
        <f t="shared" si="8"/>
        <v>-</v>
      </c>
      <c r="CW6" s="23" t="str">
        <f>IF(CW7="","",IF(CW7="-","【-】","【"&amp;SUBSTITUTE(TEXT(CW7,"#,##0.00"),"-","△")&amp;"】"))</f>
        <v>【58.94】</v>
      </c>
      <c r="CX6" s="27" t="str">
        <f t="shared" ref="CX6:DG6" si="9">IF(CX7="",NA(),CX7)</f>
        <v>-</v>
      </c>
      <c r="CY6" s="27">
        <f t="shared" si="9"/>
        <v>100</v>
      </c>
      <c r="CZ6" s="27">
        <f t="shared" si="9"/>
        <v>100</v>
      </c>
      <c r="DA6" s="27">
        <f t="shared" si="9"/>
        <v>100</v>
      </c>
      <c r="DB6" s="27">
        <f t="shared" si="9"/>
        <v>100</v>
      </c>
      <c r="DC6" s="27" t="str">
        <f t="shared" si="9"/>
        <v>-</v>
      </c>
      <c r="DD6" s="27">
        <f t="shared" si="9"/>
        <v>97.53</v>
      </c>
      <c r="DE6" s="27">
        <f t="shared" si="9"/>
        <v>98.14</v>
      </c>
      <c r="DF6" s="27">
        <f t="shared" si="9"/>
        <v>98.08</v>
      </c>
      <c r="DG6" s="27">
        <f t="shared" si="9"/>
        <v>97.92</v>
      </c>
      <c r="DH6" s="23" t="str">
        <f>IF(DH7="","",IF(DH7="-","【-】","【"&amp;SUBSTITUTE(TEXT(DH7,"#,##0.00"),"-","△")&amp;"】"))</f>
        <v>【95.91】</v>
      </c>
      <c r="DI6" s="27" t="str">
        <f t="shared" ref="DI6:DR6" si="10">IF(DI7="",NA(),DI7)</f>
        <v>-</v>
      </c>
      <c r="DJ6" s="27">
        <f t="shared" si="10"/>
        <v>2.2799999999999998</v>
      </c>
      <c r="DK6" s="27">
        <f t="shared" si="10"/>
        <v>4.43</v>
      </c>
      <c r="DL6" s="27">
        <f t="shared" si="10"/>
        <v>6.53</v>
      </c>
      <c r="DM6" s="27">
        <f t="shared" si="10"/>
        <v>8.67</v>
      </c>
      <c r="DN6" s="27" t="str">
        <f t="shared" si="10"/>
        <v>-</v>
      </c>
      <c r="DO6" s="27">
        <f t="shared" si="10"/>
        <v>11.11</v>
      </c>
      <c r="DP6" s="27">
        <f t="shared" si="10"/>
        <v>23.49</v>
      </c>
      <c r="DQ6" s="27">
        <f t="shared" si="10"/>
        <v>26.35</v>
      </c>
      <c r="DR6" s="27">
        <f t="shared" si="10"/>
        <v>28.87</v>
      </c>
      <c r="DS6" s="23" t="str">
        <f>IF(DS7="","",IF(DS7="-","【-】","【"&amp;SUBSTITUTE(TEXT(DS7,"#,##0.00"),"-","△")&amp;"】"))</f>
        <v>【41.09】</v>
      </c>
      <c r="DT6" s="27" t="str">
        <f t="shared" ref="DT6:EC6" si="11">IF(DT7="",NA(),DT7)</f>
        <v>-</v>
      </c>
      <c r="DU6" s="23">
        <f t="shared" si="11"/>
        <v>0</v>
      </c>
      <c r="DV6" s="23">
        <f t="shared" si="11"/>
        <v>0</v>
      </c>
      <c r="DW6" s="27">
        <f t="shared" si="11"/>
        <v>19.329999999999998</v>
      </c>
      <c r="DX6" s="27">
        <f t="shared" si="11"/>
        <v>26.75</v>
      </c>
      <c r="DY6" s="27" t="str">
        <f t="shared" si="11"/>
        <v>-</v>
      </c>
      <c r="DZ6" s="27">
        <f t="shared" si="11"/>
        <v>1.6</v>
      </c>
      <c r="EA6" s="27">
        <f t="shared" si="11"/>
        <v>8.67</v>
      </c>
      <c r="EB6" s="27">
        <f t="shared" si="11"/>
        <v>14.22</v>
      </c>
      <c r="EC6" s="27">
        <f t="shared" si="11"/>
        <v>18.190000000000001</v>
      </c>
      <c r="ED6" s="23" t="str">
        <f>IF(ED7="","",IF(ED7="-","【-】","【"&amp;SUBSTITUTE(TEXT(ED7,"#,##0.00"),"-","△")&amp;"】"))</f>
        <v>【8.68】</v>
      </c>
      <c r="EE6" s="27" t="str">
        <f t="shared" ref="EE6:EN6" si="12">IF(EE7="",NA(),EE7)</f>
        <v>-</v>
      </c>
      <c r="EF6" s="23">
        <f t="shared" si="12"/>
        <v>0</v>
      </c>
      <c r="EG6" s="27">
        <f t="shared" si="12"/>
        <v>0.12</v>
      </c>
      <c r="EH6" s="23">
        <f t="shared" si="12"/>
        <v>0</v>
      </c>
      <c r="EI6" s="23">
        <f t="shared" si="12"/>
        <v>0</v>
      </c>
      <c r="EJ6" s="27" t="str">
        <f t="shared" si="12"/>
        <v>-</v>
      </c>
      <c r="EK6" s="27">
        <f t="shared" si="12"/>
        <v>0.02</v>
      </c>
      <c r="EL6" s="27">
        <f t="shared" si="12"/>
        <v>0.11</v>
      </c>
      <c r="EM6" s="27">
        <f t="shared" si="12"/>
        <v>0.04</v>
      </c>
      <c r="EN6" s="27">
        <f t="shared" si="12"/>
        <v>0.11</v>
      </c>
      <c r="EO6" s="23" t="str">
        <f>IF(EO7="","",IF(EO7="-","【-】","【"&amp;SUBSTITUTE(TEXT(EO7,"#,##0.00"),"-","△")&amp;"】"))</f>
        <v>【0.22】</v>
      </c>
    </row>
    <row r="7" spans="1:148" s="13" customFormat="1" x14ac:dyDescent="0.2">
      <c r="A7" s="14"/>
      <c r="B7" s="20">
        <v>2023</v>
      </c>
      <c r="C7" s="20">
        <v>132195</v>
      </c>
      <c r="D7" s="20">
        <v>46</v>
      </c>
      <c r="E7" s="20">
        <v>17</v>
      </c>
      <c r="F7" s="20">
        <v>1</v>
      </c>
      <c r="G7" s="20">
        <v>0</v>
      </c>
      <c r="H7" s="20" t="s">
        <v>12</v>
      </c>
      <c r="I7" s="20" t="s">
        <v>97</v>
      </c>
      <c r="J7" s="20" t="s">
        <v>98</v>
      </c>
      <c r="K7" s="20" t="s">
        <v>99</v>
      </c>
      <c r="L7" s="20" t="s">
        <v>82</v>
      </c>
      <c r="M7" s="20" t="s">
        <v>100</v>
      </c>
      <c r="N7" s="24" t="s">
        <v>101</v>
      </c>
      <c r="O7" s="24">
        <v>64.27</v>
      </c>
      <c r="P7" s="24">
        <v>100</v>
      </c>
      <c r="Q7" s="24">
        <v>93.37</v>
      </c>
      <c r="R7" s="24">
        <v>1537</v>
      </c>
      <c r="S7" s="24">
        <v>82102</v>
      </c>
      <c r="T7" s="24">
        <v>6.39</v>
      </c>
      <c r="U7" s="24">
        <v>12848.51</v>
      </c>
      <c r="V7" s="24">
        <v>81940</v>
      </c>
      <c r="W7" s="24">
        <v>5.82</v>
      </c>
      <c r="X7" s="24">
        <v>14079.04</v>
      </c>
      <c r="Y7" s="24" t="s">
        <v>101</v>
      </c>
      <c r="Z7" s="24">
        <v>112.54</v>
      </c>
      <c r="AA7" s="24">
        <v>110.68</v>
      </c>
      <c r="AB7" s="24">
        <v>109.53</v>
      </c>
      <c r="AC7" s="24">
        <v>109.12</v>
      </c>
      <c r="AD7" s="24" t="s">
        <v>101</v>
      </c>
      <c r="AE7" s="24">
        <v>107.21</v>
      </c>
      <c r="AF7" s="24">
        <v>108.18</v>
      </c>
      <c r="AG7" s="24">
        <v>105.76</v>
      </c>
      <c r="AH7" s="24">
        <v>103.96</v>
      </c>
      <c r="AI7" s="24">
        <v>105.91</v>
      </c>
      <c r="AJ7" s="24" t="s">
        <v>101</v>
      </c>
      <c r="AK7" s="24">
        <v>0</v>
      </c>
      <c r="AL7" s="24">
        <v>0</v>
      </c>
      <c r="AM7" s="24">
        <v>0</v>
      </c>
      <c r="AN7" s="24">
        <v>0</v>
      </c>
      <c r="AO7" s="24" t="s">
        <v>101</v>
      </c>
      <c r="AP7" s="24">
        <v>1.31</v>
      </c>
      <c r="AQ7" s="24">
        <v>3.66</v>
      </c>
      <c r="AR7" s="24">
        <v>5.65</v>
      </c>
      <c r="AS7" s="24">
        <v>5.59</v>
      </c>
      <c r="AT7" s="24">
        <v>3.03</v>
      </c>
      <c r="AU7" s="24" t="s">
        <v>101</v>
      </c>
      <c r="AV7" s="24">
        <v>103.32</v>
      </c>
      <c r="AW7" s="24">
        <v>104.16</v>
      </c>
      <c r="AX7" s="24">
        <v>102.81</v>
      </c>
      <c r="AY7" s="24">
        <v>105.17</v>
      </c>
      <c r="AZ7" s="24" t="s">
        <v>101</v>
      </c>
      <c r="BA7" s="24">
        <v>78.55</v>
      </c>
      <c r="BB7" s="24">
        <v>105.97</v>
      </c>
      <c r="BC7" s="24">
        <v>132.56</v>
      </c>
      <c r="BD7" s="24">
        <v>120.5</v>
      </c>
      <c r="BE7" s="24">
        <v>78.430000000000007</v>
      </c>
      <c r="BF7" s="24" t="s">
        <v>101</v>
      </c>
      <c r="BG7" s="24">
        <v>112.32</v>
      </c>
      <c r="BH7" s="24">
        <v>117.28</v>
      </c>
      <c r="BI7" s="24">
        <v>140.80000000000001</v>
      </c>
      <c r="BJ7" s="24">
        <v>501.77</v>
      </c>
      <c r="BK7" s="24" t="s">
        <v>101</v>
      </c>
      <c r="BL7" s="24">
        <v>479.51</v>
      </c>
      <c r="BM7" s="24">
        <v>498.02</v>
      </c>
      <c r="BN7" s="24">
        <v>462.53</v>
      </c>
      <c r="BO7" s="24">
        <v>513.14</v>
      </c>
      <c r="BP7" s="24">
        <v>630.82000000000005</v>
      </c>
      <c r="BQ7" s="24" t="s">
        <v>101</v>
      </c>
      <c r="BR7" s="24">
        <v>108.87</v>
      </c>
      <c r="BS7" s="24">
        <v>109.77</v>
      </c>
      <c r="BT7" s="24">
        <v>100.99</v>
      </c>
      <c r="BU7" s="24">
        <v>158.49</v>
      </c>
      <c r="BV7" s="24" t="s">
        <v>101</v>
      </c>
      <c r="BW7" s="24">
        <v>97.75</v>
      </c>
      <c r="BX7" s="24">
        <v>98.23</v>
      </c>
      <c r="BY7" s="24">
        <v>94.99</v>
      </c>
      <c r="BZ7" s="24">
        <v>100</v>
      </c>
      <c r="CA7" s="24">
        <v>97.81</v>
      </c>
      <c r="CB7" s="24" t="s">
        <v>101</v>
      </c>
      <c r="CC7" s="24">
        <v>84.16</v>
      </c>
      <c r="CD7" s="24">
        <v>83.46</v>
      </c>
      <c r="CE7" s="24">
        <v>90.8</v>
      </c>
      <c r="CF7" s="24">
        <v>62.22</v>
      </c>
      <c r="CG7" s="24" t="s">
        <v>101</v>
      </c>
      <c r="CH7" s="24">
        <v>105.3</v>
      </c>
      <c r="CI7" s="24">
        <v>100.56</v>
      </c>
      <c r="CJ7" s="24">
        <v>101.01</v>
      </c>
      <c r="CK7" s="24">
        <v>99.62</v>
      </c>
      <c r="CL7" s="24">
        <v>138.75</v>
      </c>
      <c r="CM7" s="24" t="s">
        <v>101</v>
      </c>
      <c r="CN7" s="24" t="s">
        <v>101</v>
      </c>
      <c r="CO7" s="24" t="s">
        <v>101</v>
      </c>
      <c r="CP7" s="24" t="s">
        <v>101</v>
      </c>
      <c r="CQ7" s="24" t="s">
        <v>101</v>
      </c>
      <c r="CR7" s="24" t="s">
        <v>101</v>
      </c>
      <c r="CS7" s="24" t="s">
        <v>101</v>
      </c>
      <c r="CT7" s="24" t="s">
        <v>101</v>
      </c>
      <c r="CU7" s="24" t="s">
        <v>101</v>
      </c>
      <c r="CV7" s="24" t="s">
        <v>101</v>
      </c>
      <c r="CW7" s="24">
        <v>58.94</v>
      </c>
      <c r="CX7" s="24" t="s">
        <v>101</v>
      </c>
      <c r="CY7" s="24">
        <v>100</v>
      </c>
      <c r="CZ7" s="24">
        <v>100</v>
      </c>
      <c r="DA7" s="24">
        <v>100</v>
      </c>
      <c r="DB7" s="24">
        <v>100</v>
      </c>
      <c r="DC7" s="24" t="s">
        <v>101</v>
      </c>
      <c r="DD7" s="24">
        <v>97.53</v>
      </c>
      <c r="DE7" s="24">
        <v>98.14</v>
      </c>
      <c r="DF7" s="24">
        <v>98.08</v>
      </c>
      <c r="DG7" s="24">
        <v>97.92</v>
      </c>
      <c r="DH7" s="24">
        <v>95.91</v>
      </c>
      <c r="DI7" s="24" t="s">
        <v>101</v>
      </c>
      <c r="DJ7" s="24">
        <v>2.2799999999999998</v>
      </c>
      <c r="DK7" s="24">
        <v>4.43</v>
      </c>
      <c r="DL7" s="24">
        <v>6.53</v>
      </c>
      <c r="DM7" s="24">
        <v>8.67</v>
      </c>
      <c r="DN7" s="24" t="s">
        <v>101</v>
      </c>
      <c r="DO7" s="24">
        <v>11.11</v>
      </c>
      <c r="DP7" s="24">
        <v>23.49</v>
      </c>
      <c r="DQ7" s="24">
        <v>26.35</v>
      </c>
      <c r="DR7" s="24">
        <v>28.87</v>
      </c>
      <c r="DS7" s="24">
        <v>41.09</v>
      </c>
      <c r="DT7" s="24" t="s">
        <v>101</v>
      </c>
      <c r="DU7" s="24">
        <v>0</v>
      </c>
      <c r="DV7" s="24">
        <v>0</v>
      </c>
      <c r="DW7" s="24">
        <v>19.329999999999998</v>
      </c>
      <c r="DX7" s="24">
        <v>26.75</v>
      </c>
      <c r="DY7" s="24" t="s">
        <v>101</v>
      </c>
      <c r="DZ7" s="24">
        <v>1.6</v>
      </c>
      <c r="EA7" s="24">
        <v>8.67</v>
      </c>
      <c r="EB7" s="24">
        <v>14.22</v>
      </c>
      <c r="EC7" s="24">
        <v>18.190000000000001</v>
      </c>
      <c r="ED7" s="24">
        <v>8.68</v>
      </c>
      <c r="EE7" s="24" t="s">
        <v>101</v>
      </c>
      <c r="EF7" s="24">
        <v>0</v>
      </c>
      <c r="EG7" s="24">
        <v>0.12</v>
      </c>
      <c r="EH7" s="24">
        <v>0</v>
      </c>
      <c r="EI7" s="24">
        <v>0</v>
      </c>
      <c r="EJ7" s="24" t="s">
        <v>101</v>
      </c>
      <c r="EK7" s="24">
        <v>0.02</v>
      </c>
      <c r="EL7" s="24">
        <v>0.11</v>
      </c>
      <c r="EM7" s="24">
        <v>0.04</v>
      </c>
      <c r="EN7" s="24">
        <v>0.11</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0</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吉田　真司</cp:lastModifiedBy>
  <dcterms:created xsi:type="dcterms:W3CDTF">2025-01-24T07:00:44Z</dcterms:created>
  <dcterms:modified xsi:type="dcterms:W3CDTF">2025-02-12T08:57:56Z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2025-02-03T07:56:45Z</vt:filetime>
  </property>
</Properties>
</file>