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3_区→都\17_北区○　※要統合\統合後\"/>
    </mc:Choice>
  </mc:AlternateContent>
  <xr:revisionPtr revIDLastSave="0" documentId="13_ncr:1_{058F6C83-554F-4DFF-8B01-C5C03746D12B}"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BE37" i="10"/>
  <c r="AM37" i="10"/>
  <c r="U37" i="10"/>
  <c r="C37" i="10"/>
  <c r="BE36" i="10"/>
  <c r="AM36" i="10"/>
  <c r="C36" i="10"/>
  <c r="BE35" i="10"/>
  <c r="AM35" i="10"/>
  <c r="C35" i="10"/>
  <c r="CO34" i="10"/>
  <c r="CO35" i="10" s="1"/>
  <c r="CO36" i="10" s="1"/>
  <c r="CO37" i="10" s="1"/>
  <c r="BW34" i="10"/>
  <c r="BW35" i="10" s="1"/>
  <c r="BW36" i="10" s="1"/>
  <c r="BW37" i="10" s="1"/>
  <c r="BW38" i="10" s="1"/>
  <c r="BE34" i="10"/>
  <c r="AM34" i="10"/>
  <c r="C34" i="10"/>
  <c r="U34" i="10" s="1"/>
  <c r="U35" i="10" s="1"/>
  <c r="U36"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<sst xmlns="http://schemas.openxmlformats.org/spreadsheetml/2006/main" count="1201" uniqueCount="572">
  <si>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</si>
  <si>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</si>
  <si>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</si>
  <si>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</si>
  <si>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</si>
  <si>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</si>
  <si>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</si>
  <si>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</si>
  <si>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</si>
  <si>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</si>
  <si>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</si>
  <si>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</si>
  <si>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</si>
  <si>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</si>
  <si>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</si>
  <si>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</si>
  <si>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</si>
  <si>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</si>
  <si>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</si>
  <si>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</si>
  <si>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</si>
  <si>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</si>
  <si>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</si>
  <si>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</si>
  <si>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</si>
  <si>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</si>
  <si>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</si>
  <si>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</si>
  <si>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</si>
  <si>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</si>
  <si>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</si>
  <si>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</si>
  <si>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</si>
  <si>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</si>
  <si>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</si>
  <si>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</si>
  <si>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</si>
  <si>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</si>
  <si>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</si>
  <si>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</si>
  <si>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</si>
  <si>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</si>
  <si>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</si>
  <si>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</si>
  <si>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</si>
  <si>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</si>
  <si>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</si>
  <si>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</si>
  <si>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</si>
  <si>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</si>
  <si>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</si>
  <si>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</si>
  <si>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</si>
  <si>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</si>
  <si>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</si>
  <si>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</si>
  <si>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</si>
  <si>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</si>
  <si>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</si>
  <si>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</si>
  <si>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</si>
  <si>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</si>
  <si>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</si>
  <si>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</si>
  <si>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</si>
  <si>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</si>
  <si>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</si>
  <si>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</si>
  <si>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</si>
  <si>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</si>
  <si>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</si>
  <si>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</si>
  <si>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</si>
  <si>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</si>
  <si>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</si>
  <si>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</si>
  <si>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</si>
  <si>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</si>
  <si>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</si>
  <si>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</si>
  <si>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</si>
  <si>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</si>
  <si>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</si>
  <si>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</si>
  <si>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</si>
  <si>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</si>
  <si>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</si>
  <si>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</si>
  <si>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</si>
  <si>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</si>
  <si>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</si>
  <si>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</si>
  <si>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</si>
  <si>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</si>
  <si>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北区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</si>
  <si>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</si>
  <si>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</si>
  <si>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</si>
  <si>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</si>
  <si>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</si>
  <si>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</si>
  <si>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</si>
  <si>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</si>
  <si>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</si>
  <si>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</si>
  <si>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</si>
  <si>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</si>
  <si>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</si>
  <si>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</si>
  <si>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</si>
  <si>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</si>
  <si>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</si>
  <si>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</si>
  <si>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</si>
  <si>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</si>
  <si>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</si>
  <si>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</si>
  <si>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</si>
  <si>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</si>
  <si>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</si>
  <si>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</si>
  <si>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</si>
  <si>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</si>
  <si>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</si>
  <si>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</si>
  <si>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</si>
  <si>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</si>
  <si>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</si>
  <si>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</si>
  <si>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</si>
  <si>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</si>
  <si>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</si>
  <si>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</si>
  <si>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</si>
  <si>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</si>
  <si>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</si>
  <si>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</si>
  <si>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</si>
  <si>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</si>
  <si>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</si>
  <si>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</si>
  <si>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1.1</t>
    <phoneticPr fontId="5"/>
  </si>
  <si>
    <t>基準財政需要額</t>
    <phoneticPr fontId="26"/>
  </si>
  <si>
    <t>うち日本人(％)</t>
    <phoneticPr fontId="5"/>
  </si>
  <si>
    <t>0.3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</si>
  <si>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</si>
  <si>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</si>
  <si>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</si>
  <si>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</si>
  <si>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</si>
  <si>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</si>
  <si>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</si>
  <si>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</si>
  <si>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</si>
  <si>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</si>
  <si>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</si>
  <si>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</si>
  <si>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</si>
  <si>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</si>
  <si>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</si>
  <si>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</si>
  <si>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</si>
  <si>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</si>
  <si>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</si>
  <si>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</si>
  <si>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</si>
  <si>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</si>
  <si>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</si>
  <si>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</si>
  <si>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</si>
  <si>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</si>
  <si>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</si>
  <si>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</si>
  <si>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</si>
  <si>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</si>
  <si>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</si>
  <si>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</si>
  <si>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</si>
  <si>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</si>
  <si>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</si>
  <si>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</si>
  <si>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</si>
  <si>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</si>
  <si>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</si>
  <si>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</si>
  <si>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</si>
  <si>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</si>
  <si>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</si>
  <si>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</si>
  <si>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</si>
  <si>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</si>
  <si>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</si>
  <si>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</si>
  <si>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</si>
  <si>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</si>
  <si>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</si>
  <si>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</si>
  <si>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</si>
  <si>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</si>
  <si>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</si>
  <si>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</si>
  <si>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</si>
  <si>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</si>
  <si>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東京都北区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</si>
  <si>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</si>
  <si>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</si>
  <si>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</si>
  <si>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</si>
  <si>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</si>
  <si>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</si>
  <si>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</si>
  <si>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</si>
  <si>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</si>
  <si>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</si>
  <si>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</si>
  <si>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</si>
  <si>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</si>
  <si>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</si>
  <si>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</si>
  <si>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</si>
  <si>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</si>
  <si>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</si>
  <si>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</si>
  <si>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</si>
  <si>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</si>
  <si>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</si>
  <si>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</si>
  <si>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</si>
  <si>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</si>
  <si>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</si>
  <si>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</si>
  <si>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</si>
  <si>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</si>
  <si>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</si>
  <si>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</si>
  <si>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</si>
  <si>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</si>
  <si>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</si>
  <si>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</si>
  <si>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</si>
  <si>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</si>
  <si>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</si>
  <si>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</si>
  <si>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</si>
  <si>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</si>
  <si>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</si>
  <si>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</si>
  <si>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</si>
  <si>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</si>
  <si>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</si>
  <si>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</si>
  <si>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</si>
  <si>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</si>
  <si>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</si>
  <si>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</si>
  <si>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</si>
  <si>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</si>
  <si>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</si>
  <si>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</si>
  <si>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</si>
  <si>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</si>
  <si>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</si>
  <si>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</si>
  <si>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</si>
  <si>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</si>
  <si>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</si>
  <si>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</si>
  <si>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</si>
  <si>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</si>
  <si>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</si>
  <si>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</si>
  <si>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</si>
  <si>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</si>
  <si>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</si>
  <si>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</si>
  <si>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</si>
  <si>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</si>
  <si>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</si>
  <si>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</si>
  <si>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</si>
  <si>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</si>
  <si>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</si>
  <si>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</si>
  <si>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</si>
  <si>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</si>
  <si>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</si>
  <si>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</si>
  <si>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</si>
  <si>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</si>
  <si>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</si>
  <si>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</si>
  <si>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</si>
  <si>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</si>
  <si>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</si>
  <si>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</si>
  <si>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</si>
  <si>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</si>
  <si>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</si>
  <si>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</si>
  <si>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</si>
  <si>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</si>
  <si>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</si>
  <si>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</si>
  <si>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</si>
  <si>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</si>
  <si>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</si>
  <si>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</si>
  <si>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</si>
  <si>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</si>
  <si>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</si>
  <si>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</si>
  <si>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</si>
  <si>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</si>
  <si>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</si>
  <si>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</si>
  <si>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</si>
  <si>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</si>
  <si>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</si>
  <si>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</si>
  <si>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</si>
  <si>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</si>
  <si>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</si>
  <si>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</si>
  <si>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駐車場整備</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</si>
  <si>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</si>
  <si>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</si>
  <si>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</si>
  <si>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</si>
  <si>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</si>
  <si>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</si>
  <si>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</si>
  <si>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</si>
  <si>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</si>
  <si>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</si>
  <si>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</si>
  <si>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</si>
  <si>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</si>
  <si>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</si>
  <si>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</si>
  <si>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</si>
  <si>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</si>
  <si>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</si>
  <si>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</si>
  <si>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</si>
  <si>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</si>
  <si>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</si>
  <si>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</si>
  <si>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</si>
  <si>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</si>
  <si>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</si>
  <si>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</si>
  <si>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</si>
  <si>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</si>
  <si>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</si>
  <si>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東京都北区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</si>
  <si>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</si>
  <si>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</si>
  <si>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</si>
  <si>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</si>
  <si>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</si>
  <si>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</si>
  <si>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</si>
  <si>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</si>
  <si>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</si>
  <si>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</si>
  <si>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</si>
  <si>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</si>
  <si>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</si>
  <si>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</si>
  <si>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</si>
  <si>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</si>
  <si>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</si>
  <si>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</si>
  <si>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</si>
  <si>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</si>
  <si>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</si>
  <si>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</si>
  <si>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</si>
  <si>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</si>
  <si>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</si>
  <si>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</si>
  <si>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</si>
  <si>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</si>
  <si>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</si>
  <si>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</si>
  <si>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</si>
  <si>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</si>
  <si>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</si>
  <si>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</si>
  <si>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</si>
  <si>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</si>
  <si>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</si>
  <si>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</si>
  <si>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</si>
  <si>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</si>
  <si>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</si>
  <si>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</si>
  <si>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</si>
  <si>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</si>
  <si>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</si>
  <si>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</si>
  <si>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</si>
  <si>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</si>
  <si>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</si>
  <si>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</si>
  <si>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</si>
  <si>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</si>
  <si>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</si>
  <si>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</si>
  <si>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</si>
  <si>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</si>
  <si>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</si>
  <si>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</si>
  <si>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</si>
  <si>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</si>
  <si>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</si>
  <si>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</si>
  <si>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</si>
  <si>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</si>
  <si>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</si>
  <si>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</si>
  <si>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</si>
  <si>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</si>
  <si>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</si>
  <si>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</si>
  <si>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</si>
  <si>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</si>
  <si>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</si>
  <si>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</si>
  <si>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</si>
  <si>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</si>
  <si>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</si>
  <si>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</si>
  <si>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</si>
  <si>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</si>
  <si>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</si>
  <si>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</si>
  <si>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</si>
  <si>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</si>
  <si>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</si>
  <si>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</si>
  <si>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</si>
  <si>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</si>
  <si>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</si>
  <si>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</si>
  <si>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</si>
  <si>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</si>
  <si>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</si>
  <si>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</si>
  <si>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</si>
  <si>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</si>
  <si>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</si>
  <si>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</si>
  <si>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</si>
  <si>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</si>
  <si>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</si>
  <si>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</si>
  <si>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</si>
  <si>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</si>
  <si>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</si>
  <si>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</si>
  <si>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</si>
  <si>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</si>
  <si>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</si>
  <si>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</si>
  <si>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</si>
  <si>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</si>
  <si>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</si>
  <si>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</si>
  <si>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</si>
  <si>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</si>
  <si>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</si>
  <si>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</si>
  <si>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</si>
  <si>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</si>
  <si>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</si>
  <si>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</si>
  <si>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</si>
  <si>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</si>
  <si>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</si>
  <si>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</si>
  <si>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</si>
  <si>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</si>
  <si>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</si>
  <si>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</si>
  <si>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</si>
  <si>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</si>
  <si>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</si>
  <si>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</si>
  <si>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</si>
  <si>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</si>
  <si>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</si>
  <si>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</si>
  <si>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</si>
  <si>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</si>
  <si>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</si>
  <si>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</si>
  <si>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</si>
  <si>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</si>
  <si>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</si>
  <si>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</si>
  <si>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</si>
  <si>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</si>
  <si>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</si>
  <si>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</si>
  <si>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</si>
  <si>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</si>
  <si>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</si>
  <si>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</si>
  <si>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</si>
  <si>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</si>
  <si>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</si>
  <si>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</si>
  <si>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</si>
  <si>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</si>
  <si>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</si>
  <si>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</si>
  <si>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</si>
  <si>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</si>
  <si>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</si>
  <si>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</si>
  <si>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</si>
  <si>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</si>
  <si>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</si>
  <si>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</si>
  <si>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</si>
  <si>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2.53</t>
  </si>
  <si>
    <t>▲ 0.65</t>
  </si>
  <si>
    <t>▲ 1.39</t>
  </si>
  <si>
    <t>▲ 1.72</t>
  </si>
  <si>
    <t>▲ 3.78</t>
  </si>
  <si>
    <t>一般会計</t>
  </si>
  <si>
    <t>介護保険会計</t>
  </si>
  <si>
    <t>国民健康保険事業会計</t>
  </si>
  <si>
    <t>後期高齢者医療会計</t>
  </si>
  <si>
    <t>その他会計（赤字）</t>
  </si>
  <si>
    <t>その他会計（黒字）</t>
  </si>
  <si>
    <t>R01</t>
    <phoneticPr fontId="5"/>
  </si>
  <si>
    <t>R02</t>
    <phoneticPr fontId="5"/>
  </si>
  <si>
    <t>R03</t>
    <phoneticPr fontId="5"/>
  </si>
  <si>
    <t>R04</t>
    <phoneticPr fontId="5"/>
  </si>
  <si>
    <t>R05</t>
    <phoneticPr fontId="5"/>
  </si>
  <si>
    <t>-</t>
    <phoneticPr fontId="2"/>
  </si>
  <si>
    <t>特別区人事・厚生事務組合</t>
    <rPh sb="0" eb="3">
      <t>トクベツク</t>
    </rPh>
    <rPh sb="3" eb="5">
      <t>ジンジ</t>
    </rPh>
    <rPh sb="6" eb="8">
      <t>コウセイ</t>
    </rPh>
    <rPh sb="8" eb="10">
      <t>ジム</t>
    </rPh>
    <rPh sb="10" eb="12">
      <t>クミアイ</t>
    </rPh>
    <phoneticPr fontId="10"/>
  </si>
  <si>
    <t>特別区競馬組合</t>
    <rPh sb="0" eb="3">
      <t>トクベツク</t>
    </rPh>
    <rPh sb="3" eb="5">
      <t>ケイバ</t>
    </rPh>
    <rPh sb="5" eb="7">
      <t>クミアイ</t>
    </rPh>
    <phoneticPr fontId="10"/>
  </si>
  <si>
    <t>東京二十三区清掃一部事務組合</t>
    <rPh sb="0" eb="2">
      <t>トウキョウ</t>
    </rPh>
    <rPh sb="2" eb="6">
      <t>ニジュウサンク</t>
    </rPh>
    <rPh sb="6" eb="8">
      <t>セイソウ</t>
    </rPh>
    <rPh sb="8" eb="10">
      <t>イチブ</t>
    </rPh>
    <rPh sb="10" eb="12">
      <t>ジム</t>
    </rPh>
    <rPh sb="12" eb="14">
      <t>クミアイ</t>
    </rPh>
    <phoneticPr fontId="10"/>
  </si>
  <si>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10"/>
  </si>
  <si>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10"/>
  </si>
  <si>
    <t>法適用</t>
    <rPh sb="0" eb="3">
      <t>ホウテキヨウ</t>
    </rPh>
    <phoneticPr fontId="2"/>
  </si>
  <si>
    <t>北区土地開発公社</t>
    <rPh sb="0" eb="2">
      <t>キタク</t>
    </rPh>
    <rPh sb="2" eb="4">
      <t>トチ</t>
    </rPh>
    <rPh sb="4" eb="6">
      <t>カイハツ</t>
    </rPh>
    <rPh sb="6" eb="8">
      <t>コウシャ</t>
    </rPh>
    <phoneticPr fontId="10"/>
  </si>
  <si>
    <t>東京都北区体育協会</t>
    <rPh sb="0" eb="3">
      <t>トウキョウト</t>
    </rPh>
    <rPh sb="3" eb="5">
      <t>キタク</t>
    </rPh>
    <rPh sb="5" eb="7">
      <t>タイイク</t>
    </rPh>
    <rPh sb="7" eb="9">
      <t>キョウカイ</t>
    </rPh>
    <phoneticPr fontId="10"/>
  </si>
  <si>
    <t>北区文化振興財団</t>
    <rPh sb="0" eb="2">
      <t>キタク</t>
    </rPh>
    <rPh sb="2" eb="4">
      <t>ブンカ</t>
    </rPh>
    <rPh sb="4" eb="6">
      <t>シンコウ</t>
    </rPh>
    <rPh sb="6" eb="8">
      <t>ザイダン</t>
    </rPh>
    <phoneticPr fontId="10"/>
  </si>
  <si>
    <t>東京広域勤労者サービスセンター</t>
    <rPh sb="0" eb="2">
      <t>トウキョウ</t>
    </rPh>
    <rPh sb="2" eb="4">
      <t>コウイキ</t>
    </rPh>
    <rPh sb="4" eb="7">
      <t>キンロウシャ</t>
    </rPh>
    <phoneticPr fontId="10"/>
  </si>
  <si>
    <t>〇</t>
    <phoneticPr fontId="2"/>
  </si>
  <si>
    <t>新庁舎整備基金</t>
    <rPh sb="0" eb="3">
      <t>シンチョウシャ</t>
    </rPh>
    <rPh sb="3" eb="5">
      <t>セイビ</t>
    </rPh>
    <rPh sb="5" eb="7">
      <t>キキン</t>
    </rPh>
    <phoneticPr fontId="3"/>
  </si>
  <si>
    <t>学校改築等基金</t>
    <rPh sb="0" eb="2">
      <t>ガッコウ</t>
    </rPh>
    <rPh sb="2" eb="4">
      <t>カイチク</t>
    </rPh>
    <rPh sb="4" eb="5">
      <t>ナド</t>
    </rPh>
    <rPh sb="5" eb="7">
      <t>キキン</t>
    </rPh>
    <phoneticPr fontId="39"/>
  </si>
  <si>
    <t>まちづくり基金</t>
    <rPh sb="5" eb="7">
      <t>キキン</t>
    </rPh>
    <phoneticPr fontId="39"/>
  </si>
  <si>
    <t>施設建設基金</t>
    <rPh sb="0" eb="2">
      <t>シセツ</t>
    </rPh>
    <rPh sb="2" eb="4">
      <t>ケンセツ</t>
    </rPh>
    <rPh sb="4" eb="6">
      <t>キキン</t>
    </rPh>
    <phoneticPr fontId="39"/>
  </si>
  <si>
    <t>住宅管理基金（～R5）
住宅建設等基金（R6～）</t>
    <rPh sb="0" eb="2">
      <t>ジュウタク</t>
    </rPh>
    <rPh sb="2" eb="4">
      <t>カンリ</t>
    </rPh>
    <rPh sb="4" eb="6">
      <t>キキン</t>
    </rPh>
    <rPh sb="12" eb="14">
      <t>ジュウタク</t>
    </rPh>
    <rPh sb="14" eb="16">
      <t>ケンセツ</t>
    </rPh>
    <rPh sb="16" eb="17">
      <t>トウ</t>
    </rPh>
    <rPh sb="17" eb="19">
      <t>キキン</t>
    </rPh>
    <phoneticPr fontId="39"/>
  </si>
  <si>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</si>
  <si>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</si>
  <si>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</si>
  <si>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</si>
  <si>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区債の現在高や債務負担行為に基づく支出予定額等を含めた将来負担額に対して、基金などの充当可能財源が上回っている状態にあり、将来負担比率は算定されていない。一方で、今後も多額の財源が必要となる学校改築やその他施設の更新経費が見込まれるため、適切な区債と基金の活用でさらなる改善を図っていく。</t>
    <phoneticPr fontId="10"/>
  </si>
  <si>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</si>
  <si>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</si>
  <si>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</si>
  <si>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</si>
  <si>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</si>
  <si>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</si>
  <si>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区債の現在高や債務負担行為に基づく支出予定額等を含めた将来負担額に対して、基金などの充当可能財源が上回っている状態にあり、将来負担比率は算定されていない。
実質公債費比率は、△2.0％となり、類似団体平均を0.6ポイント上回った。今後も学校改築などで区債発行が見込まれるが、引き続き将来負担への影響に配慮し、計画的な活用を図るとともに、減債基金への積立を継続し、償還財源を確保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</si>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</sst>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ゴシック"/>
      <family val="2"/>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40"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66" xfId="8"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0" fontId="21" fillId="0" borderId="7" xfId="8" applyFont="1" applyBorder="1" applyAlignment="1">
      <alignment horizontal="left" vertical="center"/>
    </xf>
    <xf numFmtId="49" fontId="21" fillId="0" borderId="0" xfId="8" applyNumberFormat="1" applyFont="1" applyAlignment="1">
      <alignment horizontal="center" vertical="center"/>
    </xf>
    <xf numFmtId="0" fontId="21" fillId="0" borderId="74" xfId="8" applyFont="1" applyBorder="1" applyAlignment="1">
      <alignment horizontal="center"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5" fillId="0" borderId="71" xfId="9"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5" fillId="6" borderId="75" xfId="12" applyFont="1" applyFill="1" applyBorder="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31"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40"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90A020A-616E-4274-81BE-646FD9BCAE5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1492-4EAF-B15F-15DE620E573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53103</c:v>
                </c:pt>
                <c:pt idx="1">
                  <c:v>47904</c:v>
                </c:pt>
                <c:pt idx="2">
                  <c:v>40368</c:v>
                </c:pt>
                <c:pt idx="3">
                  <c:v>42391</c:v>
                </c:pt>
                <c:pt idx="4">
                  <c:v>76737</c:v>
                </c:pt>
              </c:numCache>
            </c:numRef>
          </c:val>
          <c:smooth val="0"/>
          <c:extLst>
            <c:ext xmlns:c16="http://schemas.microsoft.com/office/drawing/2014/chart" uri="{C3380CC4-5D6E-409C-BE32-E72D297353CC}">
              <c16:uniqueId val="{00000001-1492-4EAF-B15F-15DE620E573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4.7</c:v>
                </c:pt>
                <c:pt idx="1">
                  <c:v>7.55</c:v>
                </c:pt>
                <c:pt idx="2">
                  <c:v>9.07</c:v>
                </c:pt>
                <c:pt idx="3">
                  <c:v>9.1</c:v>
                </c:pt>
                <c:pt idx="4">
                  <c:v>7.69</c:v>
                </c:pt>
              </c:numCache>
            </c:numRef>
          </c:val>
          <c:extLst>
            <c:ext xmlns:c16="http://schemas.microsoft.com/office/drawing/2014/chart" uri="{C3380CC4-5D6E-409C-BE32-E72D297353CC}">
              <c16:uniqueId val="{00000000-FBEC-4FBD-ABBC-F12043D9D6A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20.07</c:v>
                </c:pt>
                <c:pt idx="1">
                  <c:v>19.63</c:v>
                </c:pt>
                <c:pt idx="2">
                  <c:v>19.25</c:v>
                </c:pt>
                <c:pt idx="3">
                  <c:v>20.88</c:v>
                </c:pt>
                <c:pt idx="4">
                  <c:v>21.05</c:v>
                </c:pt>
              </c:numCache>
            </c:numRef>
          </c:val>
          <c:extLst>
            <c:ext xmlns:c16="http://schemas.microsoft.com/office/drawing/2014/chart" uri="{C3380CC4-5D6E-409C-BE32-E72D297353CC}">
              <c16:uniqueId val="{00000001-FBEC-4FBD-ABBC-F12043D9D6A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-2.5299999999999998</c:v>
                </c:pt>
                <c:pt idx="1">
                  <c:v>-0.65</c:v>
                </c:pt>
                <c:pt idx="2">
                  <c:v>-1.39</c:v>
                </c:pt>
                <c:pt idx="3">
                  <c:v>-1.72</c:v>
                </c:pt>
                <c:pt idx="4">
                  <c:v>-3.78</c:v>
                </c:pt>
              </c:numCache>
            </c:numRef>
          </c:val>
          <c:smooth val="0"/>
          <c:extLst>
            <c:ext xmlns:c16="http://schemas.microsoft.com/office/drawing/2014/chart" uri="{C3380CC4-5D6E-409C-BE32-E72D297353CC}">
              <c16:uniqueId val="{00000002-FBEC-4FBD-ABBC-F12043D9D6A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9E8-499E-8E48-DF74A3EE93B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9E8-499E-8E48-DF74A3EE93B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9E8-499E-8E48-DF74A3EE93BD}"/>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9E8-499E-8E48-DF74A3EE93BD}"/>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79E8-499E-8E48-DF74A3EE93BD}"/>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79E8-499E-8E48-DF74A3EE93BD}"/>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0.23</c:v>
                </c:pt>
                <c:pt idx="2">
                  <c:v>#N/A</c:v>
                </c:pt>
                <c:pt idx="3">
                  <c:v>0.26</c:v>
                </c:pt>
                <c:pt idx="4">
                  <c:v>#N/A</c:v>
                </c:pt>
                <c:pt idx="5">
                  <c:v>0.32</c:v>
                </c:pt>
                <c:pt idx="6">
                  <c:v>#N/A</c:v>
                </c:pt>
                <c:pt idx="7">
                  <c:v>0.24</c:v>
                </c:pt>
                <c:pt idx="8">
                  <c:v>#N/A</c:v>
                </c:pt>
                <c:pt idx="9">
                  <c:v>0.2</c:v>
                </c:pt>
              </c:numCache>
            </c:numRef>
          </c:val>
          <c:extLst>
            <c:ext xmlns:c16="http://schemas.microsoft.com/office/drawing/2014/chart" uri="{C3380CC4-5D6E-409C-BE32-E72D297353CC}">
              <c16:uniqueId val="{00000006-79E8-499E-8E48-DF74A3EE93BD}"/>
            </c:ext>
          </c:extLst>
        </c:ser>
        <c:ser>
          <c:idx val="7"/>
          <c:order val="7"/>
          <c:tx>
            <c:strRef>
              <c:f>データシート!$A$34</c:f>
              <c:strCache>
                <c:ptCount val="1"/>
                <c:pt idx="0">
                  <c:v>国民健康保険事業会計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0.75</c:v>
                </c:pt>
                <c:pt idx="2">
                  <c:v>#N/A</c:v>
                </c:pt>
                <c:pt idx="3">
                  <c:v>0.63</c:v>
                </c:pt>
                <c:pt idx="4">
                  <c:v>#N/A</c:v>
                </c:pt>
                <c:pt idx="5">
                  <c:v>1.28</c:v>
                </c:pt>
                <c:pt idx="6">
                  <c:v>#N/A</c:v>
                </c:pt>
                <c:pt idx="7">
                  <c:v>0.67</c:v>
                </c:pt>
                <c:pt idx="8">
                  <c:v>#N/A</c:v>
                </c:pt>
                <c:pt idx="9">
                  <c:v>0.66</c:v>
                </c:pt>
              </c:numCache>
            </c:numRef>
          </c:val>
          <c:extLst>
            <c:ext xmlns:c16="http://schemas.microsoft.com/office/drawing/2014/chart" uri="{C3380CC4-5D6E-409C-BE32-E72D297353CC}">
              <c16:uniqueId val="{00000007-79E8-499E-8E48-DF74A3EE93BD}"/>
            </c:ext>
          </c:extLst>
        </c:ser>
        <c:ser>
          <c:idx val="8"/>
          <c:order val="8"/>
          <c:tx>
            <c:strRef>
              <c:f>データシート!$A$35</c:f>
              <c:strCache>
                <c:ptCount val="1"/>
                <c:pt idx="0">
                  <c:v>介護保険会計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2.31</c:v>
                </c:pt>
                <c:pt idx="2">
                  <c:v>#N/A</c:v>
                </c:pt>
                <c:pt idx="3">
                  <c:v>2.64</c:v>
                </c:pt>
                <c:pt idx="4">
                  <c:v>#N/A</c:v>
                </c:pt>
                <c:pt idx="5">
                  <c:v>2.12</c:v>
                </c:pt>
                <c:pt idx="6">
                  <c:v>#N/A</c:v>
                </c:pt>
                <c:pt idx="7">
                  <c:v>1.91</c:v>
                </c:pt>
                <c:pt idx="8">
                  <c:v>#N/A</c:v>
                </c:pt>
                <c:pt idx="9">
                  <c:v>1.36</c:v>
                </c:pt>
              </c:numCache>
            </c:numRef>
          </c:val>
          <c:extLst>
            <c:ext xmlns:c16="http://schemas.microsoft.com/office/drawing/2014/chart" uri="{C3380CC4-5D6E-409C-BE32-E72D297353CC}">
              <c16:uniqueId val="{00000008-79E8-499E-8E48-DF74A3EE93BD}"/>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4.7</c:v>
                </c:pt>
                <c:pt idx="2">
                  <c:v>#N/A</c:v>
                </c:pt>
                <c:pt idx="3">
                  <c:v>7.54</c:v>
                </c:pt>
                <c:pt idx="4">
                  <c:v>#N/A</c:v>
                </c:pt>
                <c:pt idx="5">
                  <c:v>9.07</c:v>
                </c:pt>
                <c:pt idx="6">
                  <c:v>#N/A</c:v>
                </c:pt>
                <c:pt idx="7">
                  <c:v>9.09</c:v>
                </c:pt>
                <c:pt idx="8">
                  <c:v>#N/A</c:v>
                </c:pt>
                <c:pt idx="9">
                  <c:v>7.69</c:v>
                </c:pt>
              </c:numCache>
            </c:numRef>
          </c:val>
          <c:extLst>
            <c:ext xmlns:c16="http://schemas.microsoft.com/office/drawing/2014/chart" uri="{C3380CC4-5D6E-409C-BE32-E72D297353CC}">
              <c16:uniqueId val="{00000009-79E8-499E-8E48-DF74A3EE93B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5991</c:v>
                </c:pt>
                <c:pt idx="5">
                  <c:v>5937</c:v>
                </c:pt>
                <c:pt idx="8">
                  <c:v>5744</c:v>
                </c:pt>
                <c:pt idx="11">
                  <c:v>5215</c:v>
                </c:pt>
                <c:pt idx="14">
                  <c:v>4764</c:v>
                </c:pt>
              </c:numCache>
            </c:numRef>
          </c:val>
          <c:extLst>
            <c:ext xmlns:c16="http://schemas.microsoft.com/office/drawing/2014/chart" uri="{C3380CC4-5D6E-409C-BE32-E72D297353CC}">
              <c16:uniqueId val="{00000000-3249-493E-95FD-89ADEED85D1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49-493E-95FD-89ADEED85D1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15</c:v>
                </c:pt>
                <c:pt idx="3">
                  <c:v>15</c:v>
                </c:pt>
                <c:pt idx="6">
                  <c:v>0</c:v>
                </c:pt>
                <c:pt idx="9">
                  <c:v>0</c:v>
                </c:pt>
                <c:pt idx="12">
                  <c:v>0</c:v>
                </c:pt>
              </c:numCache>
            </c:numRef>
          </c:val>
          <c:extLst>
            <c:ext xmlns:c16="http://schemas.microsoft.com/office/drawing/2014/chart" uri="{C3380CC4-5D6E-409C-BE32-E72D297353CC}">
              <c16:uniqueId val="{00000002-3249-493E-95FD-89ADEED85D1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100</c:v>
                </c:pt>
                <c:pt idx="3">
                  <c:v>112</c:v>
                </c:pt>
                <c:pt idx="6">
                  <c:v>102</c:v>
                </c:pt>
                <c:pt idx="9">
                  <c:v>102</c:v>
                </c:pt>
                <c:pt idx="12">
                  <c:v>128</c:v>
                </c:pt>
              </c:numCache>
            </c:numRef>
          </c:val>
          <c:extLst>
            <c:ext xmlns:c16="http://schemas.microsoft.com/office/drawing/2014/chart" uri="{C3380CC4-5D6E-409C-BE32-E72D297353CC}">
              <c16:uniqueId val="{00000003-3249-493E-95FD-89ADEED85D1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249-493E-95FD-89ADEED85D1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87</c:v>
                </c:pt>
                <c:pt idx="3">
                  <c:v>167</c:v>
                </c:pt>
                <c:pt idx="6">
                  <c:v>156</c:v>
                </c:pt>
                <c:pt idx="9">
                  <c:v>194</c:v>
                </c:pt>
                <c:pt idx="12">
                  <c:v>194</c:v>
                </c:pt>
              </c:numCache>
            </c:numRef>
          </c:val>
          <c:extLst>
            <c:ext xmlns:c16="http://schemas.microsoft.com/office/drawing/2014/chart" uri="{C3380CC4-5D6E-409C-BE32-E72D297353CC}">
              <c16:uniqueId val="{00000005-3249-493E-95FD-89ADEED85D1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49-493E-95FD-89ADEED85D1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3201</c:v>
                </c:pt>
                <c:pt idx="3">
                  <c:v>3136</c:v>
                </c:pt>
                <c:pt idx="6">
                  <c:v>3174</c:v>
                </c:pt>
                <c:pt idx="9">
                  <c:v>3110</c:v>
                </c:pt>
                <c:pt idx="12">
                  <c:v>3069</c:v>
                </c:pt>
              </c:numCache>
            </c:numRef>
          </c:val>
          <c:extLst>
            <c:ext xmlns:c16="http://schemas.microsoft.com/office/drawing/2014/chart" uri="{C3380CC4-5D6E-409C-BE32-E72D297353CC}">
              <c16:uniqueId val="{00000007-3249-493E-95FD-89ADEED85D1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-2588</c:v>
                </c:pt>
                <c:pt idx="2">
                  <c:v>#N/A</c:v>
                </c:pt>
                <c:pt idx="3">
                  <c:v>#N/A</c:v>
                </c:pt>
                <c:pt idx="4">
                  <c:v>-2507</c:v>
                </c:pt>
                <c:pt idx="5">
                  <c:v>#N/A</c:v>
                </c:pt>
                <c:pt idx="6">
                  <c:v>#N/A</c:v>
                </c:pt>
                <c:pt idx="7">
                  <c:v>-2312</c:v>
                </c:pt>
                <c:pt idx="8">
                  <c:v>#N/A</c:v>
                </c:pt>
                <c:pt idx="9">
                  <c:v>#N/A</c:v>
                </c:pt>
                <c:pt idx="10">
                  <c:v>-1809</c:v>
                </c:pt>
                <c:pt idx="11">
                  <c:v>#N/A</c:v>
                </c:pt>
                <c:pt idx="12">
                  <c:v>#N/A</c:v>
                </c:pt>
                <c:pt idx="13">
                  <c:v>-1373</c:v>
                </c:pt>
                <c:pt idx="14">
                  <c:v>#N/A</c:v>
                </c:pt>
              </c:numCache>
            </c:numRef>
          </c:val>
          <c:smooth val="0"/>
          <c:extLst>
            <c:ext xmlns:c16="http://schemas.microsoft.com/office/drawing/2014/chart" uri="{C3380CC4-5D6E-409C-BE32-E72D297353CC}">
              <c16:uniqueId val="{00000008-3249-493E-95FD-89ADEED85D1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49380</c:v>
                </c:pt>
                <c:pt idx="5">
                  <c:v>46327</c:v>
                </c:pt>
                <c:pt idx="8">
                  <c:v>50393</c:v>
                </c:pt>
                <c:pt idx="11">
                  <c:v>49105</c:v>
                </c:pt>
                <c:pt idx="14">
                  <c:v>46662</c:v>
                </c:pt>
              </c:numCache>
            </c:numRef>
          </c:val>
          <c:extLst>
            <c:ext xmlns:c16="http://schemas.microsoft.com/office/drawing/2014/chart" uri="{C3380CC4-5D6E-409C-BE32-E72D297353CC}">
              <c16:uniqueId val="{00000000-D36A-4D84-8129-A371C75E40D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D36A-4D84-8129-A371C75E40D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66420</c:v>
                </c:pt>
                <c:pt idx="5">
                  <c:v>64219</c:v>
                </c:pt>
                <c:pt idx="8">
                  <c:v>67830</c:v>
                </c:pt>
                <c:pt idx="11">
                  <c:v>80925</c:v>
                </c:pt>
                <c:pt idx="14">
                  <c:v>82708</c:v>
                </c:pt>
              </c:numCache>
            </c:numRef>
          </c:val>
          <c:extLst>
            <c:ext xmlns:c16="http://schemas.microsoft.com/office/drawing/2014/chart" uri="{C3380CC4-5D6E-409C-BE32-E72D297353CC}">
              <c16:uniqueId val="{00000002-D36A-4D84-8129-A371C75E40D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36A-4D84-8129-A371C75E40D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36A-4D84-8129-A371C75E40D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36A-4D84-8129-A371C75E40D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13977</c:v>
                </c:pt>
                <c:pt idx="3">
                  <c:v>15327</c:v>
                </c:pt>
                <c:pt idx="6">
                  <c:v>13984</c:v>
                </c:pt>
                <c:pt idx="9">
                  <c:v>14851</c:v>
                </c:pt>
                <c:pt idx="12">
                  <c:v>15292</c:v>
                </c:pt>
              </c:numCache>
            </c:numRef>
          </c:val>
          <c:extLst>
            <c:ext xmlns:c16="http://schemas.microsoft.com/office/drawing/2014/chart" uri="{C3380CC4-5D6E-409C-BE32-E72D297353CC}">
              <c16:uniqueId val="{00000006-D36A-4D84-8129-A371C75E40D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1247</c:v>
                </c:pt>
                <c:pt idx="3">
                  <c:v>1456</c:v>
                </c:pt>
                <c:pt idx="6">
                  <c:v>1569</c:v>
                </c:pt>
                <c:pt idx="9">
                  <c:v>1856</c:v>
                </c:pt>
                <c:pt idx="12">
                  <c:v>1945</c:v>
                </c:pt>
              </c:numCache>
            </c:numRef>
          </c:val>
          <c:extLst>
            <c:ext xmlns:c16="http://schemas.microsoft.com/office/drawing/2014/chart" uri="{C3380CC4-5D6E-409C-BE32-E72D297353CC}">
              <c16:uniqueId val="{00000007-D36A-4D84-8129-A371C75E40D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D36A-4D84-8129-A371C75E40D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1258</c:v>
                </c:pt>
                <c:pt idx="3">
                  <c:v>1659</c:v>
                </c:pt>
                <c:pt idx="6">
                  <c:v>2564</c:v>
                </c:pt>
                <c:pt idx="9">
                  <c:v>3683</c:v>
                </c:pt>
                <c:pt idx="12">
                  <c:v>3972</c:v>
                </c:pt>
              </c:numCache>
            </c:numRef>
          </c:val>
          <c:extLst>
            <c:ext xmlns:c16="http://schemas.microsoft.com/office/drawing/2014/chart" uri="{C3380CC4-5D6E-409C-BE32-E72D297353CC}">
              <c16:uniqueId val="{00000009-D36A-4D84-8129-A371C75E40D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27885</c:v>
                </c:pt>
                <c:pt idx="3">
                  <c:v>27796</c:v>
                </c:pt>
                <c:pt idx="6">
                  <c:v>28849</c:v>
                </c:pt>
                <c:pt idx="9">
                  <c:v>29482</c:v>
                </c:pt>
                <c:pt idx="12">
                  <c:v>31759</c:v>
                </c:pt>
              </c:numCache>
            </c:numRef>
          </c:val>
          <c:extLst>
            <c:ext xmlns:c16="http://schemas.microsoft.com/office/drawing/2014/chart" uri="{C3380CC4-5D6E-409C-BE32-E72D297353CC}">
              <c16:uniqueId val="{0000000A-D36A-4D84-8129-A371C75E40D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D36A-4D84-8129-A371C75E40D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17799</c:v>
                </c:pt>
                <c:pt idx="1">
                  <c:v>20011</c:v>
                </c:pt>
                <c:pt idx="2">
                  <c:v>21413</c:v>
                </c:pt>
              </c:numCache>
            </c:numRef>
          </c:val>
          <c:extLst>
            <c:ext xmlns:c16="http://schemas.microsoft.com/office/drawing/2014/chart" uri="{C3380CC4-5D6E-409C-BE32-E72D297353CC}">
              <c16:uniqueId val="{00000000-3EF9-4283-8076-96EC7AE43A1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1661</c:v>
                </c:pt>
                <c:pt idx="1">
                  <c:v>1523</c:v>
                </c:pt>
                <c:pt idx="2">
                  <c:v>1385</c:v>
                </c:pt>
              </c:numCache>
            </c:numRef>
          </c:val>
          <c:extLst>
            <c:ext xmlns:c16="http://schemas.microsoft.com/office/drawing/2014/chart" uri="{C3380CC4-5D6E-409C-BE32-E72D297353CC}">
              <c16:uniqueId val="{00000001-3EF9-4283-8076-96EC7AE43A1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44173</c:v>
                </c:pt>
                <c:pt idx="1">
                  <c:v>54236</c:v>
                </c:pt>
                <c:pt idx="2">
                  <c:v>54018</c:v>
                </c:pt>
              </c:numCache>
            </c:numRef>
          </c:val>
          <c:extLst>
            <c:ext xmlns:c16="http://schemas.microsoft.com/office/drawing/2014/chart" uri="{C3380CC4-5D6E-409C-BE32-E72D297353CC}">
              <c16:uniqueId val="{00000002-3EF9-4283-8076-96EC7AE43A1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{E5B6E6E0-CE3F-4975-B430-733B29B09854}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D891-4A5C-B967-6F7C015DC68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{ABF0725B-79E3-46F7-96E8-81CEDEC3EDF2}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891-4A5C-B967-6F7C015DC68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{746EE740-290D-4F11-8AF5-31E9C67665BE}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891-4A5C-B967-6F7C015DC68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{9EB05FFA-65C3-4E0B-B402-02A1EE1D218A}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891-4A5C-B967-6F7C015DC68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{618C9E8F-5B41-4A9D-A1DE-446E0C3C99A7}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891-4A5C-B967-6F7C015DC6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{FA40F193-D7A1-4AD7-8E0C-6D0C268759CB}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D891-4A5C-B967-6F7C015DC6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{5B82FDF4-C3FA-4E62-993A-11ED91497AB0}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D891-4A5C-B967-6F7C015DC6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{EEF90FE9-4F45-4850-8C1F-FC4FCD3307CE}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D891-4A5C-B967-6F7C015DC6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{1FA58FE5-693D-49C1-8358-AF343A507AA2}</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D891-4A5C-B967-6F7C015DC68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c:v>
                </c:pt>
                <c:pt idx="8">
                  <c:v>55.8</c:v>
                </c:pt>
                <c:pt idx="16">
                  <c:v>56.3</c:v>
                </c:pt>
                <c:pt idx="24">
                  <c:v>57</c:v>
                </c:pt>
                <c:pt idx="32">
                  <c:v>57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891-4A5C-B967-6F7C015DC68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{EA0D2017-19E5-4507-8391-B74201AAD2E2}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D891-4A5C-B967-6F7C015DC68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{6F80A3CE-CEE3-4850-BDAB-556B0867E258}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891-4A5C-B967-6F7C015DC68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{E275641B-3BFF-43BE-9188-F44B1548184D}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891-4A5C-B967-6F7C015DC68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{76FBF5CB-BA9F-4668-8615-84514FC4CE6F}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891-4A5C-B967-6F7C015DC68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{B30FC759-DCCB-439B-9E72-F706C739AF9D}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891-4A5C-B967-6F7C015DC68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{1D83AF3C-A984-4E6E-BB5B-5C63BDE92059}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D891-4A5C-B967-6F7C015DC68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{40094314-E858-417E-B09E-96A4BE7B79E5}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D891-4A5C-B967-6F7C015DC68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{77BF073F-3526-4E9C-9F64-29C6D6DD6049}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D891-4A5C-B967-6F7C015DC68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{153EE521-E268-4A94-984E-AD37C71FE55F}</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D891-4A5C-B967-6F7C015DC68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891-4A5C-B967-6F7C015DC68E}"/>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{43B60FA6-B200-4731-9396-5616719C5AF2}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0877-4A1A-BC1E-0A9F4C3FDC7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{1DE9B470-55AA-4D6C-B986-EB853ABF455A}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877-4A1A-BC1E-0A9F4C3FDC7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{EAAB56B8-2603-4239-865C-FA7426D15E4A}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877-4A1A-BC1E-0A9F4C3FDC7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{3DD6A349-1F3B-4AF8-A18E-39A6B1FFB81D}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877-4A1A-BC1E-0A9F4C3FDC7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{BBCE298A-ED7D-43E5-8D51-E8897D3331D4}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877-4A1A-BC1E-0A9F4C3FDC7C}"/>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{314A6964-6520-41F7-AEE0-4419B557B469}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0877-4A1A-BC1E-0A9F4C3FDC7C}"/>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{6AE18AF6-0F32-438E-B289-E872C49E0BB6}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0877-4A1A-BC1E-0A9F4C3FDC7C}"/>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{9363105B-B2F4-4228-B2C2-00AB0894FA1F}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0877-4A1A-BC1E-0A9F4C3FDC7C}"/>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{750943C2-D75E-4DF7-A373-B33A7DB8B2D0}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0877-4A1A-BC1E-0A9F4C3FDC7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-3.2</c:v>
                </c:pt>
                <c:pt idx="8">
                  <c:v>-3</c:v>
                </c:pt>
                <c:pt idx="16">
                  <c:v>-2.9</c:v>
                </c:pt>
                <c:pt idx="24">
                  <c:v>-2.5</c:v>
                </c:pt>
                <c:pt idx="32">
                  <c:v>-2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0877-4A1A-BC1E-0A9F4C3FDC7C}"/>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{2BF6EA98-841D-4604-8B39-70793847691F}</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0877-4A1A-BC1E-0A9F4C3FDC7C}"/>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{F73FCFDC-FA2A-42B4-9E75-6A189A104686}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877-4A1A-BC1E-0A9F4C3FDC7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{97312FA3-F007-435C-8F10-E9E7C7DF7E74}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877-4A1A-BC1E-0A9F4C3FDC7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{AA6BCB4E-0CD5-4A83-9162-F314DA9074DD}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877-4A1A-BC1E-0A9F4C3FDC7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{9EF47420-09A6-4D4B-B41C-7DC69BBE3BB1}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877-4A1A-BC1E-0A9F4C3FDC7C}"/>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{C204C9E1-BFD2-4BC4-BF23-3DA98F475F29}</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0877-4A1A-BC1E-0A9F4C3FDC7C}"/>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{75A99381-9F1C-4AC5-BEB3-2F453E7D2A0F}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0877-4A1A-BC1E-0A9F4C3FDC7C}"/>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{8D2C09C1-7879-4CE8-A7D9-7E3B5E88714C}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0877-4A1A-BC1E-0A9F4C3FDC7C}"/>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{6642DDA6-F20C-48CF-A103-9678E67DD8D1}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0877-4A1A-BC1E-0A9F4C3FDC7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877-4A1A-BC1E-0A9F4C3FDC7C}"/>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元利償還金は、計画的な区債活用により概ね</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億円台で推移している。算入公債費等は、北区には不交付の地方交付税での基準財政需要額に算入される区債償還経費を差し引いた上で実質公債費比率を算定しており、約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千万円の減少となった。実質公債費比率の分子は、元利償還金等を算入公債費等が上回るため▲となっている。今後も適切な区債活用と計画的償還で改善を図る。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計画的な積立を行っているため、積立額が償還額を上回り、減債基金残高は増加している。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は、地方債発行額が償還額を上回ったことにより増加した。債務負担行為に基づく支出予定額は北区土地開発公社からの用地取得の増などにより増加した。退職手当負担見込額は職員数の増などにより増加した。充当可能基金は基金の計画的な積立てにより増加した。将来負担額から差し引く基準財政需要額算入見込額は、北区は不交付の地方交付税基準財政需要額に算入見込みの区債償還経費の減により減少している。将来負担比率の分子は、将来負担額を充当可能財源等が上回るため、▲となる。今後も将来負担額に含まれない多額の財源が必要となる学校改築やその他施設の更新経費が見込まれるため、適切な区債と基金の活用でさらなる改善を図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東京都北区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新庁舎整備基金の新設による移替え及び積立て、財政調整基金や応援サポーター基金の増等により、基金全体が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景気変動のリスクに備え、財政調整基金の着実な積立てを行っていくとともに、個々の特定目的基金についても</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今後の事業計画を踏まえながら、計画的に積立てを行っていく。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・新庁舎整備基金：新庁舎の整備のため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・学校改築等基金：学校を改築及び大規模改修するため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・まちづくり基金：区の総合的なまちづくりのため</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・新庁舎整備基金：施設建設基金からの移替え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億円に加え、新庁舎建設への備えとして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億円を積み立てたため、増加した。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・学校改築等基金：学校改築事業に充当するために約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億円を取り崩したため、減少した。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	</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・まちづくり基金：まちづくり事業に充当するために約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億円を取り崩したため、減少した。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今後の学校改築需要、新庁舎建設をはじめとする施設建設、区内各所のまちづくりなどの事業計画を踏まえながら、</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必要かつ適切な積立てを行っていく。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予算編成時の見込みに比べ、特別区交付金の歳入増があったことや、実質収支が見込みより増加したことにより、繰入額を減額したため、増となった。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景気変動による減収、多発化・甚大化する自然災害に備え、今後も着実な積立てを行っていく。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特別区交付金で算定されたシルバーピア滝野川整備費（起債活用事業）償還に備えて積立てたものを償還のため一部取崩したため、減少した。</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地方債残高を踏まえ、計画的な積立てを行っていく。</a:t>
          </a:r>
          <a:endParaRPr lang="ja-JP" altLang="ja-JP" sz="1300">
            <a:effectLst/>
            <a:latin typeface="ＭＳ ゴシック" panose="020B0609070205080204" pitchFamily="49" charset="-128"/>
            <a:ea typeface="ＭＳ ゴシック" panose="020B0609070205080204" pitchFamily="49"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B62BBE7D-2193-414B-A711-C11D72FEAC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3F4A8A1-B058-4089-9FE0-759E580DFA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7380FC19-7945-40E0-819F-0D2AE40D7AB3}"/>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1A26FA0D-1123-4DE4-937E-5F7F1FB956C3}"/>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A705FF01-058C-44CB-AACF-3B945766B2D4}"/>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925AE75B-B0CF-40D0-9668-69978D62212E}"/>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E719417A-065C-4B1E-A894-E113CDB34BB1}"/>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74CFBB92-4067-4E92-9440-37672AE6BE42}"/>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0118E77-EEF5-491A-A476-2AF60A3BEEB3}"/>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91828BB5-3A15-4CBC-A7B7-201B60A1A10A}"/>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593B9421-AEC3-4F69-B109-0F02EC751FAD}"/>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0E57B4B5-F8FF-416D-876B-E4C2C69EE19F}"/>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5BEA292F-F222-4A74-AE2C-230A133593AA}"/>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75225E24-5794-450D-BEFC-C24EC3007469}"/>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F9171F52-9F13-4558-B2FF-2663F0D63ECD}"/>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977ADB0F-A4B7-4191-9DDE-D3C335C7DE1B}"/>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B2063D8E-2C92-4211-B9F2-4939BCC60235}"/>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E0F2775-79D7-4634-821D-EB3105E4FCEA}"/>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51F3F152-81EF-4714-9CDE-4CCAF84C06F6}"/>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05478BD0-71D0-4017-ABE1-8CDB5AA3FFED}"/>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7486D3E4-C9FF-40EA-A2E9-A0C3C223A1CC}"/>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483E514E-33D2-4406-B4C1-384DCA35B308}"/>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A9F82DDA-6D80-4B09-818E-C97EBCC0B67D}"/>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F7D82895-0AF4-49FF-96AA-737C46FFD304}"/>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E6610546-6681-4AEB-B93A-012083AF12E0}"/>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5E7DEA1F-56FB-42C5-971C-1F854870E096}"/>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D0359875-7AD9-40E6-AD9B-1C442168E12F}"/>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7E36FF4-A25F-4D58-9658-FA8346EB6632}"/>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689296B5-12E3-44F4-BC9A-C79C4F8BEC93}"/>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841524CF-1557-41C5-8D20-32477A8DC418}"/>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482A196A-876C-4E8E-8647-D6DA358D10FC}"/>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2CC38311-87F6-4D9A-BB7A-3DE8720DFC83}"/>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66CDA330-76E3-4922-83A3-60E9F8E1C606}"/>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E79A693E-8EB2-4920-8BFF-F57E19484C1F}"/>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A2D1EDEF-AD35-40A1-8F6A-E1F69ACF9292}"/>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8B170FAA-C656-473B-A1F3-32F9801A5D61}"/>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13E750F5-AAF5-40E3-B016-F014E7B1AAE1}"/>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EF4F238F-9346-4FD6-9AFD-C6F9CB6E34B0}"/>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DE19A7DA-9A5D-42AF-8D4F-50A84F47BA7F}"/>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E5740EC8-7450-4CBE-BC6A-568229DD6AFA}"/>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95C88624-F660-46AE-BA01-733207C38C51}"/>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E8BFD6B-F575-4E7D-A30E-3D0F1C4B228D}"/>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E8577AC3-D2A9-47A9-83BD-C88C5CFB5843}"/>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FA14CA04-5F17-45E3-A174-DE054A0AB38B}"/>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67661E6-16BF-4D49-85D4-A1B4E1942AAF}"/>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078C2DC3-156C-4D6F-B860-B4EC20D815BF}"/>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B60FB53-A23A-4A6B-A025-687C35E1BA20}"/>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[ 57.0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21874EB4-CE21-4D33-B42F-AA6614CD6E95}"/>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A3CA56C-4C06-40F9-ABA9-D8E5746FBD0A}"/>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C14D0114-E2DD-4A31-B740-F53F614D297D}"/>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E34A5FDE-9F35-4077-B50E-C690FC65948D}"/>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8A4AFC10-6501-465F-9A93-650D1E30DFC5}"/>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3DF81852-7056-4E15-8811-4253EA05F5D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37C1452-A17E-4778-952C-D4B06B3C720B}"/>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EB16CD3A-9AC7-40C0-86A4-7D446D079FC8}"/>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1FAD2AE5-42AD-4DDB-B458-607C03E8CFC0}"/>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8FF9B9E-D073-4B5B-A694-B05E9EA7A015}"/>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a:t>
          </a:r>
          <a:r>
            <a:rPr kumimoji="1" lang="en-US" altLang="ja-JP" sz="1100">
              <a:latin typeface="ＭＳ Ｐゴシック" panose="020B0600070205080204" pitchFamily="50" charset="-128"/>
              <a:ea typeface="ＭＳ Ｐゴシック" panose="020B0600070205080204" pitchFamily="50" charset="-128"/>
            </a:rPr>
            <a:t>57.0</a:t>
          </a:r>
          <a:r>
            <a:rPr kumimoji="1" lang="ja-JP" altLang="en-US" sz="1100">
              <a:latin typeface="ＭＳ Ｐゴシック" panose="020B0600070205080204" pitchFamily="50" charset="-128"/>
              <a:ea typeface="ＭＳ Ｐゴシック" panose="020B0600070205080204" pitchFamily="50" charset="-128"/>
            </a:rPr>
            <a:t>％となり、類似団体平均を</a:t>
          </a:r>
          <a:r>
            <a:rPr kumimoji="1" lang="en-US" altLang="ja-JP" sz="1100">
              <a:latin typeface="ＭＳ Ｐゴシック" panose="020B0600070205080204" pitchFamily="50" charset="-128"/>
              <a:ea typeface="ＭＳ Ｐゴシック" panose="020B0600070205080204" pitchFamily="50" charset="-128"/>
            </a:rPr>
            <a:t>0.3</a:t>
          </a:r>
          <a:r>
            <a:rPr kumimoji="1" lang="ja-JP" altLang="en-US" sz="1100">
              <a:latin typeface="ＭＳ Ｐゴシック" panose="020B0600070205080204" pitchFamily="50" charset="-128"/>
              <a:ea typeface="ＭＳ Ｐゴシック" panose="020B0600070205080204" pitchFamily="50" charset="-128"/>
            </a:rPr>
            <a:t>ポイント上回っている。今後も公共施設の更新や維持補修に必要な財源の確保を図るとともに、「北区公共施設等総合管理計画（令和</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7</a:t>
          </a:r>
          <a:r>
            <a:rPr kumimoji="1" lang="ja-JP" altLang="en-US" sz="1100">
              <a:latin typeface="ＭＳ Ｐゴシック" panose="020B0600070205080204" pitchFamily="50" charset="-128"/>
              <a:ea typeface="ＭＳ Ｐゴシック" panose="020B0600070205080204" pitchFamily="50" charset="-128"/>
            </a:rPr>
            <a:t>月改定）」など関連の計画に基づき、公共施設のあり方を見直し、施設の有効活用や維持管理コストの縮減など、公共施設マネジメントに取り組んでいく。</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E7CE429-8CBD-46FB-A628-A86D0896A461}"/>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09BE29E9-E615-4FC6-98AA-6BDFE1007323}"/>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4D4B0CAD-8750-4FFC-882A-BB3C4B5CF5FD}"/>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89BAD1BE-5A9D-4A8D-BE41-BD7363B762CB}"/>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1BE43945-3F8E-434B-B2F0-AEFF4D07986A}"/>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6ABFA78B-DF71-41EA-BCE3-4D6503A0400C}"/>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95BD4FB1-B060-4698-A3E8-A2CBC17979F8}"/>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A098F101-7802-4CD7-B091-1D4E131ACAE6}"/>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45BBE313-5DC0-43B1-9A40-27C26E38F3E2}"/>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86A91330-A18E-47B7-980A-001064EA69BB}"/>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3C66BB49-D3CA-4B88-AC9E-ED250D9AEC80}"/>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CAEFD32F-1281-45C8-8140-D4D5663081E0}"/>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6BDDB4E2-4FA4-4EE8-9DD8-6DFD1F894CC4}"/>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80F2222A-D2E1-4B96-89AB-FE18960C219C}"/>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EFEB68D1-CA5B-491C-8D1A-8F5E506AD8DD}"/>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E882AE21-E11C-4410-922C-0EDFAB1A9A37}"/>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289A6C89-7EB3-44E6-8AC2-9F305F478F83}"/>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952420FB-07B3-4898-869E-B84433884529}"/>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82CC86FE-67FC-427D-A7AF-CF1D63CEDA53}"/>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F46FD64C-01DE-42DB-91AE-CECC7DC03DBF}"/>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31D01FA4-86E4-4ED7-9CDE-3E79066C82D7}"/>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4647E3DA-1FF8-40A7-96FA-07892043A2A0}"/>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8050B2E7-4D47-4F02-858C-19A25A5535BE}"/>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93623A11-E06A-4B6A-8BB2-697A9B5B99BA}"/>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7B5A419E-36F4-4EB2-BC18-61B47F04D902}"/>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075E46B9-82FC-4918-862E-9EACB69A49B0}"/>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25C4B0EA-598E-48B7-ABA1-815C0CAD81A7}"/>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D68BDAF2-0450-43C5-9BA8-3A2947E8B6F6}"/>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BD9D59A-EF01-40B1-9816-89E3EB1E90EF}"/>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01F077A2-0953-4B4A-BBB1-C5D76E3D8414}"/>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1DB3B038-6B7D-4CA9-9BA2-A94E7C20AF18}"/>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83D8EDF5-8CEC-4D55-952F-507CDA5F1678}"/>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130175</xdr:rowOff>
    </xdr:from>
    <xdr:to>
      <xdr:col>23</xdr:col>
      <xdr:colOff>136525</xdr:colOff>
      <xdr:row>30</xdr:row>
      <xdr:rowOff>60325</xdr:rowOff>
    </xdr:to>
    <xdr:sp macro="" textlink="">
      <xdr:nvSpPr>
        <xdr:cNvPr id="91" name="楕円 90">
          <a:extLst>
            <a:ext uri="{FF2B5EF4-FFF2-40B4-BE49-F238E27FC236}">
              <a16:creationId xmlns:a16="http://schemas.microsoft.com/office/drawing/2014/main" id="{58D109F9-CFB0-4A75-92A3-5F5F76D2BFB9}"/>
            </a:ext>
          </a:extLst>
        </xdr:cNvPr>
        <xdr:cNvSpPr/>
      </xdr:nvSpPr>
      <xdr:spPr>
        <a:xfrm>
          <a:off x="4157345" y="5761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108602</xdr:rowOff>
    </xdr:from>
    <xdr:ext cx="405111" cy="259045"/>
    <xdr:sp macro="" textlink="">
      <xdr:nvSpPr>
        <xdr:cNvPr id="92" name="有形固定資産減価償却率該当値テキスト">
          <a:extLst>
            <a:ext uri="{FF2B5EF4-FFF2-40B4-BE49-F238E27FC236}">
              <a16:creationId xmlns:a16="http://schemas.microsoft.com/office/drawing/2014/main" id="{7346DC9A-B406-4A17-88EA-01CA0A069B2B}"/>
            </a:ext>
          </a:extLst>
        </xdr:cNvPr>
        <xdr:cNvSpPr txBox="1"/>
      </xdr:nvSpPr>
      <xdr:spPr>
        <a:xfrm>
          <a:off x="4258945" y="5739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130175</xdr:rowOff>
    </xdr:from>
    <xdr:to>
      <xdr:col>19</xdr:col>
      <xdr:colOff>187325</xdr:colOff>
      <xdr:row>30</xdr:row>
      <xdr:rowOff>60325</xdr:rowOff>
    </xdr:to>
    <xdr:sp macro="" textlink="">
      <xdr:nvSpPr>
        <xdr:cNvPr id="93" name="楕円 92">
          <a:extLst>
            <a:ext uri="{FF2B5EF4-FFF2-40B4-BE49-F238E27FC236}">
              <a16:creationId xmlns:a16="http://schemas.microsoft.com/office/drawing/2014/main" id="{BDAA6834-B7F5-4C8A-B54F-0B53984FD771}"/>
            </a:ext>
          </a:extLst>
        </xdr:cNvPr>
        <xdr:cNvSpPr/>
      </xdr:nvSpPr>
      <xdr:spPr>
        <a:xfrm>
          <a:off x="3537585" y="57613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9525</xdr:rowOff>
    </xdr:from>
    <xdr:to>
      <xdr:col>23</xdr:col>
      <xdr:colOff>85725</xdr:colOff>
      <xdr:row>30</xdr:row>
      <xdr:rowOff>9525</xdr:rowOff>
    </xdr:to>
    <xdr:cxnSp macro="">
      <xdr:nvCxnSpPr>
        <xdr:cNvPr id="94" name="直線コネクタ 93">
          <a:extLst>
            <a:ext uri="{FF2B5EF4-FFF2-40B4-BE49-F238E27FC236}">
              <a16:creationId xmlns:a16="http://schemas.microsoft.com/office/drawing/2014/main" id="{D05957C6-ACAC-41D2-9030-8B15F6677DDB}"/>
            </a:ext>
          </a:extLst>
        </xdr:cNvPr>
        <xdr:cNvCxnSpPr/>
      </xdr:nvCxnSpPr>
      <xdr:spPr>
        <a:xfrm>
          <a:off x="3588385" y="5808345"/>
          <a:ext cx="619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104987</xdr:rowOff>
    </xdr:from>
    <xdr:to>
      <xdr:col>15</xdr:col>
      <xdr:colOff>187325</xdr:colOff>
      <xdr:row>30</xdr:row>
      <xdr:rowOff>35137</xdr:rowOff>
    </xdr:to>
    <xdr:sp macro="" textlink="">
      <xdr:nvSpPr>
        <xdr:cNvPr id="95" name="楕円 94">
          <a:extLst>
            <a:ext uri="{FF2B5EF4-FFF2-40B4-BE49-F238E27FC236}">
              <a16:creationId xmlns:a16="http://schemas.microsoft.com/office/drawing/2014/main" id="{A9B4FDD3-AE72-4050-B47B-E55B4917A778}"/>
            </a:ext>
          </a:extLst>
        </xdr:cNvPr>
        <xdr:cNvSpPr/>
      </xdr:nvSpPr>
      <xdr:spPr>
        <a:xfrm>
          <a:off x="2867025" y="57361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155787</xdr:rowOff>
    </xdr:from>
    <xdr:to>
      <xdr:col>19</xdr:col>
      <xdr:colOff>136525</xdr:colOff>
      <xdr:row>30</xdr:row>
      <xdr:rowOff>9525</xdr:rowOff>
    </xdr:to>
    <xdr:cxnSp macro="">
      <xdr:nvCxnSpPr>
        <xdr:cNvPr id="96" name="直線コネクタ 95">
          <a:extLst>
            <a:ext uri="{FF2B5EF4-FFF2-40B4-BE49-F238E27FC236}">
              <a16:creationId xmlns:a16="http://schemas.microsoft.com/office/drawing/2014/main" id="{834DF53C-6B38-406C-8E37-C802F0E5D5DE}"/>
            </a:ext>
          </a:extLst>
        </xdr:cNvPr>
        <xdr:cNvCxnSpPr/>
      </xdr:nvCxnSpPr>
      <xdr:spPr>
        <a:xfrm>
          <a:off x="2917825" y="5786967"/>
          <a:ext cx="670560" cy="2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86995</xdr:rowOff>
    </xdr:from>
    <xdr:to>
      <xdr:col>11</xdr:col>
      <xdr:colOff>187325</xdr:colOff>
      <xdr:row>30</xdr:row>
      <xdr:rowOff>17145</xdr:rowOff>
    </xdr:to>
    <xdr:sp macro="" textlink="">
      <xdr:nvSpPr>
        <xdr:cNvPr id="97" name="楕円 96">
          <a:extLst>
            <a:ext uri="{FF2B5EF4-FFF2-40B4-BE49-F238E27FC236}">
              <a16:creationId xmlns:a16="http://schemas.microsoft.com/office/drawing/2014/main" id="{165221DC-CB2F-44F0-801D-DD130984CC64}"/>
            </a:ext>
          </a:extLst>
        </xdr:cNvPr>
        <xdr:cNvSpPr/>
      </xdr:nvSpPr>
      <xdr:spPr>
        <a:xfrm>
          <a:off x="2196465" y="57181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137795</xdr:rowOff>
    </xdr:from>
    <xdr:to>
      <xdr:col>15</xdr:col>
      <xdr:colOff>136525</xdr:colOff>
      <xdr:row>29</xdr:row>
      <xdr:rowOff>155787</xdr:rowOff>
    </xdr:to>
    <xdr:cxnSp macro="">
      <xdr:nvCxnSpPr>
        <xdr:cNvPr id="98" name="直線コネクタ 97">
          <a:extLst>
            <a:ext uri="{FF2B5EF4-FFF2-40B4-BE49-F238E27FC236}">
              <a16:creationId xmlns:a16="http://schemas.microsoft.com/office/drawing/2014/main" id="{6A50F31E-D748-4F47-B46F-1751BCDF7D5D}"/>
            </a:ext>
          </a:extLst>
        </xdr:cNvPr>
        <xdr:cNvCxnSpPr/>
      </xdr:nvCxnSpPr>
      <xdr:spPr>
        <a:xfrm>
          <a:off x="2247265" y="5768975"/>
          <a:ext cx="670560" cy="17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58208</xdr:rowOff>
    </xdr:from>
    <xdr:to>
      <xdr:col>7</xdr:col>
      <xdr:colOff>187325</xdr:colOff>
      <xdr:row>29</xdr:row>
      <xdr:rowOff>159808</xdr:rowOff>
    </xdr:to>
    <xdr:sp macro="" textlink="">
      <xdr:nvSpPr>
        <xdr:cNvPr id="99" name="楕円 98">
          <a:extLst>
            <a:ext uri="{FF2B5EF4-FFF2-40B4-BE49-F238E27FC236}">
              <a16:creationId xmlns:a16="http://schemas.microsoft.com/office/drawing/2014/main" id="{D6E574DB-E83C-4FF5-84DA-7A441EED7C47}"/>
            </a:ext>
          </a:extLst>
        </xdr:cNvPr>
        <xdr:cNvSpPr/>
      </xdr:nvSpPr>
      <xdr:spPr>
        <a:xfrm>
          <a:off x="1525905" y="568938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109008</xdr:rowOff>
    </xdr:from>
    <xdr:to>
      <xdr:col>11</xdr:col>
      <xdr:colOff>136525</xdr:colOff>
      <xdr:row>29</xdr:row>
      <xdr:rowOff>137795</xdr:rowOff>
    </xdr:to>
    <xdr:cxnSp macro="">
      <xdr:nvCxnSpPr>
        <xdr:cNvPr id="100" name="直線コネクタ 99">
          <a:extLst>
            <a:ext uri="{FF2B5EF4-FFF2-40B4-BE49-F238E27FC236}">
              <a16:creationId xmlns:a16="http://schemas.microsoft.com/office/drawing/2014/main" id="{164DC59E-6FC9-4F58-B5DC-50F71D2D91FA}"/>
            </a:ext>
          </a:extLst>
        </xdr:cNvPr>
        <xdr:cNvCxnSpPr/>
      </xdr:nvCxnSpPr>
      <xdr:spPr>
        <a:xfrm>
          <a:off x="1576705" y="5740188"/>
          <a:ext cx="670560" cy="28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ABB8FA13-A09C-4EED-96B0-A30F2A2B6325}"/>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288AFCC4-5386-445B-B175-9D5E1AAB4C2C}"/>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3" name="n_3aveValue有形固定資産減価償却率">
          <a:extLst>
            <a:ext uri="{FF2B5EF4-FFF2-40B4-BE49-F238E27FC236}">
              <a16:creationId xmlns:a16="http://schemas.microsoft.com/office/drawing/2014/main" id="{F3D141A5-F405-40F3-90DA-B4EC2D1C2703}"/>
            </a:ext>
          </a:extLst>
        </xdr:cNvPr>
        <xdr:cNvSpPr txBox="1"/>
      </xdr:nvSpPr>
      <xdr:spPr>
        <a:xfrm>
          <a:off x="2067569" y="5828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26264</xdr:rowOff>
    </xdr:from>
    <xdr:ext cx="405111" cy="259045"/>
    <xdr:sp macro="" textlink="">
      <xdr:nvSpPr>
        <xdr:cNvPr id="104" name="n_4aveValue有形固定資産減価償却率">
          <a:extLst>
            <a:ext uri="{FF2B5EF4-FFF2-40B4-BE49-F238E27FC236}">
              <a16:creationId xmlns:a16="http://schemas.microsoft.com/office/drawing/2014/main" id="{1FEC36AD-7B34-4DFB-8079-A518B2EF0FF1}"/>
            </a:ext>
          </a:extLst>
        </xdr:cNvPr>
        <xdr:cNvSpPr txBox="1"/>
      </xdr:nvSpPr>
      <xdr:spPr>
        <a:xfrm>
          <a:off x="1397009" y="582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51452</xdr:rowOff>
    </xdr:from>
    <xdr:ext cx="405111" cy="259045"/>
    <xdr:sp macro="" textlink="">
      <xdr:nvSpPr>
        <xdr:cNvPr id="105" name="n_1mainValue有形固定資産減価償却率">
          <a:extLst>
            <a:ext uri="{FF2B5EF4-FFF2-40B4-BE49-F238E27FC236}">
              <a16:creationId xmlns:a16="http://schemas.microsoft.com/office/drawing/2014/main" id="{B0435EB6-B54B-43EE-8C41-DF6306FF8ECA}"/>
            </a:ext>
          </a:extLst>
        </xdr:cNvPr>
        <xdr:cNvSpPr txBox="1"/>
      </xdr:nvSpPr>
      <xdr:spPr>
        <a:xfrm>
          <a:off x="3395989" y="5850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26264</xdr:rowOff>
    </xdr:from>
    <xdr:ext cx="405111" cy="259045"/>
    <xdr:sp macro="" textlink="">
      <xdr:nvSpPr>
        <xdr:cNvPr id="106" name="n_2mainValue有形固定資産減価償却率">
          <a:extLst>
            <a:ext uri="{FF2B5EF4-FFF2-40B4-BE49-F238E27FC236}">
              <a16:creationId xmlns:a16="http://schemas.microsoft.com/office/drawing/2014/main" id="{AF128B0D-D762-4648-80C4-95DC15EFFCBC}"/>
            </a:ext>
          </a:extLst>
        </xdr:cNvPr>
        <xdr:cNvSpPr txBox="1"/>
      </xdr:nvSpPr>
      <xdr:spPr>
        <a:xfrm>
          <a:off x="2738129" y="5825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33672</xdr:rowOff>
    </xdr:from>
    <xdr:ext cx="405111" cy="259045"/>
    <xdr:sp macro="" textlink="">
      <xdr:nvSpPr>
        <xdr:cNvPr id="107" name="n_3mainValue有形固定資産減価償却率">
          <a:extLst>
            <a:ext uri="{FF2B5EF4-FFF2-40B4-BE49-F238E27FC236}">
              <a16:creationId xmlns:a16="http://schemas.microsoft.com/office/drawing/2014/main" id="{BD6D9E10-E69A-47FC-B87A-1785CB58095B}"/>
            </a:ext>
          </a:extLst>
        </xdr:cNvPr>
        <xdr:cNvSpPr txBox="1"/>
      </xdr:nvSpPr>
      <xdr:spPr>
        <a:xfrm>
          <a:off x="2067569" y="5497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4885</xdr:rowOff>
    </xdr:from>
    <xdr:ext cx="405111" cy="259045"/>
    <xdr:sp macro="" textlink="">
      <xdr:nvSpPr>
        <xdr:cNvPr id="108" name="n_4mainValue有形固定資産減価償却率">
          <a:extLst>
            <a:ext uri="{FF2B5EF4-FFF2-40B4-BE49-F238E27FC236}">
              <a16:creationId xmlns:a16="http://schemas.microsoft.com/office/drawing/2014/main" id="{C6545892-09DB-4C32-8845-472F0AB03ACA}"/>
            </a:ext>
          </a:extLst>
        </xdr:cNvPr>
        <xdr:cNvSpPr txBox="1"/>
      </xdr:nvSpPr>
      <xdr:spPr>
        <a:xfrm>
          <a:off x="1397009" y="5468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1434C207-4BB6-4547-AC7F-31F6B3C169D7}"/>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ED63927A-073F-43C2-97F2-563B36B1FB2F}"/>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3851445E-4B0D-4A77-B90B-BF4BDE7955ED}"/>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ABBCEEBA-2913-4190-B0ED-F04E99D464D8}"/>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113731EE-12D6-43FC-B670-A6C9FEDF0AC2}"/>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406AF5FC-8C70-486B-8299-D91453304FE3}"/>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2EDB28CA-C17D-4D62-9DFB-99D304A5DD5F}"/>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7652E2DA-8986-4C79-B165-1DD4301E5B80}"/>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8E3057C2-D2DA-4799-9BAF-2560C92CF5B0}"/>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928BD44E-9FD4-4318-9B58-450354ADC693}"/>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C42B89B7-57A5-4425-997F-1402399ED75B}"/>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5110A442-85D9-42CC-8AB2-47F2A542EE17}"/>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94429FC1-1618-458A-9577-F3F9BB73909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実質債務を充当可能基金が上回っているため、債務償還可能年数は算定されなかった。</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756DFDC9-F0CE-4D23-982B-6D41F2099142}"/>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DE4E57DC-28C7-49B5-805F-8409636EEA51}"/>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0FDDA6BA-71B5-4E61-91AB-767F75A5CEFF}"/>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C9896926-44DE-4233-9228-9D0C7F44B391}"/>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C9F2E07B-6EB7-4471-A125-2E070E336B76}"/>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2EA8807C-01DC-4FBC-A784-7A8D1F879EE3}"/>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ADD5F8E5-CE90-4FCA-8F65-B082D46B6E61}"/>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81CDE0D4-A02E-4B9C-8AA6-056C42951415}"/>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9753412D-85EE-4FE6-BDED-D95A1EB49489}"/>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0126580E-B516-41F6-A743-8803F49749CF}"/>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F5940951-9925-401F-8196-843028D9F8B3}"/>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1DC790B9-46AC-425A-B5B3-83DB60D2B662}"/>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F134E566-1DA8-4D09-A161-4EAD67BFE8AC}"/>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D6FE1B5C-C102-4716-9B17-161147AECB20}"/>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5C35CD8B-858E-481E-AF3E-78C878E505E2}"/>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ADB58319-66A8-4BBD-BFC3-63CB6E4D6818}"/>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AB3FEC04-95ED-4017-BC8B-92B2A00FBE5E}"/>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AC9B0E15-04A1-4C80-A250-81DADEC710B6}"/>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CB93E76-E88C-41C7-9E1D-B07A4A6B5345}"/>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A0563AED-77D0-4FE0-B802-175C555385CA}"/>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8E5C926-AF45-42BC-A18A-6F1CBA116EB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87BC37EE-BD1B-4C01-A5E0-7B88D5CDD7BA}"/>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E5B668E4-A19E-4183-8C9B-7366FD28EE62}"/>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9E493E4F-B4B3-43F9-AC9C-063F984BC1B9}"/>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C365A7A0-CEAA-4DD9-83CF-07535D87EA72}"/>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19EBF1CC-19CE-4C5B-BC0B-201F6643125B}"/>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4A960BCB-5F97-4DB9-81E1-FF9B174D03B1}"/>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B4458B57-3B67-4F65-B279-5586E667D62A}"/>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22454CC1-BBAC-4954-8D28-1374196EA038}"/>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966F2427-0CB9-4568-8828-9D44B7F75E9B}"/>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DC1302C8-7E87-4437-BA48-C128206156DF}"/>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8630A915-CCEE-48B6-9037-94BA3C6766D4}"/>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2A3CAB0A-416F-4AA8-A22E-D866DFCC77D8}"/>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30EC744-2F6D-47C9-8261-CAFE0EC8BA1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697E60F-496E-4519-923F-282A22CDE8E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47C87C16-6B2D-4578-8E3C-4EB24560B9DF}"/>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E1774C8-7F87-4E0A-AB7A-29F221605083}"/>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7A24EA92-CCA3-4CFC-8DD4-C42C25A811AF}"/>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F8899808-85C6-4C03-9EF8-1D9AA13C8AAA}"/>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B06AB91-BED9-40ED-8F1C-CFBCAC62425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3616281-92BA-400F-A828-D65E6F895A76}"/>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02F3AB9-4AAC-4D8E-A2B1-8A3A3F224CA4}"/>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DA3F579-C3BB-4F94-B1D8-C60CCAE962A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83DB738-B651-4044-BEC0-06D103630521}"/>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418F34D-CD02-49E1-92EB-04DA2414EFB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791EA12-44CC-479F-9C6D-7AE14E6E6793}"/>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36EDC20-0139-4825-A596-DE291DE25EEE}"/>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75FEFC3-F562-4392-AAB8-3307E2B7679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1A0B01A-0A81-48E6-97B3-9F305185681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01325E8-01AC-43FF-81CD-164CF55F03CF}"/>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11EA905-0851-4D5D-96EB-0A50A5E99E02}"/>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3E271D3-004A-426C-8379-9B88837B4128}"/>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60B463E-CD2B-4698-9A68-E066FD40835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E362D58-AB0B-4F96-B18B-86F2ACB9A79C}"/>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8248BCA-8D2D-492D-A412-5884782C0C0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47A615D-7CA0-4091-8B77-AAA0778A7E0D}"/>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E5FF3EB-89C9-4986-A389-F87BE1D993B9}"/>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7378D08B-490C-4177-9F72-491403C99EB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2D6EF977-4CCB-42F1-B8D8-392399DD79BE}"/>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FD0603A-FCE9-4BD6-8A28-BEADF15FB2BA}"/>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B01FA93-F393-4822-900B-E3702FC7B6B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873E18A-31EB-4493-893E-708CEB9D8F8A}"/>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7037461-2753-4EEC-8306-A7B97BAD7DAF}"/>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F5B1ECFC-4859-4C7C-83D2-ED8EBCBB210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844DF7B-C734-4753-8019-92707C13F27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73628B16-AFE6-4EEF-B7E5-7230C263A39F}"/>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6FA5A88-950E-4238-9C20-26CC91E0FC7F}"/>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5A7F2AC-F7BC-43F9-880E-FFDDE2C9537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9B8D6CB-57C1-4F12-A0C4-C873F3D4F4A2}"/>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CC3CAC3-AFE6-4B9E-AA27-E93BC286F5FD}"/>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45153D0-228B-4543-8FFC-1BD327101C5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8940DFA4-6AA1-4931-BEBC-BC4C4F458518}"/>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96C39CF-F271-4711-A768-6992FFFD50B2}"/>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8E24BA5-A0D6-4994-A0C6-568E141F405A}"/>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BDB7E08-8F79-4381-90C6-852E88262359}"/>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43652752-5D96-4A27-A15A-7B6B4C3BCA9B}"/>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8992960E-F6CB-477F-8787-F6E57BB4CF98}"/>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685A7609-CD46-4B53-B5D1-6D557F2E8AF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795B6116-677C-4208-9E7F-125998F37EEB}"/>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5D2C12E-922C-42CC-A856-DF49D706872D}"/>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121505A-2541-489A-ACFC-9F595A2E3E0E}"/>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F1F0E15E-A2DE-4979-B2E1-C9DF5B13B6D1}"/>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ACEA42B2-53A8-4B22-9F68-BDAD5812F019}"/>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D39B1BF8-93DE-4C53-A136-16A58E143DCE}"/>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946FE85-8C3A-4718-AF17-3206F88E9558}"/>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A5D98CAD-09EE-49C0-BA68-ABD0820535FD}"/>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F820C68A-BDE1-4184-8963-C6DCF50F7A7C}"/>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13ED4A67-B57E-4681-B724-72EE0FE6860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423B1EF4-161D-4CDA-A67D-2C0990154032}"/>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DCBD0DB6-4F3B-4205-BBA8-2780CF86D165}"/>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2997BE78-E527-4874-8403-B7586DF43C70}"/>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57DBEB9B-3F5C-49EA-A62B-DBA9DD4A6C80}"/>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3FE6F5AF-8165-46A1-A26C-7D307270597A}"/>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BBB06453-F10C-47FE-901F-0A33279E33E4}"/>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49547</xdr:rowOff>
    </xdr:from>
    <xdr:ext cx="405111" cy="259045"/>
    <xdr:sp macro="" textlink="">
      <xdr:nvSpPr>
        <xdr:cNvPr id="63" name="【道路】&#10;有形固定資産減価償却率平均値テキスト">
          <a:extLst>
            <a:ext uri="{FF2B5EF4-FFF2-40B4-BE49-F238E27FC236}">
              <a16:creationId xmlns:a16="http://schemas.microsoft.com/office/drawing/2014/main" id="{07688D82-5034-4E84-A9D5-467EEC01309E}"/>
            </a:ext>
          </a:extLst>
        </xdr:cNvPr>
        <xdr:cNvSpPr txBox="1"/>
      </xdr:nvSpPr>
      <xdr:spPr>
        <a:xfrm>
          <a:off x="412496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CAC2AEEF-F38C-4016-AFE6-28F7551F035C}"/>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6B5579BC-CCE2-470A-8D1A-F399032CEA17}"/>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5A0D54ED-6109-4E90-B9BB-638D4C53464E}"/>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D49B5262-B7F7-49C4-B4A4-0C99387898F0}"/>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D75D920A-E3FC-46E9-AA3A-8CAC564D74D9}"/>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8B1DA02-9B99-4F30-8C13-C820CDE3106E}"/>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10E5F04-664F-4D04-9DC5-4233D05A5F75}"/>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64713D5-46F2-4EA8-B0C1-814E14043995}"/>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B61DD7C-96FC-434C-A574-CA1B5C66FEF3}"/>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F13B58EC-B3F5-4C85-90FC-99163CAC44E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162560</xdr:rowOff>
    </xdr:from>
    <xdr:to>
      <xdr:col>24</xdr:col>
      <xdr:colOff>114300</xdr:colOff>
      <xdr:row>38</xdr:row>
      <xdr:rowOff>92710</xdr:rowOff>
    </xdr:to>
    <xdr:sp macro="" textlink="">
      <xdr:nvSpPr>
        <xdr:cNvPr id="74" name="楕円 73">
          <a:extLst>
            <a:ext uri="{FF2B5EF4-FFF2-40B4-BE49-F238E27FC236}">
              <a16:creationId xmlns:a16="http://schemas.microsoft.com/office/drawing/2014/main" id="{F490B6A7-B082-492B-992D-9D88A8E58D2B}"/>
            </a:ext>
          </a:extLst>
        </xdr:cNvPr>
        <xdr:cNvSpPr/>
      </xdr:nvSpPr>
      <xdr:spPr>
        <a:xfrm>
          <a:off x="4036060" y="63652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13987</xdr:rowOff>
    </xdr:from>
    <xdr:ext cx="405111" cy="259045"/>
    <xdr:sp macro="" textlink="">
      <xdr:nvSpPr>
        <xdr:cNvPr id="75" name="【道路】&#10;有形固定資産減価償却率該当値テキスト">
          <a:extLst>
            <a:ext uri="{FF2B5EF4-FFF2-40B4-BE49-F238E27FC236}">
              <a16:creationId xmlns:a16="http://schemas.microsoft.com/office/drawing/2014/main" id="{A73CEEF6-3D51-4275-B428-FCBD9258F8E1}"/>
            </a:ext>
          </a:extLst>
        </xdr:cNvPr>
        <xdr:cNvSpPr txBox="1"/>
      </xdr:nvSpPr>
      <xdr:spPr>
        <a:xfrm>
          <a:off x="4124960" y="6216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131536</xdr:rowOff>
    </xdr:from>
    <xdr:to>
      <xdr:col>20</xdr:col>
      <xdr:colOff>38100</xdr:colOff>
      <xdr:row>38</xdr:row>
      <xdr:rowOff>61686</xdr:rowOff>
    </xdr:to>
    <xdr:sp macro="" textlink="">
      <xdr:nvSpPr>
        <xdr:cNvPr id="76" name="楕円 75">
          <a:extLst>
            <a:ext uri="{FF2B5EF4-FFF2-40B4-BE49-F238E27FC236}">
              <a16:creationId xmlns:a16="http://schemas.microsoft.com/office/drawing/2014/main" id="{F6D6D850-358E-45F0-8499-F4D12FBD3878}"/>
            </a:ext>
          </a:extLst>
        </xdr:cNvPr>
        <xdr:cNvSpPr/>
      </xdr:nvSpPr>
      <xdr:spPr>
        <a:xfrm>
          <a:off x="3312160" y="63342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10885</xdr:rowOff>
    </xdr:from>
    <xdr:to>
      <xdr:col>24</xdr:col>
      <xdr:colOff>63500</xdr:colOff>
      <xdr:row>38</xdr:row>
      <xdr:rowOff>41910</xdr:rowOff>
    </xdr:to>
    <xdr:cxnSp macro="">
      <xdr:nvCxnSpPr>
        <xdr:cNvPr id="77" name="直線コネクタ 76">
          <a:extLst>
            <a:ext uri="{FF2B5EF4-FFF2-40B4-BE49-F238E27FC236}">
              <a16:creationId xmlns:a16="http://schemas.microsoft.com/office/drawing/2014/main" id="{1D202443-F321-4E51-B202-6DDE59B03CAA}"/>
            </a:ext>
          </a:extLst>
        </xdr:cNvPr>
        <xdr:cNvCxnSpPr/>
      </xdr:nvCxnSpPr>
      <xdr:spPr>
        <a:xfrm>
          <a:off x="3355340" y="6381205"/>
          <a:ext cx="73152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100511</xdr:rowOff>
    </xdr:from>
    <xdr:to>
      <xdr:col>15</xdr:col>
      <xdr:colOff>101600</xdr:colOff>
      <xdr:row>38</xdr:row>
      <xdr:rowOff>30662</xdr:rowOff>
    </xdr:to>
    <xdr:sp macro="" textlink="">
      <xdr:nvSpPr>
        <xdr:cNvPr id="78" name="楕円 77">
          <a:extLst>
            <a:ext uri="{FF2B5EF4-FFF2-40B4-BE49-F238E27FC236}">
              <a16:creationId xmlns:a16="http://schemas.microsoft.com/office/drawing/2014/main" id="{0B2F7161-8760-4ABD-90EF-4A9A7EF7FE1B}"/>
            </a:ext>
          </a:extLst>
        </xdr:cNvPr>
        <xdr:cNvSpPr/>
      </xdr:nvSpPr>
      <xdr:spPr>
        <a:xfrm>
          <a:off x="2514600" y="6303191"/>
          <a:ext cx="101600"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151311</xdr:rowOff>
    </xdr:from>
    <xdr:to>
      <xdr:col>19</xdr:col>
      <xdr:colOff>177800</xdr:colOff>
      <xdr:row>38</xdr:row>
      <xdr:rowOff>10885</xdr:rowOff>
    </xdr:to>
    <xdr:cxnSp macro="">
      <xdr:nvCxnSpPr>
        <xdr:cNvPr id="79" name="直線コネクタ 78">
          <a:extLst>
            <a:ext uri="{FF2B5EF4-FFF2-40B4-BE49-F238E27FC236}">
              <a16:creationId xmlns:a16="http://schemas.microsoft.com/office/drawing/2014/main" id="{11C20EC7-6C56-442F-B1D3-8F052FCAC7C2}"/>
            </a:ext>
          </a:extLst>
        </xdr:cNvPr>
        <xdr:cNvCxnSpPr/>
      </xdr:nvCxnSpPr>
      <xdr:spPr>
        <a:xfrm>
          <a:off x="2565400" y="6353991"/>
          <a:ext cx="789940" cy="27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69487</xdr:rowOff>
    </xdr:from>
    <xdr:to>
      <xdr:col>10</xdr:col>
      <xdr:colOff>165100</xdr:colOff>
      <xdr:row>37</xdr:row>
      <xdr:rowOff>171087</xdr:rowOff>
    </xdr:to>
    <xdr:sp macro="" textlink="">
      <xdr:nvSpPr>
        <xdr:cNvPr id="80" name="楕円 79">
          <a:extLst>
            <a:ext uri="{FF2B5EF4-FFF2-40B4-BE49-F238E27FC236}">
              <a16:creationId xmlns:a16="http://schemas.microsoft.com/office/drawing/2014/main" id="{05AD9AE7-0900-4D83-840D-8641B3BAAA43}"/>
            </a:ext>
          </a:extLst>
        </xdr:cNvPr>
        <xdr:cNvSpPr/>
      </xdr:nvSpPr>
      <xdr:spPr>
        <a:xfrm>
          <a:off x="1739900" y="6272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120287</xdr:rowOff>
    </xdr:from>
    <xdr:to>
      <xdr:col>15</xdr:col>
      <xdr:colOff>50800</xdr:colOff>
      <xdr:row>37</xdr:row>
      <xdr:rowOff>151311</xdr:rowOff>
    </xdr:to>
    <xdr:cxnSp macro="">
      <xdr:nvCxnSpPr>
        <xdr:cNvPr id="81" name="直線コネクタ 80">
          <a:extLst>
            <a:ext uri="{FF2B5EF4-FFF2-40B4-BE49-F238E27FC236}">
              <a16:creationId xmlns:a16="http://schemas.microsoft.com/office/drawing/2014/main" id="{ED77DDE0-8B44-48C7-8D96-C4F9FB589C81}"/>
            </a:ext>
          </a:extLst>
        </xdr:cNvPr>
        <xdr:cNvCxnSpPr/>
      </xdr:nvCxnSpPr>
      <xdr:spPr>
        <a:xfrm>
          <a:off x="1790700" y="6322967"/>
          <a:ext cx="7747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41728</xdr:rowOff>
    </xdr:from>
    <xdr:to>
      <xdr:col>6</xdr:col>
      <xdr:colOff>38100</xdr:colOff>
      <xdr:row>37</xdr:row>
      <xdr:rowOff>143328</xdr:rowOff>
    </xdr:to>
    <xdr:sp macro="" textlink="">
      <xdr:nvSpPr>
        <xdr:cNvPr id="82" name="楕円 81">
          <a:extLst>
            <a:ext uri="{FF2B5EF4-FFF2-40B4-BE49-F238E27FC236}">
              <a16:creationId xmlns:a16="http://schemas.microsoft.com/office/drawing/2014/main" id="{7BF514BB-B4C9-4C02-9DE9-FB6F58A00D6A}"/>
            </a:ext>
          </a:extLst>
        </xdr:cNvPr>
        <xdr:cNvSpPr/>
      </xdr:nvSpPr>
      <xdr:spPr>
        <a:xfrm>
          <a:off x="965200" y="624440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92528</xdr:rowOff>
    </xdr:from>
    <xdr:to>
      <xdr:col>10</xdr:col>
      <xdr:colOff>114300</xdr:colOff>
      <xdr:row>37</xdr:row>
      <xdr:rowOff>120287</xdr:rowOff>
    </xdr:to>
    <xdr:cxnSp macro="">
      <xdr:nvCxnSpPr>
        <xdr:cNvPr id="83" name="直線コネクタ 82">
          <a:extLst>
            <a:ext uri="{FF2B5EF4-FFF2-40B4-BE49-F238E27FC236}">
              <a16:creationId xmlns:a16="http://schemas.microsoft.com/office/drawing/2014/main" id="{BD9750DC-BBCC-46FC-8E51-3DC2BAF52262}"/>
            </a:ext>
          </a:extLst>
        </xdr:cNvPr>
        <xdr:cNvCxnSpPr/>
      </xdr:nvCxnSpPr>
      <xdr:spPr>
        <a:xfrm>
          <a:off x="1008380" y="6295208"/>
          <a:ext cx="7823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162214</xdr:rowOff>
    </xdr:from>
    <xdr:ext cx="405111" cy="259045"/>
    <xdr:sp macro="" textlink="">
      <xdr:nvSpPr>
        <xdr:cNvPr id="84" name="n_1aveValue【道路】&#10;有形固定資産減価償却率">
          <a:extLst>
            <a:ext uri="{FF2B5EF4-FFF2-40B4-BE49-F238E27FC236}">
              <a16:creationId xmlns:a16="http://schemas.microsoft.com/office/drawing/2014/main" id="{EAD104A6-C0D1-4903-9FD9-83399C6D4478}"/>
            </a:ext>
          </a:extLst>
        </xdr:cNvPr>
        <xdr:cNvSpPr txBox="1"/>
      </xdr:nvSpPr>
      <xdr:spPr>
        <a:xfrm>
          <a:off x="3170564" y="65325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152417</xdr:rowOff>
    </xdr:from>
    <xdr:ext cx="405111" cy="259045"/>
    <xdr:sp macro="" textlink="">
      <xdr:nvSpPr>
        <xdr:cNvPr id="85" name="n_2aveValue【道路】&#10;有形固定資産減価償却率">
          <a:extLst>
            <a:ext uri="{FF2B5EF4-FFF2-40B4-BE49-F238E27FC236}">
              <a16:creationId xmlns:a16="http://schemas.microsoft.com/office/drawing/2014/main" id="{9A8105B8-3C64-442E-B6BA-B0CC49BDC90E}"/>
            </a:ext>
          </a:extLst>
        </xdr:cNvPr>
        <xdr:cNvSpPr txBox="1"/>
      </xdr:nvSpPr>
      <xdr:spPr>
        <a:xfrm>
          <a:off x="23857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145886</xdr:rowOff>
    </xdr:from>
    <xdr:ext cx="405111" cy="259045"/>
    <xdr:sp macro="" textlink="">
      <xdr:nvSpPr>
        <xdr:cNvPr id="86" name="n_3aveValue【道路】&#10;有形固定資産減価償却率">
          <a:extLst>
            <a:ext uri="{FF2B5EF4-FFF2-40B4-BE49-F238E27FC236}">
              <a16:creationId xmlns:a16="http://schemas.microsoft.com/office/drawing/2014/main" id="{70B5D4FC-278B-43F6-8C80-3C0860986476}"/>
            </a:ext>
          </a:extLst>
        </xdr:cNvPr>
        <xdr:cNvSpPr txBox="1"/>
      </xdr:nvSpPr>
      <xdr:spPr>
        <a:xfrm>
          <a:off x="1611004" y="6516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134455</xdr:rowOff>
    </xdr:from>
    <xdr:ext cx="405111" cy="259045"/>
    <xdr:sp macro="" textlink="">
      <xdr:nvSpPr>
        <xdr:cNvPr id="87" name="n_4aveValue【道路】&#10;有形固定資産減価償却率">
          <a:extLst>
            <a:ext uri="{FF2B5EF4-FFF2-40B4-BE49-F238E27FC236}">
              <a16:creationId xmlns:a16="http://schemas.microsoft.com/office/drawing/2014/main" id="{6F4EDA46-21DF-41B6-B723-B02171B9D049}"/>
            </a:ext>
          </a:extLst>
        </xdr:cNvPr>
        <xdr:cNvSpPr txBox="1"/>
      </xdr:nvSpPr>
      <xdr:spPr>
        <a:xfrm>
          <a:off x="836304" y="6504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78213</xdr:rowOff>
    </xdr:from>
    <xdr:ext cx="405111" cy="259045"/>
    <xdr:sp macro="" textlink="">
      <xdr:nvSpPr>
        <xdr:cNvPr id="88" name="n_1mainValue【道路】&#10;有形固定資産減価償却率">
          <a:extLst>
            <a:ext uri="{FF2B5EF4-FFF2-40B4-BE49-F238E27FC236}">
              <a16:creationId xmlns:a16="http://schemas.microsoft.com/office/drawing/2014/main" id="{C08EF564-25DE-41E3-93D3-EB2BD794F8A3}"/>
            </a:ext>
          </a:extLst>
        </xdr:cNvPr>
        <xdr:cNvSpPr txBox="1"/>
      </xdr:nvSpPr>
      <xdr:spPr>
        <a:xfrm>
          <a:off x="3170564" y="6113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47188</xdr:rowOff>
    </xdr:from>
    <xdr:ext cx="405111" cy="259045"/>
    <xdr:sp macro="" textlink="">
      <xdr:nvSpPr>
        <xdr:cNvPr id="89" name="n_2mainValue【道路】&#10;有形固定資産減価償却率">
          <a:extLst>
            <a:ext uri="{FF2B5EF4-FFF2-40B4-BE49-F238E27FC236}">
              <a16:creationId xmlns:a16="http://schemas.microsoft.com/office/drawing/2014/main" id="{01CAACFB-3362-4EAF-B77B-AC476AE1466D}"/>
            </a:ext>
          </a:extLst>
        </xdr:cNvPr>
        <xdr:cNvSpPr txBox="1"/>
      </xdr:nvSpPr>
      <xdr:spPr>
        <a:xfrm>
          <a:off x="2385704" y="6082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16164</xdr:rowOff>
    </xdr:from>
    <xdr:ext cx="405111" cy="259045"/>
    <xdr:sp macro="" textlink="">
      <xdr:nvSpPr>
        <xdr:cNvPr id="90" name="n_3mainValue【道路】&#10;有形固定資産減価償却率">
          <a:extLst>
            <a:ext uri="{FF2B5EF4-FFF2-40B4-BE49-F238E27FC236}">
              <a16:creationId xmlns:a16="http://schemas.microsoft.com/office/drawing/2014/main" id="{8A824699-A68B-4723-924F-D106BBBCB576}"/>
            </a:ext>
          </a:extLst>
        </xdr:cNvPr>
        <xdr:cNvSpPr txBox="1"/>
      </xdr:nvSpPr>
      <xdr:spPr>
        <a:xfrm>
          <a:off x="1611004" y="6051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159855</xdr:rowOff>
    </xdr:from>
    <xdr:ext cx="405111" cy="259045"/>
    <xdr:sp macro="" textlink="">
      <xdr:nvSpPr>
        <xdr:cNvPr id="91" name="n_4mainValue【道路】&#10;有形固定資産減価償却率">
          <a:extLst>
            <a:ext uri="{FF2B5EF4-FFF2-40B4-BE49-F238E27FC236}">
              <a16:creationId xmlns:a16="http://schemas.microsoft.com/office/drawing/2014/main" id="{04F4F6F3-9DC2-47CD-8214-974FB35FCC17}"/>
            </a:ext>
          </a:extLst>
        </xdr:cNvPr>
        <xdr:cNvSpPr txBox="1"/>
      </xdr:nvSpPr>
      <xdr:spPr>
        <a:xfrm>
          <a:off x="836304" y="602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AB67211F-37EF-41D1-8C50-362247F8538A}"/>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A53A8B33-B0C8-4D48-ACD7-8CB022929AE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3B3F3BEF-A09C-46C2-A8A7-0EB9D1A8CFA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09B7C9B-C9BE-45B5-A4BD-06E02D34D5C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FED205E-6856-4090-B60E-5A6148FAE87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56644F2-E5E5-468A-9CDC-4428BF966313}"/>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4D0DAA0-D487-42C9-BEEC-E26FFB2EF38C}"/>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63CB49C7-45A4-47F1-8828-3973EBCA458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F961B9F-89E0-4570-9F35-21A0742FB58B}"/>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10B3CC83-07A3-4BB3-A0ED-2D1626D8FE73}"/>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7F6FF79D-EEC2-4BD8-A8F2-A7F87262AD6C}"/>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A5D3F4B8-6ED2-4506-A2DF-1F24B4131425}"/>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9FE7C86-346A-4AA0-A32D-DB3062910CAE}"/>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64FDE554-2FE3-4F8B-89AC-3F578F352739}"/>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997A4D99-56BD-48E4-A703-08E4EA4BD13E}"/>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E6BC2526-33E0-4547-8D99-A77BDA72FB32}"/>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701AE813-A764-47C2-8CB4-2239E00F31D9}"/>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514CA8FD-6EC1-4763-89A9-704CE76AC2B3}"/>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558B975-1399-45F4-851C-EFBD4CA0F5A4}"/>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D04775ED-F0E2-4CF1-B090-0361C825C6F6}"/>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2C3A5D1F-6FD9-45ED-AC45-71F50BFC4DF8}"/>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1A7B0DD6-18F4-422E-9D99-1625F46FF055}"/>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0DDF7BD9-87A4-4845-9FBA-1375AB246C76}"/>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E90A753A-6459-41CC-AD55-E89408738078}"/>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5F9E9151-7B48-47B0-B9F0-D688AAA55AB5}"/>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B3825D45-0836-4AC3-84DF-3DE82D1658ED}"/>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2705B686-036D-444E-9B94-665C3A403305}"/>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887B1EAA-E4B9-49B9-B455-DDE72E8DF470}"/>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272C26B4-2DD7-4BAD-948F-89E22F489AF6}"/>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EF2CFC9B-FC58-42D7-B5A9-7B0411D30909}"/>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51B22C64-DB77-4A80-BEC7-1DAAD0ADA294}"/>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820E9C6C-4C6B-439C-9B25-4A8A3564FA58}"/>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763921EC-BAA5-4B05-8373-1DE3B8F48275}"/>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BEED8303-BCF7-4C84-8073-BC8CD321941B}"/>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147E2F33-9436-42D2-80BA-A5C123D21B1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64B94EF-0513-46F9-8E23-5445D998CD6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4777E3DC-A169-4765-8AFB-AE6E31099F85}"/>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92FE64E3-5698-4034-B5E9-581C760E774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352E91CB-A0AD-4A59-AB45-FF5E165EFDCF}"/>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149416</xdr:rowOff>
    </xdr:from>
    <xdr:to>
      <xdr:col>55</xdr:col>
      <xdr:colOff>50800</xdr:colOff>
      <xdr:row>41</xdr:row>
      <xdr:rowOff>79566</xdr:rowOff>
    </xdr:to>
    <xdr:sp macro="" textlink="">
      <xdr:nvSpPr>
        <xdr:cNvPr id="131" name="楕円 130">
          <a:extLst>
            <a:ext uri="{FF2B5EF4-FFF2-40B4-BE49-F238E27FC236}">
              <a16:creationId xmlns:a16="http://schemas.microsoft.com/office/drawing/2014/main" id="{B6D602D3-BCF0-4447-98FF-0588943C2663}"/>
            </a:ext>
          </a:extLst>
        </xdr:cNvPr>
        <xdr:cNvSpPr/>
      </xdr:nvSpPr>
      <xdr:spPr>
        <a:xfrm>
          <a:off x="9192260" y="68550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64343</xdr:rowOff>
    </xdr:from>
    <xdr:ext cx="469744" cy="259045"/>
    <xdr:sp macro="" textlink="">
      <xdr:nvSpPr>
        <xdr:cNvPr id="132" name="【道路】&#10;一人当たり延長該当値テキスト">
          <a:extLst>
            <a:ext uri="{FF2B5EF4-FFF2-40B4-BE49-F238E27FC236}">
              <a16:creationId xmlns:a16="http://schemas.microsoft.com/office/drawing/2014/main" id="{14638085-39EF-4D41-AA82-CC7E0716F4D7}"/>
            </a:ext>
          </a:extLst>
        </xdr:cNvPr>
        <xdr:cNvSpPr txBox="1"/>
      </xdr:nvSpPr>
      <xdr:spPr>
        <a:xfrm>
          <a:off x="9258300" y="6769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147510</xdr:rowOff>
    </xdr:from>
    <xdr:to>
      <xdr:col>50</xdr:col>
      <xdr:colOff>165100</xdr:colOff>
      <xdr:row>41</xdr:row>
      <xdr:rowOff>77660</xdr:rowOff>
    </xdr:to>
    <xdr:sp macro="" textlink="">
      <xdr:nvSpPr>
        <xdr:cNvPr id="133" name="楕円 132">
          <a:extLst>
            <a:ext uri="{FF2B5EF4-FFF2-40B4-BE49-F238E27FC236}">
              <a16:creationId xmlns:a16="http://schemas.microsoft.com/office/drawing/2014/main" id="{F0DC41AF-5A7B-4EFF-BFAA-011F7008A081}"/>
            </a:ext>
          </a:extLst>
        </xdr:cNvPr>
        <xdr:cNvSpPr/>
      </xdr:nvSpPr>
      <xdr:spPr>
        <a:xfrm>
          <a:off x="8445500" y="68531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26860</xdr:rowOff>
    </xdr:from>
    <xdr:to>
      <xdr:col>55</xdr:col>
      <xdr:colOff>0</xdr:colOff>
      <xdr:row>41</xdr:row>
      <xdr:rowOff>28766</xdr:rowOff>
    </xdr:to>
    <xdr:cxnSp macro="">
      <xdr:nvCxnSpPr>
        <xdr:cNvPr id="134" name="直線コネクタ 133">
          <a:extLst>
            <a:ext uri="{FF2B5EF4-FFF2-40B4-BE49-F238E27FC236}">
              <a16:creationId xmlns:a16="http://schemas.microsoft.com/office/drawing/2014/main" id="{B82695A5-8761-42C8-9ED5-F8A60734157B}"/>
            </a:ext>
          </a:extLst>
        </xdr:cNvPr>
        <xdr:cNvCxnSpPr/>
      </xdr:nvCxnSpPr>
      <xdr:spPr>
        <a:xfrm>
          <a:off x="8496300" y="6900100"/>
          <a:ext cx="7239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146177</xdr:rowOff>
    </xdr:from>
    <xdr:to>
      <xdr:col>46</xdr:col>
      <xdr:colOff>38100</xdr:colOff>
      <xdr:row>41</xdr:row>
      <xdr:rowOff>76327</xdr:rowOff>
    </xdr:to>
    <xdr:sp macro="" textlink="">
      <xdr:nvSpPr>
        <xdr:cNvPr id="135" name="楕円 134">
          <a:extLst>
            <a:ext uri="{FF2B5EF4-FFF2-40B4-BE49-F238E27FC236}">
              <a16:creationId xmlns:a16="http://schemas.microsoft.com/office/drawing/2014/main" id="{FF3530BB-B1C8-44A7-8611-E9248685876D}"/>
            </a:ext>
          </a:extLst>
        </xdr:cNvPr>
        <xdr:cNvSpPr/>
      </xdr:nvSpPr>
      <xdr:spPr>
        <a:xfrm>
          <a:off x="7670800" y="68517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25527</xdr:rowOff>
    </xdr:from>
    <xdr:to>
      <xdr:col>50</xdr:col>
      <xdr:colOff>114300</xdr:colOff>
      <xdr:row>41</xdr:row>
      <xdr:rowOff>26860</xdr:rowOff>
    </xdr:to>
    <xdr:cxnSp macro="">
      <xdr:nvCxnSpPr>
        <xdr:cNvPr id="136" name="直線コネクタ 135">
          <a:extLst>
            <a:ext uri="{FF2B5EF4-FFF2-40B4-BE49-F238E27FC236}">
              <a16:creationId xmlns:a16="http://schemas.microsoft.com/office/drawing/2014/main" id="{2F0E6FBC-063C-4295-839A-D1FBFBC79C85}"/>
            </a:ext>
          </a:extLst>
        </xdr:cNvPr>
        <xdr:cNvCxnSpPr/>
      </xdr:nvCxnSpPr>
      <xdr:spPr>
        <a:xfrm>
          <a:off x="7713980" y="6898767"/>
          <a:ext cx="78232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147320</xdr:rowOff>
    </xdr:from>
    <xdr:to>
      <xdr:col>41</xdr:col>
      <xdr:colOff>101600</xdr:colOff>
      <xdr:row>41</xdr:row>
      <xdr:rowOff>77470</xdr:rowOff>
    </xdr:to>
    <xdr:sp macro="" textlink="">
      <xdr:nvSpPr>
        <xdr:cNvPr id="137" name="楕円 136">
          <a:extLst>
            <a:ext uri="{FF2B5EF4-FFF2-40B4-BE49-F238E27FC236}">
              <a16:creationId xmlns:a16="http://schemas.microsoft.com/office/drawing/2014/main" id="{7FDC0D65-46DE-4F78-9D79-86780A5837EC}"/>
            </a:ext>
          </a:extLst>
        </xdr:cNvPr>
        <xdr:cNvSpPr/>
      </xdr:nvSpPr>
      <xdr:spPr>
        <a:xfrm>
          <a:off x="6873240" y="68529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25527</xdr:rowOff>
    </xdr:from>
    <xdr:to>
      <xdr:col>45</xdr:col>
      <xdr:colOff>177800</xdr:colOff>
      <xdr:row>41</xdr:row>
      <xdr:rowOff>26670</xdr:rowOff>
    </xdr:to>
    <xdr:cxnSp macro="">
      <xdr:nvCxnSpPr>
        <xdr:cNvPr id="138" name="直線コネクタ 137">
          <a:extLst>
            <a:ext uri="{FF2B5EF4-FFF2-40B4-BE49-F238E27FC236}">
              <a16:creationId xmlns:a16="http://schemas.microsoft.com/office/drawing/2014/main" id="{4D18DCD4-EDAB-4AC9-83A3-33308C430274}"/>
            </a:ext>
          </a:extLst>
        </xdr:cNvPr>
        <xdr:cNvCxnSpPr/>
      </xdr:nvCxnSpPr>
      <xdr:spPr>
        <a:xfrm flipV="1">
          <a:off x="6924040" y="6898767"/>
          <a:ext cx="78994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147701</xdr:rowOff>
    </xdr:from>
    <xdr:to>
      <xdr:col>36</xdr:col>
      <xdr:colOff>165100</xdr:colOff>
      <xdr:row>41</xdr:row>
      <xdr:rowOff>77851</xdr:rowOff>
    </xdr:to>
    <xdr:sp macro="" textlink="">
      <xdr:nvSpPr>
        <xdr:cNvPr id="139" name="楕円 138">
          <a:extLst>
            <a:ext uri="{FF2B5EF4-FFF2-40B4-BE49-F238E27FC236}">
              <a16:creationId xmlns:a16="http://schemas.microsoft.com/office/drawing/2014/main" id="{466265FA-C983-4D24-9CE4-8DA189F3A71F}"/>
            </a:ext>
          </a:extLst>
        </xdr:cNvPr>
        <xdr:cNvSpPr/>
      </xdr:nvSpPr>
      <xdr:spPr>
        <a:xfrm>
          <a:off x="6098540" y="68533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26670</xdr:rowOff>
    </xdr:from>
    <xdr:to>
      <xdr:col>41</xdr:col>
      <xdr:colOff>50800</xdr:colOff>
      <xdr:row>41</xdr:row>
      <xdr:rowOff>27051</xdr:rowOff>
    </xdr:to>
    <xdr:cxnSp macro="">
      <xdr:nvCxnSpPr>
        <xdr:cNvPr id="140" name="直線コネクタ 139">
          <a:extLst>
            <a:ext uri="{FF2B5EF4-FFF2-40B4-BE49-F238E27FC236}">
              <a16:creationId xmlns:a16="http://schemas.microsoft.com/office/drawing/2014/main" id="{E85D40B3-968E-4F35-81F7-6C2A27F3A8E9}"/>
            </a:ext>
          </a:extLst>
        </xdr:cNvPr>
        <xdr:cNvCxnSpPr/>
      </xdr:nvCxnSpPr>
      <xdr:spPr>
        <a:xfrm flipV="1">
          <a:off x="6149340" y="6899910"/>
          <a:ext cx="7747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6017EB28-692A-4FC7-AD6E-AD0A5978AF6C}"/>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E527537A-2623-4291-8E32-0FA83280E7CE}"/>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762E5D32-537C-43D7-8FB4-C25B1EB71EAD}"/>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85990D0B-9B11-4A09-9E1E-7FA0935361F9}"/>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68787</xdr:rowOff>
    </xdr:from>
    <xdr:ext cx="469744" cy="259045"/>
    <xdr:sp macro="" textlink="">
      <xdr:nvSpPr>
        <xdr:cNvPr id="145" name="n_1mainValue【道路】&#10;一人当たり延長">
          <a:extLst>
            <a:ext uri="{FF2B5EF4-FFF2-40B4-BE49-F238E27FC236}">
              <a16:creationId xmlns:a16="http://schemas.microsoft.com/office/drawing/2014/main" id="{BC3346D1-052B-4E02-B52E-6BC5D31CFA66}"/>
            </a:ext>
          </a:extLst>
        </xdr:cNvPr>
        <xdr:cNvSpPr txBox="1"/>
      </xdr:nvSpPr>
      <xdr:spPr>
        <a:xfrm>
          <a:off x="8271587" y="694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67454</xdr:rowOff>
    </xdr:from>
    <xdr:ext cx="469744" cy="259045"/>
    <xdr:sp macro="" textlink="">
      <xdr:nvSpPr>
        <xdr:cNvPr id="146" name="n_2mainValue【道路】&#10;一人当たり延長">
          <a:extLst>
            <a:ext uri="{FF2B5EF4-FFF2-40B4-BE49-F238E27FC236}">
              <a16:creationId xmlns:a16="http://schemas.microsoft.com/office/drawing/2014/main" id="{B1BFD9A1-3595-479F-96B7-4231D578498F}"/>
            </a:ext>
          </a:extLst>
        </xdr:cNvPr>
        <xdr:cNvSpPr txBox="1"/>
      </xdr:nvSpPr>
      <xdr:spPr>
        <a:xfrm>
          <a:off x="7509587" y="6940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68597</xdr:rowOff>
    </xdr:from>
    <xdr:ext cx="469744" cy="259045"/>
    <xdr:sp macro="" textlink="">
      <xdr:nvSpPr>
        <xdr:cNvPr id="147" name="n_3mainValue【道路】&#10;一人当たり延長">
          <a:extLst>
            <a:ext uri="{FF2B5EF4-FFF2-40B4-BE49-F238E27FC236}">
              <a16:creationId xmlns:a16="http://schemas.microsoft.com/office/drawing/2014/main" id="{6E15FC36-292E-4163-BC8D-73ACECD41F76}"/>
            </a:ext>
          </a:extLst>
        </xdr:cNvPr>
        <xdr:cNvSpPr txBox="1"/>
      </xdr:nvSpPr>
      <xdr:spPr>
        <a:xfrm>
          <a:off x="6712027" y="694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68978</xdr:rowOff>
    </xdr:from>
    <xdr:ext cx="469744" cy="259045"/>
    <xdr:sp macro="" textlink="">
      <xdr:nvSpPr>
        <xdr:cNvPr id="148" name="n_4mainValue【道路】&#10;一人当たり延長">
          <a:extLst>
            <a:ext uri="{FF2B5EF4-FFF2-40B4-BE49-F238E27FC236}">
              <a16:creationId xmlns:a16="http://schemas.microsoft.com/office/drawing/2014/main" id="{346CDEE9-47A3-41D8-B1BA-671A6538D942}"/>
            </a:ext>
          </a:extLst>
        </xdr:cNvPr>
        <xdr:cNvSpPr txBox="1"/>
      </xdr:nvSpPr>
      <xdr:spPr>
        <a:xfrm>
          <a:off x="5937327" y="694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C82E9F91-1BD8-4B3A-B54B-BC677EF08B11}"/>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F631BCA5-0F11-413C-BBF9-C432DC97201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A43463F9-DDB7-40FE-9459-2ABB7C4E9C63}"/>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2F38A43B-3C05-4C34-9E22-518BC67695D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4D91AD7F-23DC-4F74-9A1A-2440998D58B4}"/>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C10F7471-D28A-49CE-8A04-14B9C6D02A5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34AEA0A5-79D1-4EAD-9BBB-340FADBD4889}"/>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A610AACA-68F0-47A0-AAEE-01DA2CB48F38}"/>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7632782-CD95-4932-833D-4D26AAC3BC6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A8E3CB0-65FD-480D-BE4F-23055A1171D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5771D1D3-8062-4D10-8CFD-459102332232}"/>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0A019593-326E-44D1-A20D-23C70EA11875}"/>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CA26AA6B-A3D7-4B81-8BD4-8AC0A9C3ECE3}"/>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91B8C576-D9F8-4138-AD96-FE722F68F2DF}"/>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88455939-ACCA-4222-AFE8-C3BDA7A74ABE}"/>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2ECA575D-D3C0-439D-83B3-26E9711C8A3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6522AABD-ECEF-435D-9DAB-453E0FC4CD0F}"/>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6F606D42-EE13-46A6-8293-CD8D0C307D07}"/>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9EC64D3F-9448-4CF2-B634-23E9A788C112}"/>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2406FE8-8878-4ED0-AFD7-ED7F54907F0D}"/>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24E15BBB-B6F7-4A79-A8AA-ACC38AF4DCD1}"/>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74B34EA4-651E-4174-8A73-57FC62F8D011}"/>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43A2A876-9771-46BA-82AC-8C617E04FF07}"/>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007A7908-947E-4361-80D3-88B99B09A3FC}"/>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EBB0FE6-E1D4-4708-AFDF-98F532F52E9E}"/>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D591464F-8C55-4E8A-BF2E-58CA34886BB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4628FA59-FEC4-4F9C-84EC-0317D402C6D1}"/>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4948CDCB-D9C8-4C3E-87AA-C1E379809B1E}"/>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A03BEC40-03D0-45E9-A7C0-07C5BC11F49F}"/>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4F3274E6-05E1-4A19-A8A9-367E1B998771}"/>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BDC410AD-09F7-465B-BD60-0F19018B18A0}"/>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55780493-FF01-44C8-A1FF-08BD9A0413F9}"/>
            </a:ext>
          </a:extLst>
        </xdr:cNvPr>
        <xdr:cNvSpPr txBox="1"/>
      </xdr:nvSpPr>
      <xdr:spPr>
        <a:xfrm>
          <a:off x="4124960" y="9918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66111346-3099-48AC-9511-FD8E24DB0F33}"/>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D5396D0A-B9D2-46A0-BBD2-7C3C4E990048}"/>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E3E7DEE3-18B8-4E8D-8D94-FB9B30B81845}"/>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AAAC59EC-B51A-4E99-BEDB-3DE1C4FDFADF}"/>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9F1393D9-CEA6-4D4E-ABB1-6619C073B649}"/>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6BC5DB1F-1CFD-460C-8743-1A064440D3D3}"/>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7B00F86-DAB0-4F06-85CE-83DCBB2780D1}"/>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19DE3F7D-2444-481E-BB2E-B85FB48BF217}"/>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4A1F3B0-C378-4771-B239-01025CBAB1E2}"/>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CB9BE138-DC2A-44D7-845D-AD42F5464F5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14515</xdr:rowOff>
    </xdr:from>
    <xdr:to>
      <xdr:col>24</xdr:col>
      <xdr:colOff>114300</xdr:colOff>
      <xdr:row>64</xdr:row>
      <xdr:rowOff>116115</xdr:rowOff>
    </xdr:to>
    <xdr:sp macro="" textlink="">
      <xdr:nvSpPr>
        <xdr:cNvPr id="191" name="楕円 190">
          <a:extLst>
            <a:ext uri="{FF2B5EF4-FFF2-40B4-BE49-F238E27FC236}">
              <a16:creationId xmlns:a16="http://schemas.microsoft.com/office/drawing/2014/main" id="{3E745750-7CA6-4329-8441-FB88C6C96987}"/>
            </a:ext>
          </a:extLst>
        </xdr:cNvPr>
        <xdr:cNvSpPr/>
      </xdr:nvSpPr>
      <xdr:spPr>
        <a:xfrm>
          <a:off x="4036060" y="10743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100892</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46CA7FD0-285C-4DD5-B40B-D2AFBDC0A3B1}"/>
            </a:ext>
          </a:extLst>
        </xdr:cNvPr>
        <xdr:cNvSpPr txBox="1"/>
      </xdr:nvSpPr>
      <xdr:spPr>
        <a:xfrm>
          <a:off x="4124960" y="1066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150041</xdr:rowOff>
    </xdr:from>
    <xdr:to>
      <xdr:col>20</xdr:col>
      <xdr:colOff>38100</xdr:colOff>
      <xdr:row>64</xdr:row>
      <xdr:rowOff>80191</xdr:rowOff>
    </xdr:to>
    <xdr:sp macro="" textlink="">
      <xdr:nvSpPr>
        <xdr:cNvPr id="193" name="楕円 192">
          <a:extLst>
            <a:ext uri="{FF2B5EF4-FFF2-40B4-BE49-F238E27FC236}">
              <a16:creationId xmlns:a16="http://schemas.microsoft.com/office/drawing/2014/main" id="{E89D2205-130E-4828-8B47-343E25A8AB23}"/>
            </a:ext>
          </a:extLst>
        </xdr:cNvPr>
        <xdr:cNvSpPr/>
      </xdr:nvSpPr>
      <xdr:spPr>
        <a:xfrm>
          <a:off x="3312160" y="107113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29391</xdr:rowOff>
    </xdr:from>
    <xdr:to>
      <xdr:col>24</xdr:col>
      <xdr:colOff>63500</xdr:colOff>
      <xdr:row>64</xdr:row>
      <xdr:rowOff>65315</xdr:rowOff>
    </xdr:to>
    <xdr:cxnSp macro="">
      <xdr:nvCxnSpPr>
        <xdr:cNvPr id="194" name="直線コネクタ 193">
          <a:extLst>
            <a:ext uri="{FF2B5EF4-FFF2-40B4-BE49-F238E27FC236}">
              <a16:creationId xmlns:a16="http://schemas.microsoft.com/office/drawing/2014/main" id="{24826F70-7215-4EA3-B762-B389B0ABA8BB}"/>
            </a:ext>
          </a:extLst>
        </xdr:cNvPr>
        <xdr:cNvCxnSpPr/>
      </xdr:nvCxnSpPr>
      <xdr:spPr>
        <a:xfrm>
          <a:off x="3355340" y="10758351"/>
          <a:ext cx="73152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107587</xdr:rowOff>
    </xdr:from>
    <xdr:to>
      <xdr:col>15</xdr:col>
      <xdr:colOff>101600</xdr:colOff>
      <xdr:row>64</xdr:row>
      <xdr:rowOff>37737</xdr:rowOff>
    </xdr:to>
    <xdr:sp macro="" textlink="">
      <xdr:nvSpPr>
        <xdr:cNvPr id="195" name="楕円 194">
          <a:extLst>
            <a:ext uri="{FF2B5EF4-FFF2-40B4-BE49-F238E27FC236}">
              <a16:creationId xmlns:a16="http://schemas.microsoft.com/office/drawing/2014/main" id="{7152FFCB-3DF4-434A-8A4E-21FE8E0233FA}"/>
            </a:ext>
          </a:extLst>
        </xdr:cNvPr>
        <xdr:cNvSpPr/>
      </xdr:nvSpPr>
      <xdr:spPr>
        <a:xfrm>
          <a:off x="2514600" y="1066890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158387</xdr:rowOff>
    </xdr:from>
    <xdr:to>
      <xdr:col>19</xdr:col>
      <xdr:colOff>177800</xdr:colOff>
      <xdr:row>64</xdr:row>
      <xdr:rowOff>29391</xdr:rowOff>
    </xdr:to>
    <xdr:cxnSp macro="">
      <xdr:nvCxnSpPr>
        <xdr:cNvPr id="196" name="直線コネクタ 195">
          <a:extLst>
            <a:ext uri="{FF2B5EF4-FFF2-40B4-BE49-F238E27FC236}">
              <a16:creationId xmlns:a16="http://schemas.microsoft.com/office/drawing/2014/main" id="{0FBCA2FD-11EE-4E7B-9494-BA1816A22F2B}"/>
            </a:ext>
          </a:extLst>
        </xdr:cNvPr>
        <xdr:cNvCxnSpPr/>
      </xdr:nvCxnSpPr>
      <xdr:spPr>
        <a:xfrm>
          <a:off x="2565400" y="10719707"/>
          <a:ext cx="78994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65133</xdr:rowOff>
    </xdr:from>
    <xdr:to>
      <xdr:col>10</xdr:col>
      <xdr:colOff>165100</xdr:colOff>
      <xdr:row>63</xdr:row>
      <xdr:rowOff>166733</xdr:rowOff>
    </xdr:to>
    <xdr:sp macro="" textlink="">
      <xdr:nvSpPr>
        <xdr:cNvPr id="197" name="楕円 196">
          <a:extLst>
            <a:ext uri="{FF2B5EF4-FFF2-40B4-BE49-F238E27FC236}">
              <a16:creationId xmlns:a16="http://schemas.microsoft.com/office/drawing/2014/main" id="{6ABE0F93-B80D-4023-BCDD-6A0916A0DE0B}"/>
            </a:ext>
          </a:extLst>
        </xdr:cNvPr>
        <xdr:cNvSpPr/>
      </xdr:nvSpPr>
      <xdr:spPr>
        <a:xfrm>
          <a:off x="17399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115933</xdr:rowOff>
    </xdr:from>
    <xdr:to>
      <xdr:col>15</xdr:col>
      <xdr:colOff>50800</xdr:colOff>
      <xdr:row>63</xdr:row>
      <xdr:rowOff>158387</xdr:rowOff>
    </xdr:to>
    <xdr:cxnSp macro="">
      <xdr:nvCxnSpPr>
        <xdr:cNvPr id="198" name="直線コネクタ 197">
          <a:extLst>
            <a:ext uri="{FF2B5EF4-FFF2-40B4-BE49-F238E27FC236}">
              <a16:creationId xmlns:a16="http://schemas.microsoft.com/office/drawing/2014/main" id="{7C95FEDE-611E-4BAC-AC0C-22B59F74EC5E}"/>
            </a:ext>
          </a:extLst>
        </xdr:cNvPr>
        <xdr:cNvCxnSpPr/>
      </xdr:nvCxnSpPr>
      <xdr:spPr>
        <a:xfrm>
          <a:off x="1790700" y="10677253"/>
          <a:ext cx="7747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22678</xdr:rowOff>
    </xdr:from>
    <xdr:to>
      <xdr:col>6</xdr:col>
      <xdr:colOff>38100</xdr:colOff>
      <xdr:row>63</xdr:row>
      <xdr:rowOff>124278</xdr:rowOff>
    </xdr:to>
    <xdr:sp macro="" textlink="">
      <xdr:nvSpPr>
        <xdr:cNvPr id="199" name="楕円 198">
          <a:extLst>
            <a:ext uri="{FF2B5EF4-FFF2-40B4-BE49-F238E27FC236}">
              <a16:creationId xmlns:a16="http://schemas.microsoft.com/office/drawing/2014/main" id="{33EC889F-BA3A-422B-A1CF-82BC2BC59EF6}"/>
            </a:ext>
          </a:extLst>
        </xdr:cNvPr>
        <xdr:cNvSpPr/>
      </xdr:nvSpPr>
      <xdr:spPr>
        <a:xfrm>
          <a:off x="965200" y="1058399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73478</xdr:rowOff>
    </xdr:from>
    <xdr:to>
      <xdr:col>10</xdr:col>
      <xdr:colOff>114300</xdr:colOff>
      <xdr:row>63</xdr:row>
      <xdr:rowOff>115933</xdr:rowOff>
    </xdr:to>
    <xdr:cxnSp macro="">
      <xdr:nvCxnSpPr>
        <xdr:cNvPr id="200" name="直線コネクタ 199">
          <a:extLst>
            <a:ext uri="{FF2B5EF4-FFF2-40B4-BE49-F238E27FC236}">
              <a16:creationId xmlns:a16="http://schemas.microsoft.com/office/drawing/2014/main" id="{F616BFA5-EEF5-40F9-B44D-49811292A782}"/>
            </a:ext>
          </a:extLst>
        </xdr:cNvPr>
        <xdr:cNvCxnSpPr/>
      </xdr:nvCxnSpPr>
      <xdr:spPr>
        <a:xfrm>
          <a:off x="1008380" y="10634798"/>
          <a:ext cx="782320" cy="4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B244509F-9225-438E-A812-5C2C5FDDAA33}"/>
            </a:ext>
          </a:extLst>
        </xdr:cNvPr>
        <xdr:cNvSpPr txBox="1"/>
      </xdr:nvSpPr>
      <xdr:spPr>
        <a:xfrm>
          <a:off x="317056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2FCA0394-EBD5-4710-AA8E-6222FE2A2B06}"/>
            </a:ext>
          </a:extLst>
        </xdr:cNvPr>
        <xdr:cNvSpPr txBox="1"/>
      </xdr:nvSpPr>
      <xdr:spPr>
        <a:xfrm>
          <a:off x="2385704"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5490812E-3502-44EA-99EE-57A7ED6A499A}"/>
            </a:ext>
          </a:extLst>
        </xdr:cNvPr>
        <xdr:cNvSpPr txBox="1"/>
      </xdr:nvSpPr>
      <xdr:spPr>
        <a:xfrm>
          <a:off x="161100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BDAF9034-900D-4231-A348-97B8BA2B4213}"/>
            </a:ext>
          </a:extLst>
        </xdr:cNvPr>
        <xdr:cNvSpPr txBox="1"/>
      </xdr:nvSpPr>
      <xdr:spPr>
        <a:xfrm>
          <a:off x="8363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71318</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E108CFFA-CAE5-4A44-AE1E-CC486B23DB8D}"/>
            </a:ext>
          </a:extLst>
        </xdr:cNvPr>
        <xdr:cNvSpPr txBox="1"/>
      </xdr:nvSpPr>
      <xdr:spPr>
        <a:xfrm>
          <a:off x="3170564" y="108002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28864</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A3239E68-0FF4-45EE-825D-5CBF9FC58DB6}"/>
            </a:ext>
          </a:extLst>
        </xdr:cNvPr>
        <xdr:cNvSpPr txBox="1"/>
      </xdr:nvSpPr>
      <xdr:spPr>
        <a:xfrm>
          <a:off x="2385704" y="10757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157860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39F4BDE7-7317-4DDF-95A7-C0B97381B5CF}"/>
            </a:ext>
          </a:extLst>
        </xdr:cNvPr>
        <xdr:cNvSpPr txBox="1"/>
      </xdr:nvSpPr>
      <xdr:spPr>
        <a:xfrm>
          <a:off x="161100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115405</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68F56474-9DB0-401C-A9C9-C8944AAAFFB7}"/>
            </a:ext>
          </a:extLst>
        </xdr:cNvPr>
        <xdr:cNvSpPr txBox="1"/>
      </xdr:nvSpPr>
      <xdr:spPr>
        <a:xfrm>
          <a:off x="836304" y="10676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17D66FA3-18B7-4C87-9A4E-6440ED326BA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FC0DDF0D-3354-4A4A-86F4-87144288A0A9}"/>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78A4DA11-12A2-4D60-84C1-D9AACEEB7A3D}"/>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F6A9D5B6-14C3-442D-84D1-D0F1C847AA5A}"/>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975142AC-98C7-42CB-BEDD-696E1EB15D69}"/>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193E68C9-1141-4BBD-AE98-25067321B3C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B95F97EF-53D0-4335-86CD-E26FDAE99992}"/>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4AFEBF53-7993-423A-8E65-56D0340302F5}"/>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6DC9144D-9F56-4A6F-81CE-71D04C962CB7}"/>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0252B644-7E69-470D-A20C-A1A9553F980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7E72CAB6-E0AD-41D8-B43B-B7B47C8922AA}"/>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650ACBFA-C3B8-4DFB-BA07-FB682671B9D7}"/>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7B415BA4-4290-4203-A2D4-3DB6AD0006E8}"/>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9A793F74-DACA-4CEE-A6F4-7F4D8A8379CD}"/>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3629A312-4231-46B1-B001-F0970F569922}"/>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92FD963A-E529-4C9B-BCB1-B74F15F6F7FB}"/>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8ECB5C1D-B792-45DB-A32B-51E9CF040BBE}"/>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89ED650F-DF0C-4EBD-AF38-33D79BCF8900}"/>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5B775E68-6138-4033-B6DE-474B6CFE9821}"/>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3BA653C2-19CE-45CE-9851-7733B0CE6667}"/>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5D3A389D-A14B-4BF5-A6FB-7AAA18B6012C}"/>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F6C708CE-AD30-40E5-A3F9-F3798CFDAE65}"/>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2B00624F-7E80-4496-9E53-B480798C5A8B}"/>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F27CC2E5-88B2-4BEE-86EC-2A159F5F6A66}"/>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CC132A7D-C8B7-4DF8-87FE-696C3FB0083F}"/>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CB496B7F-45EC-4DFB-B646-B46D1D1B686E}"/>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A6879B9C-5AF9-45BB-8C9E-B092063D1D28}"/>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59150E0B-87FF-473D-8C28-3D9327ACEEF0}"/>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50446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410EE37E-98BA-4462-94D6-68F9801C092F}"/>
            </a:ext>
          </a:extLst>
        </xdr:cNvPr>
        <xdr:cNvSpPr txBox="1"/>
      </xdr:nvSpPr>
      <xdr:spPr>
        <a:xfrm>
          <a:off x="9258300" y="104441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A21F8B21-4281-4E4D-844A-063533052B8A}"/>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97CCD8AB-C826-45F3-9A73-93764A395F39}"/>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CDBFFB60-949A-4152-8C75-F512429A8D4E}"/>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1FA1AF86-9BE7-4FA7-A4FC-BF8AEFC1B4BC}"/>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A05BAD34-C90A-450F-8746-EAD5CB9E5137}"/>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F65C8BB5-52E0-499E-8B4E-D848BF911315}"/>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4F41128F-4ECB-4741-A750-F9B0E5424BE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CE5BAEE-D942-4660-B1F1-6752B20F1CF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A67142BB-AFDB-4DA6-90C8-19A2F5640C46}"/>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1A47DA74-4A04-44F9-8B5B-DA3BF3B78272}"/>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142611</xdr:rowOff>
    </xdr:from>
    <xdr:to>
      <xdr:col>55</xdr:col>
      <xdr:colOff>50800</xdr:colOff>
      <xdr:row>61</xdr:row>
      <xdr:rowOff>72761</xdr:rowOff>
    </xdr:to>
    <xdr:sp macro="" textlink="">
      <xdr:nvSpPr>
        <xdr:cNvPr id="248" name="楕円 247">
          <a:extLst>
            <a:ext uri="{FF2B5EF4-FFF2-40B4-BE49-F238E27FC236}">
              <a16:creationId xmlns:a16="http://schemas.microsoft.com/office/drawing/2014/main" id="{FC628845-FF9F-4E08-94BA-022D81B5A874}"/>
            </a:ext>
          </a:extLst>
        </xdr:cNvPr>
        <xdr:cNvSpPr/>
      </xdr:nvSpPr>
      <xdr:spPr>
        <a:xfrm>
          <a:off x="9192260" y="102010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165488</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14C31766-6180-4D5B-8F0B-8641470F6B35}"/>
            </a:ext>
          </a:extLst>
        </xdr:cNvPr>
        <xdr:cNvSpPr txBox="1"/>
      </xdr:nvSpPr>
      <xdr:spPr>
        <a:xfrm>
          <a:off x="9258300" y="1005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60</xdr:row>
      <xdr:rowOff>136233</xdr:rowOff>
    </xdr:from>
    <xdr:to>
      <xdr:col>50</xdr:col>
      <xdr:colOff>165100</xdr:colOff>
      <xdr:row>61</xdr:row>
      <xdr:rowOff>66383</xdr:rowOff>
    </xdr:to>
    <xdr:sp macro="" textlink="">
      <xdr:nvSpPr>
        <xdr:cNvPr id="250" name="楕円 249">
          <a:extLst>
            <a:ext uri="{FF2B5EF4-FFF2-40B4-BE49-F238E27FC236}">
              <a16:creationId xmlns:a16="http://schemas.microsoft.com/office/drawing/2014/main" id="{9978ABF1-70EF-4DDF-8A86-0B31492451E5}"/>
            </a:ext>
          </a:extLst>
        </xdr:cNvPr>
        <xdr:cNvSpPr/>
      </xdr:nvSpPr>
      <xdr:spPr>
        <a:xfrm>
          <a:off x="8445500" y="101946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15583</xdr:rowOff>
    </xdr:from>
    <xdr:to>
      <xdr:col>55</xdr:col>
      <xdr:colOff>0</xdr:colOff>
      <xdr:row>61</xdr:row>
      <xdr:rowOff>21961</xdr:rowOff>
    </xdr:to>
    <xdr:cxnSp macro="">
      <xdr:nvCxnSpPr>
        <xdr:cNvPr id="251" name="直線コネクタ 250">
          <a:extLst>
            <a:ext uri="{FF2B5EF4-FFF2-40B4-BE49-F238E27FC236}">
              <a16:creationId xmlns:a16="http://schemas.microsoft.com/office/drawing/2014/main" id="{FFE2B4D0-9AFF-4E63-920A-5DF53574065B}"/>
            </a:ext>
          </a:extLst>
        </xdr:cNvPr>
        <xdr:cNvCxnSpPr/>
      </xdr:nvCxnSpPr>
      <xdr:spPr>
        <a:xfrm>
          <a:off x="8496300" y="10241623"/>
          <a:ext cx="723900" cy="6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60</xdr:row>
      <xdr:rowOff>132218</xdr:rowOff>
    </xdr:from>
    <xdr:to>
      <xdr:col>46</xdr:col>
      <xdr:colOff>38100</xdr:colOff>
      <xdr:row>61</xdr:row>
      <xdr:rowOff>62368</xdr:rowOff>
    </xdr:to>
    <xdr:sp macro="" textlink="">
      <xdr:nvSpPr>
        <xdr:cNvPr id="252" name="楕円 251">
          <a:extLst>
            <a:ext uri="{FF2B5EF4-FFF2-40B4-BE49-F238E27FC236}">
              <a16:creationId xmlns:a16="http://schemas.microsoft.com/office/drawing/2014/main" id="{FF64A085-92D7-4EDF-826D-507950BD2543}"/>
            </a:ext>
          </a:extLst>
        </xdr:cNvPr>
        <xdr:cNvSpPr/>
      </xdr:nvSpPr>
      <xdr:spPr>
        <a:xfrm>
          <a:off x="7670800" y="101906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11568</xdr:rowOff>
    </xdr:from>
    <xdr:to>
      <xdr:col>50</xdr:col>
      <xdr:colOff>114300</xdr:colOff>
      <xdr:row>61</xdr:row>
      <xdr:rowOff>15583</xdr:rowOff>
    </xdr:to>
    <xdr:cxnSp macro="">
      <xdr:nvCxnSpPr>
        <xdr:cNvPr id="253" name="直線コネクタ 252">
          <a:extLst>
            <a:ext uri="{FF2B5EF4-FFF2-40B4-BE49-F238E27FC236}">
              <a16:creationId xmlns:a16="http://schemas.microsoft.com/office/drawing/2014/main" id="{59CC1B91-76F3-498E-9F3C-8F36F3F9A249}"/>
            </a:ext>
          </a:extLst>
        </xdr:cNvPr>
        <xdr:cNvCxnSpPr/>
      </xdr:nvCxnSpPr>
      <xdr:spPr>
        <a:xfrm>
          <a:off x="7713980" y="10237608"/>
          <a:ext cx="782320" cy="4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60</xdr:row>
      <xdr:rowOff>135395</xdr:rowOff>
    </xdr:from>
    <xdr:to>
      <xdr:col>41</xdr:col>
      <xdr:colOff>101600</xdr:colOff>
      <xdr:row>61</xdr:row>
      <xdr:rowOff>65545</xdr:rowOff>
    </xdr:to>
    <xdr:sp macro="" textlink="">
      <xdr:nvSpPr>
        <xdr:cNvPr id="254" name="楕円 253">
          <a:extLst>
            <a:ext uri="{FF2B5EF4-FFF2-40B4-BE49-F238E27FC236}">
              <a16:creationId xmlns:a16="http://schemas.microsoft.com/office/drawing/2014/main" id="{A9E0704B-D03D-4A67-A144-EF2DF89E5DA6}"/>
            </a:ext>
          </a:extLst>
        </xdr:cNvPr>
        <xdr:cNvSpPr/>
      </xdr:nvSpPr>
      <xdr:spPr>
        <a:xfrm>
          <a:off x="6873240" y="10193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11568</xdr:rowOff>
    </xdr:from>
    <xdr:to>
      <xdr:col>45</xdr:col>
      <xdr:colOff>177800</xdr:colOff>
      <xdr:row>61</xdr:row>
      <xdr:rowOff>14745</xdr:rowOff>
    </xdr:to>
    <xdr:cxnSp macro="">
      <xdr:nvCxnSpPr>
        <xdr:cNvPr id="255" name="直線コネクタ 254">
          <a:extLst>
            <a:ext uri="{FF2B5EF4-FFF2-40B4-BE49-F238E27FC236}">
              <a16:creationId xmlns:a16="http://schemas.microsoft.com/office/drawing/2014/main" id="{2A5E906D-A8D9-4C45-949C-7495486DDAC0}"/>
            </a:ext>
          </a:extLst>
        </xdr:cNvPr>
        <xdr:cNvCxnSpPr/>
      </xdr:nvCxnSpPr>
      <xdr:spPr>
        <a:xfrm flipV="1">
          <a:off x="6924040" y="10237608"/>
          <a:ext cx="789940" cy="3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60</xdr:row>
      <xdr:rowOff>136614</xdr:rowOff>
    </xdr:from>
    <xdr:to>
      <xdr:col>36</xdr:col>
      <xdr:colOff>165100</xdr:colOff>
      <xdr:row>61</xdr:row>
      <xdr:rowOff>66764</xdr:rowOff>
    </xdr:to>
    <xdr:sp macro="" textlink="">
      <xdr:nvSpPr>
        <xdr:cNvPr id="256" name="楕円 255">
          <a:extLst>
            <a:ext uri="{FF2B5EF4-FFF2-40B4-BE49-F238E27FC236}">
              <a16:creationId xmlns:a16="http://schemas.microsoft.com/office/drawing/2014/main" id="{33E6B136-BC4F-4C55-B12C-204B7BEA930C}"/>
            </a:ext>
          </a:extLst>
        </xdr:cNvPr>
        <xdr:cNvSpPr/>
      </xdr:nvSpPr>
      <xdr:spPr>
        <a:xfrm>
          <a:off x="6098540" y="101950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14745</xdr:rowOff>
    </xdr:from>
    <xdr:to>
      <xdr:col>41</xdr:col>
      <xdr:colOff>50800</xdr:colOff>
      <xdr:row>61</xdr:row>
      <xdr:rowOff>15964</xdr:rowOff>
    </xdr:to>
    <xdr:cxnSp macro="">
      <xdr:nvCxnSpPr>
        <xdr:cNvPr id="257" name="直線コネクタ 256">
          <a:extLst>
            <a:ext uri="{FF2B5EF4-FFF2-40B4-BE49-F238E27FC236}">
              <a16:creationId xmlns:a16="http://schemas.microsoft.com/office/drawing/2014/main" id="{0D8FB2E6-C0A2-4801-84FD-8E0EFD0CF29F}"/>
            </a:ext>
          </a:extLst>
        </xdr:cNvPr>
        <xdr:cNvCxnSpPr/>
      </xdr:nvCxnSpPr>
      <xdr:spPr>
        <a:xfrm flipV="1">
          <a:off x="6149340" y="10240785"/>
          <a:ext cx="7747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62</xdr:row>
      <xdr:rowOff>154170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6562C0D4-17DF-4839-BA1C-F1E7A53D0C88}"/>
            </a:ext>
          </a:extLst>
        </xdr:cNvPr>
        <xdr:cNvSpPr txBox="1"/>
      </xdr:nvSpPr>
      <xdr:spPr>
        <a:xfrm>
          <a:off x="8239271" y="1054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154612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BA494B17-11F3-47AC-943E-0D99FB8A027C}"/>
            </a:ext>
          </a:extLst>
        </xdr:cNvPr>
        <xdr:cNvSpPr txBox="1"/>
      </xdr:nvSpPr>
      <xdr:spPr>
        <a:xfrm>
          <a:off x="7477271" y="10548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158231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F670503B-0D8C-4D94-B5A8-D2ADD26CC9B4}"/>
            </a:ext>
          </a:extLst>
        </xdr:cNvPr>
        <xdr:cNvSpPr txBox="1"/>
      </xdr:nvSpPr>
      <xdr:spPr>
        <a:xfrm>
          <a:off x="6702571" y="1055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157781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E74B7580-E4D0-40B0-977C-D30A1125977D}"/>
            </a:ext>
          </a:extLst>
        </xdr:cNvPr>
        <xdr:cNvSpPr txBox="1"/>
      </xdr:nvSpPr>
      <xdr:spPr>
        <a:xfrm>
          <a:off x="5905011" y="105514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59</xdr:row>
      <xdr:rowOff>82910</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AD45452C-18BA-49CE-86EB-9F5896B98EED}"/>
            </a:ext>
          </a:extLst>
        </xdr:cNvPr>
        <xdr:cNvSpPr txBox="1"/>
      </xdr:nvSpPr>
      <xdr:spPr>
        <a:xfrm>
          <a:off x="8239271" y="9973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78895</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CE0BBE7B-8109-4F25-B71A-D14FCE8BB6C8}"/>
            </a:ext>
          </a:extLst>
        </xdr:cNvPr>
        <xdr:cNvSpPr txBox="1"/>
      </xdr:nvSpPr>
      <xdr:spPr>
        <a:xfrm>
          <a:off x="7477271" y="9969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59</xdr:row>
      <xdr:rowOff>82072</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061A1148-89FE-4C05-B205-8806EFDA5787}"/>
            </a:ext>
          </a:extLst>
        </xdr:cNvPr>
        <xdr:cNvSpPr txBox="1"/>
      </xdr:nvSpPr>
      <xdr:spPr>
        <a:xfrm>
          <a:off x="6702571" y="997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59</xdr:row>
      <xdr:rowOff>83291</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FBD715EF-D816-4F40-A938-39BDBA21FCEA}"/>
            </a:ext>
          </a:extLst>
        </xdr:cNvPr>
        <xdr:cNvSpPr txBox="1"/>
      </xdr:nvSpPr>
      <xdr:spPr>
        <a:xfrm>
          <a:off x="5905011" y="997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51A0DC47-FE94-4E84-A41C-337CDEC7E00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C1F19FFE-AFD0-4FAD-9BA3-45C5BE84FD4C}"/>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F30EC399-1314-41EF-95CF-E26CBA6B457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873247EE-0604-45E8-82DA-173749E03007}"/>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8318B4B3-9205-4679-A8AB-C3EA10A466BD}"/>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9773506A-B599-41FD-B959-D769DF7C505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5FE10C05-F5F5-417C-B557-F72EAC4818DC}"/>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C3C2901F-2421-4B42-8435-18BD194DF644}"/>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C543C202-57BC-47E5-995A-4D7C31971022}"/>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8D07E7A5-7A37-4525-9DDD-CE90F94C5D0A}"/>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40FCAB60-71E7-43A5-887D-CA881378C966}"/>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86C4DF33-B5F1-4750-8BAA-7097250A1FF5}"/>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77626DB5-2F63-41BE-85B7-BF5E9DF00C82}"/>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08A4AB00-1D99-4EB3-9AA9-C8DE2B111F6C}"/>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4FA0EA1F-9BEF-48BF-BF89-A94B0785ABFA}"/>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4EA6A266-9280-42F3-8603-AFF6F8B65E9B}"/>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26498D19-F6E7-41EC-8891-953B9CFC5031}"/>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C4F06C53-E24D-4AA8-9AA8-C672D6ABE1BB}"/>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F891CD03-B29C-4C31-8661-EA823714515B}"/>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C50DB2CF-7683-4A6D-9877-12B3314E66C0}"/>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9C686A50-8972-46DD-9F25-AEA46CA6B7B0}"/>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D0476617-72C6-49EE-AFE9-81767B823BBE}"/>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9396F495-03F0-4B33-8A4E-57AE83421E52}"/>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D545CB61-D4DE-42B7-A8B0-059FF23C40F4}"/>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3DFE75CC-1825-4F1B-8C07-5EB1A32ECB95}"/>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03CF00D0-81F9-44B6-A68B-15CF59F9CD0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0A624B00-7E8A-489D-8B81-1DC46DEFCB2A}"/>
            </a:ext>
          </a:extLst>
        </xdr:cNvPr>
        <xdr:cNvCxnSpPr/>
      </xdr:nvCxnSpPr>
      <xdr:spPr>
        <a:xfrm flipV="1">
          <a:off x="4086225" y="12938216"/>
          <a:ext cx="0" cy="15463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270277E0-08C6-4F7B-8986-8837D6FE65E6}"/>
            </a:ext>
          </a:extLst>
        </xdr:cNvPr>
        <xdr:cNvSpPr txBox="1"/>
      </xdr:nvSpPr>
      <xdr:spPr>
        <a:xfrm>
          <a:off x="4124960" y="14488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2FC46FA8-706E-4540-A7DC-3DBEA58132BC}"/>
            </a:ext>
          </a:extLst>
        </xdr:cNvPr>
        <xdr:cNvCxnSpPr/>
      </xdr:nvCxnSpPr>
      <xdr:spPr>
        <a:xfrm>
          <a:off x="4020820" y="1448453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5371E45D-BA66-4047-9641-EF2C75AA87B5}"/>
            </a:ext>
          </a:extLst>
        </xdr:cNvPr>
        <xdr:cNvSpPr txBox="1"/>
      </xdr:nvSpPr>
      <xdr:spPr>
        <a:xfrm>
          <a:off x="4124960" y="12721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D9955978-BB74-432E-A182-D7BD16DDDD50}"/>
            </a:ext>
          </a:extLst>
        </xdr:cNvPr>
        <xdr:cNvCxnSpPr/>
      </xdr:nvCxnSpPr>
      <xdr:spPr>
        <a:xfrm>
          <a:off x="4020820" y="129382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79</xdr:row>
      <xdr:rowOff>55897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FE87738D-1C86-4AB7-B919-E6C0D6BF40A5}"/>
            </a:ext>
          </a:extLst>
        </xdr:cNvPr>
        <xdr:cNvSpPr txBox="1"/>
      </xdr:nvSpPr>
      <xdr:spPr>
        <a:xfrm>
          <a:off x="4124960" y="13299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27EE9641-E8CE-4BB1-8499-39CBCFC867BB}"/>
            </a:ext>
          </a:extLst>
        </xdr:cNvPr>
        <xdr:cNvSpPr/>
      </xdr:nvSpPr>
      <xdr:spPr>
        <a:xfrm>
          <a:off x="403606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B9A16CA1-2550-44FE-A3B9-C17874A0CF0B}"/>
            </a:ext>
          </a:extLst>
        </xdr:cNvPr>
        <xdr:cNvSpPr/>
      </xdr:nvSpPr>
      <xdr:spPr>
        <a:xfrm>
          <a:off x="3312160" y="133990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CE1C04B9-F0F9-4E77-A0BC-A88949715709}"/>
            </a:ext>
          </a:extLst>
        </xdr:cNvPr>
        <xdr:cNvSpPr/>
      </xdr:nvSpPr>
      <xdr:spPr>
        <a:xfrm>
          <a:off x="2514600" y="133859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AF688FCC-2E0D-472C-9196-28C516B07545}"/>
            </a:ext>
          </a:extLst>
        </xdr:cNvPr>
        <xdr:cNvSpPr/>
      </xdr:nvSpPr>
      <xdr:spPr>
        <a:xfrm>
          <a:off x="1739900" y="1331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52959D7B-87CA-465C-B25F-865BF62C1F8C}"/>
            </a:ext>
          </a:extLst>
        </xdr:cNvPr>
        <xdr:cNvSpPr/>
      </xdr:nvSpPr>
      <xdr:spPr>
        <a:xfrm>
          <a:off x="965200" y="1324882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78D1E790-CD2A-4A65-9EF2-FD4025DD61AA}"/>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A6E19CD2-E419-4CF0-98CB-0996BF0BAFDA}"/>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344B7678-07DF-4EB9-9F0B-89CE68B89794}"/>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72489813-1CBF-428F-9CB9-BF3A0972C9CD}"/>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51DF5356-84CC-4992-B273-86D4266B7747}"/>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129358</xdr:rowOff>
    </xdr:from>
    <xdr:to>
      <xdr:col>24</xdr:col>
      <xdr:colOff>114300</xdr:colOff>
      <xdr:row>82</xdr:row>
      <xdr:rowOff>59508</xdr:rowOff>
    </xdr:to>
    <xdr:sp macro="" textlink="">
      <xdr:nvSpPr>
        <xdr:cNvPr id="308" name="楕円 307">
          <a:extLst>
            <a:ext uri="{FF2B5EF4-FFF2-40B4-BE49-F238E27FC236}">
              <a16:creationId xmlns:a16="http://schemas.microsoft.com/office/drawing/2014/main" id="{CC5FF5F6-448A-4700-9693-457730D807B1}"/>
            </a:ext>
          </a:extLst>
        </xdr:cNvPr>
        <xdr:cNvSpPr/>
      </xdr:nvSpPr>
      <xdr:spPr>
        <a:xfrm>
          <a:off x="4036060" y="13708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107785</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CF63FAC5-685B-4A9D-B298-2E2EB576B30E}"/>
            </a:ext>
          </a:extLst>
        </xdr:cNvPr>
        <xdr:cNvSpPr txBox="1"/>
      </xdr:nvSpPr>
      <xdr:spPr>
        <a:xfrm>
          <a:off x="4124960" y="1368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67311</xdr:rowOff>
    </xdr:from>
    <xdr:to>
      <xdr:col>20</xdr:col>
      <xdr:colOff>38100</xdr:colOff>
      <xdr:row>81</xdr:row>
      <xdr:rowOff>168911</xdr:rowOff>
    </xdr:to>
    <xdr:sp macro="" textlink="">
      <xdr:nvSpPr>
        <xdr:cNvPr id="310" name="楕円 309">
          <a:extLst>
            <a:ext uri="{FF2B5EF4-FFF2-40B4-BE49-F238E27FC236}">
              <a16:creationId xmlns:a16="http://schemas.microsoft.com/office/drawing/2014/main" id="{C37EAF45-0719-4E57-8024-7B162D6D5C28}"/>
            </a:ext>
          </a:extLst>
        </xdr:cNvPr>
        <xdr:cNvSpPr/>
      </xdr:nvSpPr>
      <xdr:spPr>
        <a:xfrm>
          <a:off x="3312160" y="1364615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118111</xdr:rowOff>
    </xdr:from>
    <xdr:to>
      <xdr:col>24</xdr:col>
      <xdr:colOff>63500</xdr:colOff>
      <xdr:row>82</xdr:row>
      <xdr:rowOff>8708</xdr:rowOff>
    </xdr:to>
    <xdr:cxnSp macro="">
      <xdr:nvCxnSpPr>
        <xdr:cNvPr id="311" name="直線コネクタ 310">
          <a:extLst>
            <a:ext uri="{FF2B5EF4-FFF2-40B4-BE49-F238E27FC236}">
              <a16:creationId xmlns:a16="http://schemas.microsoft.com/office/drawing/2014/main" id="{D6CF481F-C816-4BF3-A996-654E83B12F84}"/>
            </a:ext>
          </a:extLst>
        </xdr:cNvPr>
        <xdr:cNvCxnSpPr/>
      </xdr:nvCxnSpPr>
      <xdr:spPr>
        <a:xfrm>
          <a:off x="3355340" y="13696951"/>
          <a:ext cx="731520" cy="58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5262</xdr:rowOff>
    </xdr:from>
    <xdr:to>
      <xdr:col>15</xdr:col>
      <xdr:colOff>101600</xdr:colOff>
      <xdr:row>81</xdr:row>
      <xdr:rowOff>106862</xdr:rowOff>
    </xdr:to>
    <xdr:sp macro="" textlink="">
      <xdr:nvSpPr>
        <xdr:cNvPr id="312" name="楕円 311">
          <a:extLst>
            <a:ext uri="{FF2B5EF4-FFF2-40B4-BE49-F238E27FC236}">
              <a16:creationId xmlns:a16="http://schemas.microsoft.com/office/drawing/2014/main" id="{D853A084-4E99-43DC-A3CD-6D85EB5CA5AF}"/>
            </a:ext>
          </a:extLst>
        </xdr:cNvPr>
        <xdr:cNvSpPr/>
      </xdr:nvSpPr>
      <xdr:spPr>
        <a:xfrm>
          <a:off x="2514600" y="13584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56062</xdr:rowOff>
    </xdr:from>
    <xdr:to>
      <xdr:col>19</xdr:col>
      <xdr:colOff>177800</xdr:colOff>
      <xdr:row>81</xdr:row>
      <xdr:rowOff>118111</xdr:rowOff>
    </xdr:to>
    <xdr:cxnSp macro="">
      <xdr:nvCxnSpPr>
        <xdr:cNvPr id="313" name="直線コネクタ 312">
          <a:extLst>
            <a:ext uri="{FF2B5EF4-FFF2-40B4-BE49-F238E27FC236}">
              <a16:creationId xmlns:a16="http://schemas.microsoft.com/office/drawing/2014/main" id="{344402D7-F9E3-49A9-A187-91ABE1048B71}"/>
            </a:ext>
          </a:extLst>
        </xdr:cNvPr>
        <xdr:cNvCxnSpPr/>
      </xdr:nvCxnSpPr>
      <xdr:spPr>
        <a:xfrm>
          <a:off x="2565400" y="13634902"/>
          <a:ext cx="78994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114663</xdr:rowOff>
    </xdr:from>
    <xdr:to>
      <xdr:col>10</xdr:col>
      <xdr:colOff>165100</xdr:colOff>
      <xdr:row>81</xdr:row>
      <xdr:rowOff>44813</xdr:rowOff>
    </xdr:to>
    <xdr:sp macro="" textlink="">
      <xdr:nvSpPr>
        <xdr:cNvPr id="314" name="楕円 313">
          <a:extLst>
            <a:ext uri="{FF2B5EF4-FFF2-40B4-BE49-F238E27FC236}">
              <a16:creationId xmlns:a16="http://schemas.microsoft.com/office/drawing/2014/main" id="{1AE5A23B-21E5-4C66-A035-7DE202CBCE09}"/>
            </a:ext>
          </a:extLst>
        </xdr:cNvPr>
        <xdr:cNvSpPr/>
      </xdr:nvSpPr>
      <xdr:spPr>
        <a:xfrm>
          <a:off x="1739900" y="135258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165463</xdr:rowOff>
    </xdr:from>
    <xdr:to>
      <xdr:col>15</xdr:col>
      <xdr:colOff>50800</xdr:colOff>
      <xdr:row>81</xdr:row>
      <xdr:rowOff>56062</xdr:rowOff>
    </xdr:to>
    <xdr:cxnSp macro="">
      <xdr:nvCxnSpPr>
        <xdr:cNvPr id="315" name="直線コネクタ 314">
          <a:extLst>
            <a:ext uri="{FF2B5EF4-FFF2-40B4-BE49-F238E27FC236}">
              <a16:creationId xmlns:a16="http://schemas.microsoft.com/office/drawing/2014/main" id="{682F27AB-1EB4-4C25-BCA9-F54B7F5F7529}"/>
            </a:ext>
          </a:extLst>
        </xdr:cNvPr>
        <xdr:cNvCxnSpPr/>
      </xdr:nvCxnSpPr>
      <xdr:spPr>
        <a:xfrm>
          <a:off x="1790700" y="13576663"/>
          <a:ext cx="774700" cy="58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24856</xdr:rowOff>
    </xdr:from>
    <xdr:to>
      <xdr:col>6</xdr:col>
      <xdr:colOff>38100</xdr:colOff>
      <xdr:row>83</xdr:row>
      <xdr:rowOff>126456</xdr:rowOff>
    </xdr:to>
    <xdr:sp macro="" textlink="">
      <xdr:nvSpPr>
        <xdr:cNvPr id="316" name="楕円 315">
          <a:extLst>
            <a:ext uri="{FF2B5EF4-FFF2-40B4-BE49-F238E27FC236}">
              <a16:creationId xmlns:a16="http://schemas.microsoft.com/office/drawing/2014/main" id="{5C67D38A-3AD5-43C4-91B3-425BD262E6F2}"/>
            </a:ext>
          </a:extLst>
        </xdr:cNvPr>
        <xdr:cNvSpPr/>
      </xdr:nvSpPr>
      <xdr:spPr>
        <a:xfrm>
          <a:off x="965200" y="1393897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165463</xdr:rowOff>
    </xdr:from>
    <xdr:to>
      <xdr:col>10</xdr:col>
      <xdr:colOff>114300</xdr:colOff>
      <xdr:row>83</xdr:row>
      <xdr:rowOff>75656</xdr:rowOff>
    </xdr:to>
    <xdr:cxnSp macro="">
      <xdr:nvCxnSpPr>
        <xdr:cNvPr id="317" name="直線コネクタ 316">
          <a:extLst>
            <a:ext uri="{FF2B5EF4-FFF2-40B4-BE49-F238E27FC236}">
              <a16:creationId xmlns:a16="http://schemas.microsoft.com/office/drawing/2014/main" id="{8BB6DAD1-47FC-46B5-9DCF-10F82F945C0A}"/>
            </a:ext>
          </a:extLst>
        </xdr:cNvPr>
        <xdr:cNvCxnSpPr/>
      </xdr:nvCxnSpPr>
      <xdr:spPr>
        <a:xfrm flipV="1">
          <a:off x="1008380" y="13576663"/>
          <a:ext cx="782320" cy="413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78</xdr:row>
      <xdr:rowOff>102161</xdr:rowOff>
    </xdr:from>
    <xdr:ext cx="405111" cy="259045"/>
    <xdr:sp macro="" textlink="">
      <xdr:nvSpPr>
        <xdr:cNvPr id="318" name="n_1aveValue【公営住宅】&#10;有形固定資産減価償却率">
          <a:extLst>
            <a:ext uri="{FF2B5EF4-FFF2-40B4-BE49-F238E27FC236}">
              <a16:creationId xmlns:a16="http://schemas.microsoft.com/office/drawing/2014/main" id="{A12313D7-2559-46C3-8B2F-685F704B6C7C}"/>
            </a:ext>
          </a:extLst>
        </xdr:cNvPr>
        <xdr:cNvSpPr txBox="1"/>
      </xdr:nvSpPr>
      <xdr:spPr>
        <a:xfrm>
          <a:off x="3170564" y="13178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89098</xdr:rowOff>
    </xdr:from>
    <xdr:ext cx="405111" cy="259045"/>
    <xdr:sp macro="" textlink="">
      <xdr:nvSpPr>
        <xdr:cNvPr id="319" name="n_2aveValue【公営住宅】&#10;有形固定資産減価償却率">
          <a:extLst>
            <a:ext uri="{FF2B5EF4-FFF2-40B4-BE49-F238E27FC236}">
              <a16:creationId xmlns:a16="http://schemas.microsoft.com/office/drawing/2014/main" id="{855F55D1-36FD-4892-AE16-9599B0741EAA}"/>
            </a:ext>
          </a:extLst>
        </xdr:cNvPr>
        <xdr:cNvSpPr txBox="1"/>
      </xdr:nvSpPr>
      <xdr:spPr>
        <a:xfrm>
          <a:off x="2385704" y="13165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13988</xdr:rowOff>
    </xdr:from>
    <xdr:ext cx="405111" cy="259045"/>
    <xdr:sp macro="" textlink="">
      <xdr:nvSpPr>
        <xdr:cNvPr id="320" name="n_3aveValue【公営住宅】&#10;有形固定資産減価償却率">
          <a:extLst>
            <a:ext uri="{FF2B5EF4-FFF2-40B4-BE49-F238E27FC236}">
              <a16:creationId xmlns:a16="http://schemas.microsoft.com/office/drawing/2014/main" id="{2C0A4B2B-6CF8-46B2-ADF2-0F7568A5116E}"/>
            </a:ext>
          </a:extLst>
        </xdr:cNvPr>
        <xdr:cNvSpPr txBox="1"/>
      </xdr:nvSpPr>
      <xdr:spPr>
        <a:xfrm>
          <a:off x="1611004" y="13089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123389</xdr:rowOff>
    </xdr:from>
    <xdr:ext cx="405111" cy="259045"/>
    <xdr:sp macro="" textlink="">
      <xdr:nvSpPr>
        <xdr:cNvPr id="321" name="n_4aveValue【公営住宅】&#10;有形固定資産減価償却率">
          <a:extLst>
            <a:ext uri="{FF2B5EF4-FFF2-40B4-BE49-F238E27FC236}">
              <a16:creationId xmlns:a16="http://schemas.microsoft.com/office/drawing/2014/main" id="{86B6D194-8929-4CD4-A813-3C106CF4AFD4}"/>
            </a:ext>
          </a:extLst>
        </xdr:cNvPr>
        <xdr:cNvSpPr txBox="1"/>
      </xdr:nvSpPr>
      <xdr:spPr>
        <a:xfrm>
          <a:off x="836304" y="130316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160038</xdr:rowOff>
    </xdr:from>
    <xdr:ext cx="405111" cy="259045"/>
    <xdr:sp macro="" textlink="">
      <xdr:nvSpPr>
        <xdr:cNvPr id="322" name="n_1mainValue【公営住宅】&#10;有形固定資産減価償却率">
          <a:extLst>
            <a:ext uri="{FF2B5EF4-FFF2-40B4-BE49-F238E27FC236}">
              <a16:creationId xmlns:a16="http://schemas.microsoft.com/office/drawing/2014/main" id="{0B694695-5B03-4D38-B95C-7BDF67EDC17B}"/>
            </a:ext>
          </a:extLst>
        </xdr:cNvPr>
        <xdr:cNvSpPr txBox="1"/>
      </xdr:nvSpPr>
      <xdr:spPr>
        <a:xfrm>
          <a:off x="3170564" y="13738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97989</xdr:rowOff>
    </xdr:from>
    <xdr:ext cx="405111" cy="259045"/>
    <xdr:sp macro="" textlink="">
      <xdr:nvSpPr>
        <xdr:cNvPr id="323" name="n_2mainValue【公営住宅】&#10;有形固定資産減価償却率">
          <a:extLst>
            <a:ext uri="{FF2B5EF4-FFF2-40B4-BE49-F238E27FC236}">
              <a16:creationId xmlns:a16="http://schemas.microsoft.com/office/drawing/2014/main" id="{59A5D290-FE34-402F-BEF4-0E71A709FDE4}"/>
            </a:ext>
          </a:extLst>
        </xdr:cNvPr>
        <xdr:cNvSpPr txBox="1"/>
      </xdr:nvSpPr>
      <xdr:spPr>
        <a:xfrm>
          <a:off x="2385704" y="136768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35940</xdr:rowOff>
    </xdr:from>
    <xdr:ext cx="405111" cy="259045"/>
    <xdr:sp macro="" textlink="">
      <xdr:nvSpPr>
        <xdr:cNvPr id="324" name="n_3mainValue【公営住宅】&#10;有形固定資産減価償却率">
          <a:extLst>
            <a:ext uri="{FF2B5EF4-FFF2-40B4-BE49-F238E27FC236}">
              <a16:creationId xmlns:a16="http://schemas.microsoft.com/office/drawing/2014/main" id="{F059C500-8769-40B8-AD20-AB5616E013DE}"/>
            </a:ext>
          </a:extLst>
        </xdr:cNvPr>
        <xdr:cNvSpPr txBox="1"/>
      </xdr:nvSpPr>
      <xdr:spPr>
        <a:xfrm>
          <a:off x="1611004" y="13614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117583</xdr:rowOff>
    </xdr:from>
    <xdr:ext cx="405111" cy="259045"/>
    <xdr:sp macro="" textlink="">
      <xdr:nvSpPr>
        <xdr:cNvPr id="325" name="n_4mainValue【公営住宅】&#10;有形固定資産減価償却率">
          <a:extLst>
            <a:ext uri="{FF2B5EF4-FFF2-40B4-BE49-F238E27FC236}">
              <a16:creationId xmlns:a16="http://schemas.microsoft.com/office/drawing/2014/main" id="{9CAF88EA-480F-409C-95CD-8FC49F352D2E}"/>
            </a:ext>
          </a:extLst>
        </xdr:cNvPr>
        <xdr:cNvSpPr txBox="1"/>
      </xdr:nvSpPr>
      <xdr:spPr>
        <a:xfrm>
          <a:off x="836304" y="14031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AA104C12-1538-4B11-917E-974DB52ACE8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CE408591-E556-48B8-9D90-F3613AC2771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35589EF7-1230-4B01-8B7C-3B22D20708B3}"/>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ED396F29-3326-4772-8868-A5FF7069FD8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4B5064AD-8BC1-4A43-85D6-BB0E30A2AAB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E56E1292-53BE-431F-BBF5-1BF788E73BAD}"/>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4AB8ED31-8A67-493B-BC18-549648048361}"/>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B6327AB6-D456-4177-9988-431EEF8DAED1}"/>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8A5A8CA1-5434-40DD-9348-509E7610B38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F1E9B45F-B0D2-4CCC-B6C0-07F8D498E0B3}"/>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60B46D06-532F-4F0A-BD35-30024B1E2DD4}"/>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C56A8F9F-01AF-48BE-9A7B-19A405D2866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8F1554CA-9DD5-4301-BA7E-B4A3B8B1FDFB}"/>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E50B94A6-ADFF-4382-9EF9-2CEEA771E61D}"/>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3D2E12B8-45F2-4763-9D59-3173A409DDFA}"/>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5B6F9BDE-3E7C-4DD5-8605-62AD6CF8D75D}"/>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E1DF820D-1E59-489C-A5FC-3C6FC17C9EFC}"/>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E40AC261-871A-48E3-8096-CAEBC727B19F}"/>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430E1BF9-C206-4E74-846A-0F88296A1B72}"/>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BF2EA97C-2732-4554-993D-FF2D4CA2EFE9}"/>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2A6BF268-B5C6-452F-8B9A-58C7656A57F2}"/>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0EAA52EA-4E32-4ADF-AF9D-6CF2C7BD53A5}"/>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B2670803-F8CB-479F-B3FD-A2C55C6220CB}"/>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E419D912-208E-4D2E-BC87-AF68109B34C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DD72425C-6FF3-4AFD-A0FC-F5D9B0ED6036}"/>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A12AE796-E32B-4342-AC34-FE02038D5C2B}"/>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73C41078-51A7-4960-8962-41F865196200}"/>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7E3BEB90-E5A4-45C7-851D-82E68C0EDFC3}"/>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9EAF0451-041F-43A1-8FD2-F48A48CEF48F}"/>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97039C8A-298C-474D-8793-59CD692A2E7D}"/>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6" name="【公営住宅】&#10;一人当たり面積平均値テキスト">
          <a:extLst>
            <a:ext uri="{FF2B5EF4-FFF2-40B4-BE49-F238E27FC236}">
              <a16:creationId xmlns:a16="http://schemas.microsoft.com/office/drawing/2014/main" id="{6CC72B68-AB1F-4183-A6A2-B4071F9F343C}"/>
            </a:ext>
          </a:extLst>
        </xdr:cNvPr>
        <xdr:cNvSpPr txBox="1"/>
      </xdr:nvSpPr>
      <xdr:spPr>
        <a:xfrm>
          <a:off x="9258300" y="143539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C7B6E84C-93AA-453A-98ED-5D67D868944C}"/>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551041B3-10C1-435A-B21A-FE3F5E9C9EC3}"/>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9A2A7EEC-A637-40A2-901F-4633A4C26A37}"/>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9CE915DE-70D7-45CC-B1DE-7EAC14C5D7EF}"/>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C0B8E610-A40F-4CDD-B520-51759B979966}"/>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2A484D5B-3C0F-45F2-B67B-1432C0E4F498}"/>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DCF00A93-EC15-4C70-ACA9-E83B2B57E269}"/>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3E21633C-2AC0-4184-8080-3406BCCBDF22}"/>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8460840F-6357-4044-B76A-CE8E3C8BBD14}"/>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9CDD1DE5-590F-4D9F-8AA4-A41F1D62867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42818</xdr:rowOff>
    </xdr:from>
    <xdr:to>
      <xdr:col>55</xdr:col>
      <xdr:colOff>50800</xdr:colOff>
      <xdr:row>85</xdr:row>
      <xdr:rowOff>144418</xdr:rowOff>
    </xdr:to>
    <xdr:sp macro="" textlink="">
      <xdr:nvSpPr>
        <xdr:cNvPr id="367" name="楕円 366">
          <a:extLst>
            <a:ext uri="{FF2B5EF4-FFF2-40B4-BE49-F238E27FC236}">
              <a16:creationId xmlns:a16="http://schemas.microsoft.com/office/drawing/2014/main" id="{06878747-B0E6-4C03-8A9E-D793E5764A69}"/>
            </a:ext>
          </a:extLst>
        </xdr:cNvPr>
        <xdr:cNvSpPr/>
      </xdr:nvSpPr>
      <xdr:spPr>
        <a:xfrm>
          <a:off x="9192260" y="142922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65695</xdr:rowOff>
    </xdr:from>
    <xdr:ext cx="469744" cy="259045"/>
    <xdr:sp macro="" textlink="">
      <xdr:nvSpPr>
        <xdr:cNvPr id="368" name="【公営住宅】&#10;一人当たり面積該当値テキスト">
          <a:extLst>
            <a:ext uri="{FF2B5EF4-FFF2-40B4-BE49-F238E27FC236}">
              <a16:creationId xmlns:a16="http://schemas.microsoft.com/office/drawing/2014/main" id="{D134641A-B127-4B4F-9A19-F67D71BAEEF0}"/>
            </a:ext>
          </a:extLst>
        </xdr:cNvPr>
        <xdr:cNvSpPr txBox="1"/>
      </xdr:nvSpPr>
      <xdr:spPr>
        <a:xfrm>
          <a:off x="9258300" y="14147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39551</xdr:rowOff>
    </xdr:from>
    <xdr:to>
      <xdr:col>50</xdr:col>
      <xdr:colOff>165100</xdr:colOff>
      <xdr:row>85</xdr:row>
      <xdr:rowOff>141151</xdr:rowOff>
    </xdr:to>
    <xdr:sp macro="" textlink="">
      <xdr:nvSpPr>
        <xdr:cNvPr id="369" name="楕円 368">
          <a:extLst>
            <a:ext uri="{FF2B5EF4-FFF2-40B4-BE49-F238E27FC236}">
              <a16:creationId xmlns:a16="http://schemas.microsoft.com/office/drawing/2014/main" id="{CE02A59E-8D52-4C41-AB80-77EA158F3D2F}"/>
            </a:ext>
          </a:extLst>
        </xdr:cNvPr>
        <xdr:cNvSpPr/>
      </xdr:nvSpPr>
      <xdr:spPr>
        <a:xfrm>
          <a:off x="8445500" y="14288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90351</xdr:rowOff>
    </xdr:from>
    <xdr:to>
      <xdr:col>55</xdr:col>
      <xdr:colOff>0</xdr:colOff>
      <xdr:row>85</xdr:row>
      <xdr:rowOff>93618</xdr:rowOff>
    </xdr:to>
    <xdr:cxnSp macro="">
      <xdr:nvCxnSpPr>
        <xdr:cNvPr id="370" name="直線コネクタ 369">
          <a:extLst>
            <a:ext uri="{FF2B5EF4-FFF2-40B4-BE49-F238E27FC236}">
              <a16:creationId xmlns:a16="http://schemas.microsoft.com/office/drawing/2014/main" id="{046F9BD9-951E-46DE-B712-8A1A72549369}"/>
            </a:ext>
          </a:extLst>
        </xdr:cNvPr>
        <xdr:cNvCxnSpPr/>
      </xdr:nvCxnSpPr>
      <xdr:spPr>
        <a:xfrm>
          <a:off x="8496300" y="14339751"/>
          <a:ext cx="7239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37919</xdr:rowOff>
    </xdr:from>
    <xdr:to>
      <xdr:col>46</xdr:col>
      <xdr:colOff>38100</xdr:colOff>
      <xdr:row>85</xdr:row>
      <xdr:rowOff>139519</xdr:rowOff>
    </xdr:to>
    <xdr:sp macro="" textlink="">
      <xdr:nvSpPr>
        <xdr:cNvPr id="371" name="楕円 370">
          <a:extLst>
            <a:ext uri="{FF2B5EF4-FFF2-40B4-BE49-F238E27FC236}">
              <a16:creationId xmlns:a16="http://schemas.microsoft.com/office/drawing/2014/main" id="{A8069FA8-1AE3-4574-9D37-976DDC1CA3B3}"/>
            </a:ext>
          </a:extLst>
        </xdr:cNvPr>
        <xdr:cNvSpPr/>
      </xdr:nvSpPr>
      <xdr:spPr>
        <a:xfrm>
          <a:off x="7670800" y="142873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88719</xdr:rowOff>
    </xdr:from>
    <xdr:to>
      <xdr:col>50</xdr:col>
      <xdr:colOff>114300</xdr:colOff>
      <xdr:row>85</xdr:row>
      <xdr:rowOff>90351</xdr:rowOff>
    </xdr:to>
    <xdr:cxnSp macro="">
      <xdr:nvCxnSpPr>
        <xdr:cNvPr id="372" name="直線コネクタ 371">
          <a:extLst>
            <a:ext uri="{FF2B5EF4-FFF2-40B4-BE49-F238E27FC236}">
              <a16:creationId xmlns:a16="http://schemas.microsoft.com/office/drawing/2014/main" id="{6E90B0AF-1B9C-42F0-9D7A-2805A722AE1E}"/>
            </a:ext>
          </a:extLst>
        </xdr:cNvPr>
        <xdr:cNvCxnSpPr/>
      </xdr:nvCxnSpPr>
      <xdr:spPr>
        <a:xfrm>
          <a:off x="7713980" y="14338119"/>
          <a:ext cx="78232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42818</xdr:rowOff>
    </xdr:from>
    <xdr:to>
      <xdr:col>41</xdr:col>
      <xdr:colOff>101600</xdr:colOff>
      <xdr:row>85</xdr:row>
      <xdr:rowOff>144418</xdr:rowOff>
    </xdr:to>
    <xdr:sp macro="" textlink="">
      <xdr:nvSpPr>
        <xdr:cNvPr id="373" name="楕円 372">
          <a:extLst>
            <a:ext uri="{FF2B5EF4-FFF2-40B4-BE49-F238E27FC236}">
              <a16:creationId xmlns:a16="http://schemas.microsoft.com/office/drawing/2014/main" id="{D974A6AE-4330-414B-BA42-04502C8E0234}"/>
            </a:ext>
          </a:extLst>
        </xdr:cNvPr>
        <xdr:cNvSpPr/>
      </xdr:nvSpPr>
      <xdr:spPr>
        <a:xfrm>
          <a:off x="6873240" y="1429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88719</xdr:rowOff>
    </xdr:from>
    <xdr:to>
      <xdr:col>45</xdr:col>
      <xdr:colOff>177800</xdr:colOff>
      <xdr:row>85</xdr:row>
      <xdr:rowOff>93618</xdr:rowOff>
    </xdr:to>
    <xdr:cxnSp macro="">
      <xdr:nvCxnSpPr>
        <xdr:cNvPr id="374" name="直線コネクタ 373">
          <a:extLst>
            <a:ext uri="{FF2B5EF4-FFF2-40B4-BE49-F238E27FC236}">
              <a16:creationId xmlns:a16="http://schemas.microsoft.com/office/drawing/2014/main" id="{82F4ADA0-EE17-424E-AC24-8D9B799D106A}"/>
            </a:ext>
          </a:extLst>
        </xdr:cNvPr>
        <xdr:cNvCxnSpPr/>
      </xdr:nvCxnSpPr>
      <xdr:spPr>
        <a:xfrm flipV="1">
          <a:off x="6924040" y="14338119"/>
          <a:ext cx="78994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75474</xdr:rowOff>
    </xdr:from>
    <xdr:to>
      <xdr:col>36</xdr:col>
      <xdr:colOff>165100</xdr:colOff>
      <xdr:row>86</xdr:row>
      <xdr:rowOff>5624</xdr:rowOff>
    </xdr:to>
    <xdr:sp macro="" textlink="">
      <xdr:nvSpPr>
        <xdr:cNvPr id="375" name="楕円 374">
          <a:extLst>
            <a:ext uri="{FF2B5EF4-FFF2-40B4-BE49-F238E27FC236}">
              <a16:creationId xmlns:a16="http://schemas.microsoft.com/office/drawing/2014/main" id="{CE6F1294-6B6A-4BEC-BC23-26AB6CEA8B17}"/>
            </a:ext>
          </a:extLst>
        </xdr:cNvPr>
        <xdr:cNvSpPr/>
      </xdr:nvSpPr>
      <xdr:spPr>
        <a:xfrm>
          <a:off x="6098540" y="143248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93618</xdr:rowOff>
    </xdr:from>
    <xdr:to>
      <xdr:col>41</xdr:col>
      <xdr:colOff>50800</xdr:colOff>
      <xdr:row>85</xdr:row>
      <xdr:rowOff>126274</xdr:rowOff>
    </xdr:to>
    <xdr:cxnSp macro="">
      <xdr:nvCxnSpPr>
        <xdr:cNvPr id="376" name="直線コネクタ 375">
          <a:extLst>
            <a:ext uri="{FF2B5EF4-FFF2-40B4-BE49-F238E27FC236}">
              <a16:creationId xmlns:a16="http://schemas.microsoft.com/office/drawing/2014/main" id="{4078E4EF-49D7-44A2-AAFF-05DCCDFC9A96}"/>
            </a:ext>
          </a:extLst>
        </xdr:cNvPr>
        <xdr:cNvCxnSpPr/>
      </xdr:nvCxnSpPr>
      <xdr:spPr>
        <a:xfrm flipV="1">
          <a:off x="6149340" y="14343018"/>
          <a:ext cx="7747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7" name="n_1aveValue【公営住宅】&#10;一人当たり面積">
          <a:extLst>
            <a:ext uri="{FF2B5EF4-FFF2-40B4-BE49-F238E27FC236}">
              <a16:creationId xmlns:a16="http://schemas.microsoft.com/office/drawing/2014/main" id="{2332BFBF-CCA4-4E4E-8EE4-3E2F6449FA7D}"/>
            </a:ext>
          </a:extLst>
        </xdr:cNvPr>
        <xdr:cNvSpPr txBox="1"/>
      </xdr:nvSpPr>
      <xdr:spPr>
        <a:xfrm>
          <a:off x="827158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8" name="n_2aveValue【公営住宅】&#10;一人当たり面積">
          <a:extLst>
            <a:ext uri="{FF2B5EF4-FFF2-40B4-BE49-F238E27FC236}">
              <a16:creationId xmlns:a16="http://schemas.microsoft.com/office/drawing/2014/main" id="{A4831F46-2B50-49C7-8008-11461B4729AF}"/>
            </a:ext>
          </a:extLst>
        </xdr:cNvPr>
        <xdr:cNvSpPr txBox="1"/>
      </xdr:nvSpPr>
      <xdr:spPr>
        <a:xfrm>
          <a:off x="750958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9" name="n_3aveValue【公営住宅】&#10;一人当たり面積">
          <a:extLst>
            <a:ext uri="{FF2B5EF4-FFF2-40B4-BE49-F238E27FC236}">
              <a16:creationId xmlns:a16="http://schemas.microsoft.com/office/drawing/2014/main" id="{C95077B7-A0CF-488D-B5D9-3E8E329F0FE3}"/>
            </a:ext>
          </a:extLst>
        </xdr:cNvPr>
        <xdr:cNvSpPr txBox="1"/>
      </xdr:nvSpPr>
      <xdr:spPr>
        <a:xfrm>
          <a:off x="6712027" y="14470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0" name="n_4aveValue【公営住宅】&#10;一人当たり面積">
          <a:extLst>
            <a:ext uri="{FF2B5EF4-FFF2-40B4-BE49-F238E27FC236}">
              <a16:creationId xmlns:a16="http://schemas.microsoft.com/office/drawing/2014/main" id="{7D2054F9-A66E-47DA-9E5E-4239B65C7022}"/>
            </a:ext>
          </a:extLst>
        </xdr:cNvPr>
        <xdr:cNvSpPr txBox="1"/>
      </xdr:nvSpPr>
      <xdr:spPr>
        <a:xfrm>
          <a:off x="5937327" y="1446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157678</xdr:rowOff>
    </xdr:from>
    <xdr:ext cx="469744" cy="259045"/>
    <xdr:sp macro="" textlink="">
      <xdr:nvSpPr>
        <xdr:cNvPr id="381" name="n_1mainValue【公営住宅】&#10;一人当たり面積">
          <a:extLst>
            <a:ext uri="{FF2B5EF4-FFF2-40B4-BE49-F238E27FC236}">
              <a16:creationId xmlns:a16="http://schemas.microsoft.com/office/drawing/2014/main" id="{CF241684-114E-499A-A09A-8F77B88B2F0A}"/>
            </a:ext>
          </a:extLst>
        </xdr:cNvPr>
        <xdr:cNvSpPr txBox="1"/>
      </xdr:nvSpPr>
      <xdr:spPr>
        <a:xfrm>
          <a:off x="8271587" y="14071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156046</xdr:rowOff>
    </xdr:from>
    <xdr:ext cx="469744" cy="259045"/>
    <xdr:sp macro="" textlink="">
      <xdr:nvSpPr>
        <xdr:cNvPr id="382" name="n_2mainValue【公営住宅】&#10;一人当たり面積">
          <a:extLst>
            <a:ext uri="{FF2B5EF4-FFF2-40B4-BE49-F238E27FC236}">
              <a16:creationId xmlns:a16="http://schemas.microsoft.com/office/drawing/2014/main" id="{C563BD41-3C3F-49DF-BC0F-E880EB8716C5}"/>
            </a:ext>
          </a:extLst>
        </xdr:cNvPr>
        <xdr:cNvSpPr txBox="1"/>
      </xdr:nvSpPr>
      <xdr:spPr>
        <a:xfrm>
          <a:off x="7509587" y="1407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160945</xdr:rowOff>
    </xdr:from>
    <xdr:ext cx="469744" cy="259045"/>
    <xdr:sp macro="" textlink="">
      <xdr:nvSpPr>
        <xdr:cNvPr id="383" name="n_3mainValue【公営住宅】&#10;一人当たり面積">
          <a:extLst>
            <a:ext uri="{FF2B5EF4-FFF2-40B4-BE49-F238E27FC236}">
              <a16:creationId xmlns:a16="http://schemas.microsoft.com/office/drawing/2014/main" id="{61D576D5-26BF-4FB5-8A29-86566105DDF8}"/>
            </a:ext>
          </a:extLst>
        </xdr:cNvPr>
        <xdr:cNvSpPr txBox="1"/>
      </xdr:nvSpPr>
      <xdr:spPr>
        <a:xfrm>
          <a:off x="6712027" y="14075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22151</xdr:rowOff>
    </xdr:from>
    <xdr:ext cx="469744" cy="259045"/>
    <xdr:sp macro="" textlink="">
      <xdr:nvSpPr>
        <xdr:cNvPr id="384" name="n_4mainValue【公営住宅】&#10;一人当たり面積">
          <a:extLst>
            <a:ext uri="{FF2B5EF4-FFF2-40B4-BE49-F238E27FC236}">
              <a16:creationId xmlns:a16="http://schemas.microsoft.com/office/drawing/2014/main" id="{FE832CC4-4FAF-4CF2-A67C-1FD933F8F606}"/>
            </a:ext>
          </a:extLst>
        </xdr:cNvPr>
        <xdr:cNvSpPr txBox="1"/>
      </xdr:nvSpPr>
      <xdr:spPr>
        <a:xfrm>
          <a:off x="5937327" y="14103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8062F7A3-3BE7-4B10-88BD-A85CB60E82AD}"/>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E05A4C5A-4B80-4BF8-AC14-BD697D0DBC74}"/>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E9B7BE1E-FE1D-4FE4-A867-4F39243520C6}"/>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ED57CB34-DCAD-4536-A875-923C2B366911}"/>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713918B9-6CE8-4811-9D11-9C5D542BC9B3}"/>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CA981C5E-3A46-4398-A843-97C255272567}"/>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0F858883-DC07-448D-B17C-625C368DA5C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1455961B-E71C-45AE-B3F3-ADF616477F4D}"/>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E6DD5792-3F77-4B69-8FC8-1378D1FED113}"/>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A5CCD80D-45D1-48A0-9A99-C917575CEDF1}"/>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BD5EF15C-C134-47D4-BB0A-F2C5FCC51C19}"/>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D1F84A22-0E61-455C-8CB5-3DB784E822F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FD7F8D5D-CBE7-4B5A-861B-7D2251BDDF2D}"/>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6E16C4A0-9F74-441F-BCDB-40CB92AD3059}"/>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CCEA0DF0-EEFE-4D0E-8E6B-80D6DD4B3366}"/>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51D0101B-7722-4C78-8235-DB0DD387A60E}"/>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3474BE6B-1B12-45E6-8785-44AA375E654B}"/>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74AE6A3B-5359-41A4-AA68-6215DA884B51}"/>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9CE0C079-E31D-4CA2-985F-21761EABF9B5}"/>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19A550D3-BAB5-4656-9A8D-B149470A04E7}"/>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744D838C-F8CB-4099-AE07-973C63E68BB7}"/>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CA0F5E44-EB5B-4F7B-AF12-C1CDC764F9FC}"/>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EC01EC5E-A6EE-4ED3-9AB1-A34A05672D95}"/>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D38D50AA-9201-4958-B17F-44FC7CECB488}"/>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2EB136FB-97E2-47C5-BB2A-8863B7DDDA0F}"/>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B6CC7604-C047-4A56-BA8A-53A152A5AD6F}"/>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5D794461-B0A5-46E6-88F7-1EB0BDD6E3ED}"/>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E04E7A6C-283C-4958-BD2E-D384622EB251}"/>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0255DC01-E0BD-45E5-AE00-60ACAD212093}"/>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04FB64FB-20E1-4DBF-90A2-BE04505C9A9F}"/>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AC4ED44D-5600-4A5A-B498-D14A0469BF22}"/>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15EEF806-112D-4831-9226-28A9BF5B9CF8}"/>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F196344C-1846-4FC1-A4DC-B2B7FDEC65B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C48C1C80-DC69-4C17-91A1-E7DE57DE8155}"/>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F7E709E1-9AD7-4206-8D5E-742361A9059F}"/>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E23FCBA1-BEF3-478A-8E95-D7296B4187BB}"/>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9F585B41-AABB-40B2-8900-871C1E99F18F}"/>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260826AA-2229-4771-9470-8331CE74D7A8}"/>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2C59C354-AF0F-4A0C-BA7F-8C7BB08A39DB}"/>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40922E76-47D9-41BE-B14C-1A5624FECA0B}"/>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8EB5DB2E-9BD0-483C-8E8E-ACD9CE182A36}"/>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BE6F154E-F930-42E6-AC10-0F400170EC06}"/>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08D6E47F-4E29-4CFB-BC1F-4D7ADB8F31FA}"/>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225F69DA-3A7A-4F9F-B215-5D8D04329ECF}"/>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65F77BE3-0125-4F6E-AA70-0EB7B9B8D040}"/>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960951C8-FD03-4E99-AEB6-1B16137403AE}"/>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C858D52C-19FA-42A5-95B9-6D9D9857FCF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470DAC71-FF66-4E8A-AE14-BA4D1C8F6FF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CAA804B7-3D60-4273-B578-DAF9D9A9F33C}"/>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2F89B137-10D4-42B7-BB1D-B5B785BCFCD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71120</xdr:rowOff>
    </xdr:from>
    <xdr:to>
      <xdr:col>85</xdr:col>
      <xdr:colOff>177800</xdr:colOff>
      <xdr:row>42</xdr:row>
      <xdr:rowOff>1270</xdr:rowOff>
    </xdr:to>
    <xdr:sp macro="" textlink="">
      <xdr:nvSpPr>
        <xdr:cNvPr id="435" name="楕円 434">
          <a:extLst>
            <a:ext uri="{FF2B5EF4-FFF2-40B4-BE49-F238E27FC236}">
              <a16:creationId xmlns:a16="http://schemas.microsoft.com/office/drawing/2014/main" id="{282AF253-A07F-45DB-85F9-D04AAC8A11A2}"/>
            </a:ext>
          </a:extLst>
        </xdr:cNvPr>
        <xdr:cNvSpPr/>
      </xdr:nvSpPr>
      <xdr:spPr>
        <a:xfrm>
          <a:off x="14325600" y="69443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157497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34B885C9-5F38-4FB7-8D6A-51AFB74624B7}"/>
            </a:ext>
          </a:extLst>
        </xdr:cNvPr>
        <xdr:cNvSpPr txBox="1"/>
      </xdr:nvSpPr>
      <xdr:spPr>
        <a:xfrm>
          <a:off x="14414500" y="6863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45974</xdr:rowOff>
    </xdr:from>
    <xdr:to>
      <xdr:col>81</xdr:col>
      <xdr:colOff>101600</xdr:colOff>
      <xdr:row>41</xdr:row>
      <xdr:rowOff>147574</xdr:rowOff>
    </xdr:to>
    <xdr:sp macro="" textlink="">
      <xdr:nvSpPr>
        <xdr:cNvPr id="437" name="楕円 436">
          <a:extLst>
            <a:ext uri="{FF2B5EF4-FFF2-40B4-BE49-F238E27FC236}">
              <a16:creationId xmlns:a16="http://schemas.microsoft.com/office/drawing/2014/main" id="{AB178B08-9FA1-409F-A94B-74C64B0B692F}"/>
            </a:ext>
          </a:extLst>
        </xdr:cNvPr>
        <xdr:cNvSpPr/>
      </xdr:nvSpPr>
      <xdr:spPr>
        <a:xfrm>
          <a:off x="13578840" y="6919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96774</xdr:rowOff>
    </xdr:from>
    <xdr:to>
      <xdr:col>85</xdr:col>
      <xdr:colOff>127000</xdr:colOff>
      <xdr:row>41</xdr:row>
      <xdr:rowOff>121920</xdr:rowOff>
    </xdr:to>
    <xdr:cxnSp macro="">
      <xdr:nvCxnSpPr>
        <xdr:cNvPr id="438" name="直線コネクタ 437">
          <a:extLst>
            <a:ext uri="{FF2B5EF4-FFF2-40B4-BE49-F238E27FC236}">
              <a16:creationId xmlns:a16="http://schemas.microsoft.com/office/drawing/2014/main" id="{183AAF35-EF26-4D6E-9BE5-21F398AF0592}"/>
            </a:ext>
          </a:extLst>
        </xdr:cNvPr>
        <xdr:cNvCxnSpPr/>
      </xdr:nvCxnSpPr>
      <xdr:spPr>
        <a:xfrm>
          <a:off x="13629640" y="6970014"/>
          <a:ext cx="74676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13970</xdr:rowOff>
    </xdr:from>
    <xdr:to>
      <xdr:col>76</xdr:col>
      <xdr:colOff>165100</xdr:colOff>
      <xdr:row>41</xdr:row>
      <xdr:rowOff>115570</xdr:rowOff>
    </xdr:to>
    <xdr:sp macro="" textlink="">
      <xdr:nvSpPr>
        <xdr:cNvPr id="439" name="楕円 438">
          <a:extLst>
            <a:ext uri="{FF2B5EF4-FFF2-40B4-BE49-F238E27FC236}">
              <a16:creationId xmlns:a16="http://schemas.microsoft.com/office/drawing/2014/main" id="{C53A5EAE-1A89-46AB-AFD6-C927B1B90085}"/>
            </a:ext>
          </a:extLst>
        </xdr:cNvPr>
        <xdr:cNvSpPr/>
      </xdr:nvSpPr>
      <xdr:spPr>
        <a:xfrm>
          <a:off x="1280414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64770</xdr:rowOff>
    </xdr:from>
    <xdr:to>
      <xdr:col>81</xdr:col>
      <xdr:colOff>50800</xdr:colOff>
      <xdr:row>41</xdr:row>
      <xdr:rowOff>96774</xdr:rowOff>
    </xdr:to>
    <xdr:cxnSp macro="">
      <xdr:nvCxnSpPr>
        <xdr:cNvPr id="440" name="直線コネクタ 439">
          <a:extLst>
            <a:ext uri="{FF2B5EF4-FFF2-40B4-BE49-F238E27FC236}">
              <a16:creationId xmlns:a16="http://schemas.microsoft.com/office/drawing/2014/main" id="{CD477757-883A-4F02-8982-03D78D509A7C}"/>
            </a:ext>
          </a:extLst>
        </xdr:cNvPr>
        <xdr:cNvCxnSpPr/>
      </xdr:nvCxnSpPr>
      <xdr:spPr>
        <a:xfrm>
          <a:off x="12854940" y="6938010"/>
          <a:ext cx="7747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23114</xdr:rowOff>
    </xdr:from>
    <xdr:to>
      <xdr:col>72</xdr:col>
      <xdr:colOff>38100</xdr:colOff>
      <xdr:row>41</xdr:row>
      <xdr:rowOff>124714</xdr:rowOff>
    </xdr:to>
    <xdr:sp macro="" textlink="">
      <xdr:nvSpPr>
        <xdr:cNvPr id="441" name="楕円 440">
          <a:extLst>
            <a:ext uri="{FF2B5EF4-FFF2-40B4-BE49-F238E27FC236}">
              <a16:creationId xmlns:a16="http://schemas.microsoft.com/office/drawing/2014/main" id="{5D2CE6B8-EF2C-40BD-8067-5ACB521CD226}"/>
            </a:ext>
          </a:extLst>
        </xdr:cNvPr>
        <xdr:cNvSpPr/>
      </xdr:nvSpPr>
      <xdr:spPr>
        <a:xfrm>
          <a:off x="12029440" y="68963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64770</xdr:rowOff>
    </xdr:from>
    <xdr:to>
      <xdr:col>76</xdr:col>
      <xdr:colOff>114300</xdr:colOff>
      <xdr:row>41</xdr:row>
      <xdr:rowOff>73914</xdr:rowOff>
    </xdr:to>
    <xdr:cxnSp macro="">
      <xdr:nvCxnSpPr>
        <xdr:cNvPr id="442" name="直線コネクタ 441">
          <a:extLst>
            <a:ext uri="{FF2B5EF4-FFF2-40B4-BE49-F238E27FC236}">
              <a16:creationId xmlns:a16="http://schemas.microsoft.com/office/drawing/2014/main" id="{35DB50D9-668E-4889-B12B-2FE30F42B52C}"/>
            </a:ext>
          </a:extLst>
        </xdr:cNvPr>
        <xdr:cNvCxnSpPr/>
      </xdr:nvCxnSpPr>
      <xdr:spPr>
        <a:xfrm flipV="1">
          <a:off x="12072620" y="6938010"/>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13970</xdr:rowOff>
    </xdr:from>
    <xdr:to>
      <xdr:col>67</xdr:col>
      <xdr:colOff>101600</xdr:colOff>
      <xdr:row>41</xdr:row>
      <xdr:rowOff>115570</xdr:rowOff>
    </xdr:to>
    <xdr:sp macro="" textlink="">
      <xdr:nvSpPr>
        <xdr:cNvPr id="443" name="楕円 442">
          <a:extLst>
            <a:ext uri="{FF2B5EF4-FFF2-40B4-BE49-F238E27FC236}">
              <a16:creationId xmlns:a16="http://schemas.microsoft.com/office/drawing/2014/main" id="{87A4B2D8-C1CF-4FAD-A72B-4830D3908731}"/>
            </a:ext>
          </a:extLst>
        </xdr:cNvPr>
        <xdr:cNvSpPr/>
      </xdr:nvSpPr>
      <xdr:spPr>
        <a:xfrm>
          <a:off x="11231880" y="688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64770</xdr:rowOff>
    </xdr:from>
    <xdr:to>
      <xdr:col>71</xdr:col>
      <xdr:colOff>177800</xdr:colOff>
      <xdr:row>41</xdr:row>
      <xdr:rowOff>73914</xdr:rowOff>
    </xdr:to>
    <xdr:cxnSp macro="">
      <xdr:nvCxnSpPr>
        <xdr:cNvPr id="444" name="直線コネクタ 443">
          <a:extLst>
            <a:ext uri="{FF2B5EF4-FFF2-40B4-BE49-F238E27FC236}">
              <a16:creationId xmlns:a16="http://schemas.microsoft.com/office/drawing/2014/main" id="{AD379EDD-2C6A-46F0-A3C4-5D871C00DA31}"/>
            </a:ext>
          </a:extLst>
        </xdr:cNvPr>
        <xdr:cNvCxnSpPr/>
      </xdr:nvCxnSpPr>
      <xdr:spPr>
        <a:xfrm>
          <a:off x="11282680" y="6938010"/>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4BADF9A1-C4F1-4FB0-9897-8E12082517C4}"/>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BC655A9E-04D4-477F-AA21-F0CE3358C760}"/>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DF134FE9-2642-48AD-B0C0-F69EA46AEEDF}"/>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5CE0FC47-CD18-4C4F-ABF3-C8EE1DB7336F}"/>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138701</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B5B4D3CE-CF59-471D-9BF1-CE03B8B513A2}"/>
            </a:ext>
          </a:extLst>
        </xdr:cNvPr>
        <xdr:cNvSpPr txBox="1"/>
      </xdr:nvSpPr>
      <xdr:spPr>
        <a:xfrm>
          <a:off x="13437244" y="701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106697</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6F8EBDD9-1F4A-4A0E-AAB7-F7ECA999B369}"/>
            </a:ext>
          </a:extLst>
        </xdr:cNvPr>
        <xdr:cNvSpPr txBox="1"/>
      </xdr:nvSpPr>
      <xdr:spPr>
        <a:xfrm>
          <a:off x="12675244"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115841</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07738623-E4C8-498A-A17B-00E638EF3B66}"/>
            </a:ext>
          </a:extLst>
        </xdr:cNvPr>
        <xdr:cNvSpPr txBox="1"/>
      </xdr:nvSpPr>
      <xdr:spPr>
        <a:xfrm>
          <a:off x="11900544" y="698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106697</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91FF4CE9-0F95-4E55-9BCC-EACA063E301E}"/>
            </a:ext>
          </a:extLst>
        </xdr:cNvPr>
        <xdr:cNvSpPr txBox="1"/>
      </xdr:nvSpPr>
      <xdr:spPr>
        <a:xfrm>
          <a:off x="11102984" y="697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C744C73A-831C-4693-A056-13C09B9EAA58}"/>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F54BFECC-F2F0-4526-86CA-DAA5779A14EE}"/>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B014910B-08B2-4A70-9C46-683200747448}"/>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CA26553F-BE83-429F-A9C9-D6878B1D9DED}"/>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6F29C1CB-422C-421D-8AE8-F0E381405541}"/>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E77C4642-1F00-4DAB-8C9A-87097203FDD5}"/>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C0D54BD2-4256-4948-8F00-648F4C6EE7BE}"/>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444B8C95-FBCD-449A-A89F-86E2038824DD}"/>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6A187F34-08EE-453F-9D9D-25FA25CF68C9}"/>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430BFC41-11D8-40E4-B814-978A47DE3483}"/>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310EFABF-5241-443E-B5F6-E5FD4E0F0315}"/>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6B5AEE2D-7CE7-47E3-8A4E-083E4F43BBC9}"/>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A194E99E-B32E-42AA-A27F-83ACFBD307E8}"/>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9F4D6AA5-CB65-4790-A603-1D3AE64D7DFA}"/>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37E08237-7117-48FA-9A63-5CAF44E39588}"/>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0FCB73E6-3ADA-4EE3-B33E-44FFACDF009A}"/>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C521B251-086F-4A5E-8264-B29B9F8A109D}"/>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D7B62CB4-1C00-44AC-8044-6EC2DA8E7130}"/>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696AE6A1-3546-4514-AF04-B490FDF967A9}"/>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DC65A83F-0B30-4BEF-A0E8-EFF4706F063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12163866-F206-4943-978B-E486616149C2}"/>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9B5858A4-0E20-4B33-A3E5-806C8B8DCFC1}"/>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24E2C605-3420-4272-A094-A264B0D02477}"/>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E0CCDB67-14E9-4C4D-98D5-19CD7E01CC37}"/>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EF2EDEAF-D704-4A91-9ED0-08C2301C4E75}"/>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4FFC512A-DD42-4E87-8751-5BC60D88D14A}"/>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2A28072B-F336-4259-B044-8DE9FB4780BD}"/>
            </a:ext>
          </a:extLst>
        </xdr:cNvPr>
        <xdr:cNvSpPr txBox="1"/>
      </xdr:nvSpPr>
      <xdr:spPr>
        <a:xfrm>
          <a:off x="19547840" y="6617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E2DF1F06-B222-4BBD-ADF7-9F891BDDBBB0}"/>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1E0A0D5A-DC0C-4E71-A0AA-C6166B1F9C88}"/>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6F9877C2-008A-411A-9271-B7193BF02C2F}"/>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420EF0EE-EECE-4F27-9338-595A3E032C31}"/>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5523E70C-B1B3-4923-9CA9-045DE0F15BFD}"/>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E90C1521-A23F-4771-B5FB-C06E7978677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7E25137-C3D7-4DDD-A429-F9663AA8B831}"/>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E00EF863-AD6A-4C19-980E-C88EA1824F69}"/>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A61AD208-3F66-4386-B85C-9A1E383C095A}"/>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ECC2BD4A-1FB1-4082-ACB6-8FD4DD58A42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59690</xdr:rowOff>
    </xdr:from>
    <xdr:to>
      <xdr:col>116</xdr:col>
      <xdr:colOff>114300</xdr:colOff>
      <xdr:row>39</xdr:row>
      <xdr:rowOff>161290</xdr:rowOff>
    </xdr:to>
    <xdr:sp macro="" textlink="">
      <xdr:nvSpPr>
        <xdr:cNvPr id="490" name="楕円 489">
          <a:extLst>
            <a:ext uri="{FF2B5EF4-FFF2-40B4-BE49-F238E27FC236}">
              <a16:creationId xmlns:a16="http://schemas.microsoft.com/office/drawing/2014/main" id="{02F28A67-A434-4954-A6B6-C55450CF7856}"/>
            </a:ext>
          </a:extLst>
        </xdr:cNvPr>
        <xdr:cNvSpPr/>
      </xdr:nvSpPr>
      <xdr:spPr>
        <a:xfrm>
          <a:off x="1945894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82567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F216C5F1-0950-4860-9F31-553FE1805CA0}"/>
            </a:ext>
          </a:extLst>
        </xdr:cNvPr>
        <xdr:cNvSpPr txBox="1"/>
      </xdr:nvSpPr>
      <xdr:spPr>
        <a:xfrm>
          <a:off x="19547840" y="6452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55118</xdr:rowOff>
    </xdr:from>
    <xdr:to>
      <xdr:col>112</xdr:col>
      <xdr:colOff>38100</xdr:colOff>
      <xdr:row>39</xdr:row>
      <xdr:rowOff>156718</xdr:rowOff>
    </xdr:to>
    <xdr:sp macro="" textlink="">
      <xdr:nvSpPr>
        <xdr:cNvPr id="492" name="楕円 491">
          <a:extLst>
            <a:ext uri="{FF2B5EF4-FFF2-40B4-BE49-F238E27FC236}">
              <a16:creationId xmlns:a16="http://schemas.microsoft.com/office/drawing/2014/main" id="{1305BA82-E675-40DD-A530-B8B7B06B3C88}"/>
            </a:ext>
          </a:extLst>
        </xdr:cNvPr>
        <xdr:cNvSpPr/>
      </xdr:nvSpPr>
      <xdr:spPr>
        <a:xfrm>
          <a:off x="18735040" y="659307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105918</xdr:rowOff>
    </xdr:from>
    <xdr:to>
      <xdr:col>116</xdr:col>
      <xdr:colOff>63500</xdr:colOff>
      <xdr:row>39</xdr:row>
      <xdr:rowOff>110490</xdr:rowOff>
    </xdr:to>
    <xdr:cxnSp macro="">
      <xdr:nvCxnSpPr>
        <xdr:cNvPr id="493" name="直線コネクタ 492">
          <a:extLst>
            <a:ext uri="{FF2B5EF4-FFF2-40B4-BE49-F238E27FC236}">
              <a16:creationId xmlns:a16="http://schemas.microsoft.com/office/drawing/2014/main" id="{ADDAB96F-F9BD-4F7C-B6AB-593760428EDB}"/>
            </a:ext>
          </a:extLst>
        </xdr:cNvPr>
        <xdr:cNvCxnSpPr/>
      </xdr:nvCxnSpPr>
      <xdr:spPr>
        <a:xfrm>
          <a:off x="18778220" y="6643878"/>
          <a:ext cx="7315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50546</xdr:rowOff>
    </xdr:from>
    <xdr:to>
      <xdr:col>107</xdr:col>
      <xdr:colOff>101600</xdr:colOff>
      <xdr:row>39</xdr:row>
      <xdr:rowOff>152146</xdr:rowOff>
    </xdr:to>
    <xdr:sp macro="" textlink="">
      <xdr:nvSpPr>
        <xdr:cNvPr id="494" name="楕円 493">
          <a:extLst>
            <a:ext uri="{FF2B5EF4-FFF2-40B4-BE49-F238E27FC236}">
              <a16:creationId xmlns:a16="http://schemas.microsoft.com/office/drawing/2014/main" id="{E4207BD1-792F-473A-90CF-B4EABC13DEEB}"/>
            </a:ext>
          </a:extLst>
        </xdr:cNvPr>
        <xdr:cNvSpPr/>
      </xdr:nvSpPr>
      <xdr:spPr>
        <a:xfrm>
          <a:off x="17937480" y="658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101346</xdr:rowOff>
    </xdr:from>
    <xdr:to>
      <xdr:col>111</xdr:col>
      <xdr:colOff>177800</xdr:colOff>
      <xdr:row>39</xdr:row>
      <xdr:rowOff>105918</xdr:rowOff>
    </xdr:to>
    <xdr:cxnSp macro="">
      <xdr:nvCxnSpPr>
        <xdr:cNvPr id="495" name="直線コネクタ 494">
          <a:extLst>
            <a:ext uri="{FF2B5EF4-FFF2-40B4-BE49-F238E27FC236}">
              <a16:creationId xmlns:a16="http://schemas.microsoft.com/office/drawing/2014/main" id="{195DA768-9883-4648-969F-606D6A2C867E}"/>
            </a:ext>
          </a:extLst>
        </xdr:cNvPr>
        <xdr:cNvCxnSpPr/>
      </xdr:nvCxnSpPr>
      <xdr:spPr>
        <a:xfrm>
          <a:off x="17988280" y="6639306"/>
          <a:ext cx="78994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254</xdr:rowOff>
    </xdr:from>
    <xdr:to>
      <xdr:col>102</xdr:col>
      <xdr:colOff>165100</xdr:colOff>
      <xdr:row>39</xdr:row>
      <xdr:rowOff>101854</xdr:rowOff>
    </xdr:to>
    <xdr:sp macro="" textlink="">
      <xdr:nvSpPr>
        <xdr:cNvPr id="496" name="楕円 495">
          <a:extLst>
            <a:ext uri="{FF2B5EF4-FFF2-40B4-BE49-F238E27FC236}">
              <a16:creationId xmlns:a16="http://schemas.microsoft.com/office/drawing/2014/main" id="{A2F512E0-6C2A-4DBD-B46F-72A98B247686}"/>
            </a:ext>
          </a:extLst>
        </xdr:cNvPr>
        <xdr:cNvSpPr/>
      </xdr:nvSpPr>
      <xdr:spPr>
        <a:xfrm>
          <a:off x="17162780" y="653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51054</xdr:rowOff>
    </xdr:from>
    <xdr:to>
      <xdr:col>107</xdr:col>
      <xdr:colOff>50800</xdr:colOff>
      <xdr:row>39</xdr:row>
      <xdr:rowOff>101346</xdr:rowOff>
    </xdr:to>
    <xdr:cxnSp macro="">
      <xdr:nvCxnSpPr>
        <xdr:cNvPr id="497" name="直線コネクタ 496">
          <a:extLst>
            <a:ext uri="{FF2B5EF4-FFF2-40B4-BE49-F238E27FC236}">
              <a16:creationId xmlns:a16="http://schemas.microsoft.com/office/drawing/2014/main" id="{F992CB2C-A7E5-48BF-A214-5C8E4CE79AE9}"/>
            </a:ext>
          </a:extLst>
        </xdr:cNvPr>
        <xdr:cNvCxnSpPr/>
      </xdr:nvCxnSpPr>
      <xdr:spPr>
        <a:xfrm>
          <a:off x="17213580" y="6589014"/>
          <a:ext cx="7747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9398</xdr:rowOff>
    </xdr:from>
    <xdr:to>
      <xdr:col>98</xdr:col>
      <xdr:colOff>38100</xdr:colOff>
      <xdr:row>39</xdr:row>
      <xdr:rowOff>110998</xdr:rowOff>
    </xdr:to>
    <xdr:sp macro="" textlink="">
      <xdr:nvSpPr>
        <xdr:cNvPr id="498" name="楕円 497">
          <a:extLst>
            <a:ext uri="{FF2B5EF4-FFF2-40B4-BE49-F238E27FC236}">
              <a16:creationId xmlns:a16="http://schemas.microsoft.com/office/drawing/2014/main" id="{EEF86639-3636-4AA3-B139-64D85DC25C5E}"/>
            </a:ext>
          </a:extLst>
        </xdr:cNvPr>
        <xdr:cNvSpPr/>
      </xdr:nvSpPr>
      <xdr:spPr>
        <a:xfrm>
          <a:off x="16388080" y="65473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51054</xdr:rowOff>
    </xdr:from>
    <xdr:to>
      <xdr:col>102</xdr:col>
      <xdr:colOff>114300</xdr:colOff>
      <xdr:row>39</xdr:row>
      <xdr:rowOff>60198</xdr:rowOff>
    </xdr:to>
    <xdr:cxnSp macro="">
      <xdr:nvCxnSpPr>
        <xdr:cNvPr id="499" name="直線コネクタ 498">
          <a:extLst>
            <a:ext uri="{FF2B5EF4-FFF2-40B4-BE49-F238E27FC236}">
              <a16:creationId xmlns:a16="http://schemas.microsoft.com/office/drawing/2014/main" id="{4245E515-228D-41CF-A5A4-866559A71D3F}"/>
            </a:ext>
          </a:extLst>
        </xdr:cNvPr>
        <xdr:cNvCxnSpPr/>
      </xdr:nvCxnSpPr>
      <xdr:spPr>
        <a:xfrm flipV="1">
          <a:off x="16431260" y="6589014"/>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F54979AC-992A-4A07-89C9-254645D23A3A}"/>
            </a:ext>
          </a:extLst>
        </xdr:cNvPr>
        <xdr:cNvSpPr txBox="1"/>
      </xdr:nvSpPr>
      <xdr:spPr>
        <a:xfrm>
          <a:off x="18561127" y="672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78B1DDAC-FD38-41CE-AD78-C292E190D5EB}"/>
            </a:ext>
          </a:extLst>
        </xdr:cNvPr>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9E1AF34B-5295-4E88-BB65-B5130081A512}"/>
            </a:ext>
          </a:extLst>
        </xdr:cNvPr>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D4956336-1EF1-4FAA-BE72-35C8BDBD3ABF}"/>
            </a:ext>
          </a:extLst>
        </xdr:cNvPr>
        <xdr:cNvSpPr txBox="1"/>
      </xdr:nvSpPr>
      <xdr:spPr>
        <a:xfrm>
          <a:off x="1622686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1795</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C765CEEB-A650-48BD-9C50-7DFDA943AFB4}"/>
            </a:ext>
          </a:extLst>
        </xdr:cNvPr>
        <xdr:cNvSpPr txBox="1"/>
      </xdr:nvSpPr>
      <xdr:spPr>
        <a:xfrm>
          <a:off x="18561127" y="6372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168673</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51B6500B-602E-4646-ADF2-F14FE712EA0B}"/>
            </a:ext>
          </a:extLst>
        </xdr:cNvPr>
        <xdr:cNvSpPr txBox="1"/>
      </xdr:nvSpPr>
      <xdr:spPr>
        <a:xfrm>
          <a:off x="17776267" y="6371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118381</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61AD66E4-7AFD-41D3-B0CD-3A563DF1A5C7}"/>
            </a:ext>
          </a:extLst>
        </xdr:cNvPr>
        <xdr:cNvSpPr txBox="1"/>
      </xdr:nvSpPr>
      <xdr:spPr>
        <a:xfrm>
          <a:off x="17001567" y="632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127525</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62C200AF-F6FF-43AB-90F3-862F327EA907}"/>
            </a:ext>
          </a:extLst>
        </xdr:cNvPr>
        <xdr:cNvSpPr txBox="1"/>
      </xdr:nvSpPr>
      <xdr:spPr>
        <a:xfrm>
          <a:off x="16226867"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DBF61F8F-29AF-4DE5-977D-421EFCC5FF7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1DA91833-14F9-45D9-A25C-28A37E978F0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A061CDE8-D3B9-4EDB-93E2-E7566BE6E935}"/>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8FADC934-5E5A-4BC1-8B46-B1A55CB6D5C1}"/>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03913FB6-CDD0-4927-931C-06A1CA0FC1AD}"/>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5D6E2739-5508-4D14-9B89-EC1DADFE40F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26DE8CEC-83ED-4C31-84D3-D7F0E9DCABA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C2103047-86EF-497E-9B97-278BE7E9BE41}"/>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6F4C3875-5F21-4A4E-8255-9F4E724D7CF9}"/>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2AD26916-FC7A-4DB1-8DF1-418D81FD08A4}"/>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73DE113E-09FF-4CC2-80B3-57808ADB4ECE}"/>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19A0BD7D-0DFE-4BC5-875D-422A5CFEDC37}"/>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4E2CD525-EAC6-43E2-9882-4B8A802E03E0}"/>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D09AB6F9-E380-405D-984E-0B85BCC65808}"/>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E639C4BD-EE9A-4358-8D98-31C4E575A8EF}"/>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14B09778-8380-4D1C-89B4-77B1414DA41C}"/>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04259B03-52AE-4C46-8FFC-16341E6EB987}"/>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F4684427-1433-40AA-8B9F-05F052E3A70D}"/>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8F7E1DD9-04C1-4A00-A02A-EAA5FE2C204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2AC8B57D-DFF3-4BAB-8804-920A2F500A4B}"/>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FD4E12E9-D462-4A45-9C86-C62F875B9274}"/>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AFACFD70-F21E-4213-9944-CA7E8DD09CC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65124C26-4EAC-4318-AEFF-BADF38E61C41}"/>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CBEAA754-C357-4C09-A219-99DF45203F02}"/>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806B722C-DA90-42FB-95C8-0F347103AC81}"/>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15CB39C7-79B3-4A01-92E3-82139748DE1F}"/>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CFB03561-EDBC-4B7C-82BA-0F9133AB3870}"/>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04D6745B-4D8C-4E70-BC7D-AEF8AA0E466D}"/>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160F3317-3EB3-4FF4-A859-3E9D2F5B56E6}"/>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36C78860-176C-41F0-BD7C-9D1F0320C18E}"/>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C4F5F36D-1F17-4640-BDB9-E09C1AA0EF4A}"/>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DA4908A0-E258-49D9-9031-E143EEDA6193}"/>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7E8F9252-FB60-4146-8664-31F8723A484B}"/>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7799210D-C573-49F5-B6AD-6662007440F2}"/>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89FAD709-D1DE-4E59-A333-6C4DE62CB213}"/>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4ADA12F4-AF34-4A0D-ADBE-9EE308118361}"/>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1DC7EC8C-842F-4E55-94A8-EDEFCF71750B}"/>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58AA4CCD-9E4E-4813-A28D-0096FC60FECD}"/>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3DAEEA2B-7C09-4505-A84A-287834AE1501}"/>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0399C105-94BA-4D3E-A58E-4F1199A4D168}"/>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C5E881A-A5FA-444A-9911-247B5DF15607}"/>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00D0E119-48BC-4321-9107-1DE5CD4EEC26}"/>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27577</xdr:rowOff>
    </xdr:from>
    <xdr:to>
      <xdr:col>85</xdr:col>
      <xdr:colOff>177800</xdr:colOff>
      <xdr:row>56</xdr:row>
      <xdr:rowOff>129177</xdr:rowOff>
    </xdr:to>
    <xdr:sp macro="" textlink="">
      <xdr:nvSpPr>
        <xdr:cNvPr id="550" name="楕円 549">
          <a:extLst>
            <a:ext uri="{FF2B5EF4-FFF2-40B4-BE49-F238E27FC236}">
              <a16:creationId xmlns:a16="http://schemas.microsoft.com/office/drawing/2014/main" id="{03C51344-9B85-40DA-81B3-BF524568910D}"/>
            </a:ext>
          </a:extLst>
        </xdr:cNvPr>
        <xdr:cNvSpPr/>
      </xdr:nvSpPr>
      <xdr:spPr>
        <a:xfrm>
          <a:off x="14325600" y="941541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55</xdr:row>
      <xdr:rowOff>50454</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ECECF34F-F2AF-4BFE-8AFF-7C59984BD8C9}"/>
            </a:ext>
          </a:extLst>
        </xdr:cNvPr>
        <xdr:cNvSpPr txBox="1"/>
      </xdr:nvSpPr>
      <xdr:spPr>
        <a:xfrm>
          <a:off x="14414500" y="9270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122283</xdr:rowOff>
    </xdr:from>
    <xdr:to>
      <xdr:col>81</xdr:col>
      <xdr:colOff>101600</xdr:colOff>
      <xdr:row>57</xdr:row>
      <xdr:rowOff>52433</xdr:rowOff>
    </xdr:to>
    <xdr:sp macro="" textlink="">
      <xdr:nvSpPr>
        <xdr:cNvPr id="552" name="楕円 551">
          <a:extLst>
            <a:ext uri="{FF2B5EF4-FFF2-40B4-BE49-F238E27FC236}">
              <a16:creationId xmlns:a16="http://schemas.microsoft.com/office/drawing/2014/main" id="{2C88A28D-0C25-4C41-A663-0B0D808EFB84}"/>
            </a:ext>
          </a:extLst>
        </xdr:cNvPr>
        <xdr:cNvSpPr/>
      </xdr:nvSpPr>
      <xdr:spPr>
        <a:xfrm>
          <a:off x="13578840" y="951012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78377</xdr:rowOff>
    </xdr:from>
    <xdr:to>
      <xdr:col>85</xdr:col>
      <xdr:colOff>127000</xdr:colOff>
      <xdr:row>57</xdr:row>
      <xdr:rowOff>1633</xdr:rowOff>
    </xdr:to>
    <xdr:cxnSp macro="">
      <xdr:nvCxnSpPr>
        <xdr:cNvPr id="553" name="直線コネクタ 552">
          <a:extLst>
            <a:ext uri="{FF2B5EF4-FFF2-40B4-BE49-F238E27FC236}">
              <a16:creationId xmlns:a16="http://schemas.microsoft.com/office/drawing/2014/main" id="{52211584-6BF0-4AE7-AF07-4F70FE6BE884}"/>
            </a:ext>
          </a:extLst>
        </xdr:cNvPr>
        <xdr:cNvCxnSpPr/>
      </xdr:nvCxnSpPr>
      <xdr:spPr>
        <a:xfrm flipV="1">
          <a:off x="13629640" y="9466217"/>
          <a:ext cx="746760" cy="9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141877</xdr:rowOff>
    </xdr:from>
    <xdr:to>
      <xdr:col>76</xdr:col>
      <xdr:colOff>165100</xdr:colOff>
      <xdr:row>57</xdr:row>
      <xdr:rowOff>72027</xdr:rowOff>
    </xdr:to>
    <xdr:sp macro="" textlink="">
      <xdr:nvSpPr>
        <xdr:cNvPr id="554" name="楕円 553">
          <a:extLst>
            <a:ext uri="{FF2B5EF4-FFF2-40B4-BE49-F238E27FC236}">
              <a16:creationId xmlns:a16="http://schemas.microsoft.com/office/drawing/2014/main" id="{2EB8D552-29F2-47D3-9E93-CA3088CD873D}"/>
            </a:ext>
          </a:extLst>
        </xdr:cNvPr>
        <xdr:cNvSpPr/>
      </xdr:nvSpPr>
      <xdr:spPr>
        <a:xfrm>
          <a:off x="12804140" y="95297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1633</xdr:rowOff>
    </xdr:from>
    <xdr:to>
      <xdr:col>81</xdr:col>
      <xdr:colOff>50800</xdr:colOff>
      <xdr:row>57</xdr:row>
      <xdr:rowOff>21227</xdr:rowOff>
    </xdr:to>
    <xdr:cxnSp macro="">
      <xdr:nvCxnSpPr>
        <xdr:cNvPr id="555" name="直線コネクタ 554">
          <a:extLst>
            <a:ext uri="{FF2B5EF4-FFF2-40B4-BE49-F238E27FC236}">
              <a16:creationId xmlns:a16="http://schemas.microsoft.com/office/drawing/2014/main" id="{9A37521B-2E7F-4DE4-B051-BB5318D6B6ED}"/>
            </a:ext>
          </a:extLst>
        </xdr:cNvPr>
        <xdr:cNvCxnSpPr/>
      </xdr:nvCxnSpPr>
      <xdr:spPr>
        <a:xfrm flipV="1">
          <a:off x="12854940" y="9557113"/>
          <a:ext cx="7747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22678</xdr:rowOff>
    </xdr:from>
    <xdr:to>
      <xdr:col>72</xdr:col>
      <xdr:colOff>38100</xdr:colOff>
      <xdr:row>57</xdr:row>
      <xdr:rowOff>124278</xdr:rowOff>
    </xdr:to>
    <xdr:sp macro="" textlink="">
      <xdr:nvSpPr>
        <xdr:cNvPr id="556" name="楕円 555">
          <a:extLst>
            <a:ext uri="{FF2B5EF4-FFF2-40B4-BE49-F238E27FC236}">
              <a16:creationId xmlns:a16="http://schemas.microsoft.com/office/drawing/2014/main" id="{8BAC61A2-8EED-4CA8-A480-9BDC0CE08A3A}"/>
            </a:ext>
          </a:extLst>
        </xdr:cNvPr>
        <xdr:cNvSpPr/>
      </xdr:nvSpPr>
      <xdr:spPr>
        <a:xfrm>
          <a:off x="12029440" y="95781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21227</xdr:rowOff>
    </xdr:from>
    <xdr:to>
      <xdr:col>76</xdr:col>
      <xdr:colOff>114300</xdr:colOff>
      <xdr:row>57</xdr:row>
      <xdr:rowOff>73478</xdr:rowOff>
    </xdr:to>
    <xdr:cxnSp macro="">
      <xdr:nvCxnSpPr>
        <xdr:cNvPr id="557" name="直線コネクタ 556">
          <a:extLst>
            <a:ext uri="{FF2B5EF4-FFF2-40B4-BE49-F238E27FC236}">
              <a16:creationId xmlns:a16="http://schemas.microsoft.com/office/drawing/2014/main" id="{81ED7262-ABA4-4D10-8DB7-B3862E4FA88A}"/>
            </a:ext>
          </a:extLst>
        </xdr:cNvPr>
        <xdr:cNvCxnSpPr/>
      </xdr:nvCxnSpPr>
      <xdr:spPr>
        <a:xfrm flipV="1">
          <a:off x="12072620" y="9576707"/>
          <a:ext cx="78232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148409</xdr:rowOff>
    </xdr:from>
    <xdr:to>
      <xdr:col>67</xdr:col>
      <xdr:colOff>101600</xdr:colOff>
      <xdr:row>57</xdr:row>
      <xdr:rowOff>78559</xdr:rowOff>
    </xdr:to>
    <xdr:sp macro="" textlink="">
      <xdr:nvSpPr>
        <xdr:cNvPr id="558" name="楕円 557">
          <a:extLst>
            <a:ext uri="{FF2B5EF4-FFF2-40B4-BE49-F238E27FC236}">
              <a16:creationId xmlns:a16="http://schemas.microsoft.com/office/drawing/2014/main" id="{F6D0DD25-3329-44BA-89A4-EAB7494E408B}"/>
            </a:ext>
          </a:extLst>
        </xdr:cNvPr>
        <xdr:cNvSpPr/>
      </xdr:nvSpPr>
      <xdr:spPr>
        <a:xfrm>
          <a:off x="11231880" y="95362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27759</xdr:rowOff>
    </xdr:from>
    <xdr:to>
      <xdr:col>71</xdr:col>
      <xdr:colOff>177800</xdr:colOff>
      <xdr:row>57</xdr:row>
      <xdr:rowOff>73478</xdr:rowOff>
    </xdr:to>
    <xdr:cxnSp macro="">
      <xdr:nvCxnSpPr>
        <xdr:cNvPr id="559" name="直線コネクタ 558">
          <a:extLst>
            <a:ext uri="{FF2B5EF4-FFF2-40B4-BE49-F238E27FC236}">
              <a16:creationId xmlns:a16="http://schemas.microsoft.com/office/drawing/2014/main" id="{E09828FF-F674-4853-8DED-6F4EB3F5009B}"/>
            </a:ext>
          </a:extLst>
        </xdr:cNvPr>
        <xdr:cNvCxnSpPr/>
      </xdr:nvCxnSpPr>
      <xdr:spPr>
        <a:xfrm>
          <a:off x="11282680" y="9583239"/>
          <a:ext cx="78994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60" name="n_1aveValue【学校施設】&#10;有形固定資産減価償却率">
          <a:extLst>
            <a:ext uri="{FF2B5EF4-FFF2-40B4-BE49-F238E27FC236}">
              <a16:creationId xmlns:a16="http://schemas.microsoft.com/office/drawing/2014/main" id="{0B63D046-06F2-4E30-885C-38D2723E9272}"/>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61" name="n_2aveValue【学校施設】&#10;有形固定資産減価償却率">
          <a:extLst>
            <a:ext uri="{FF2B5EF4-FFF2-40B4-BE49-F238E27FC236}">
              <a16:creationId xmlns:a16="http://schemas.microsoft.com/office/drawing/2014/main" id="{32FF9514-5B87-4626-8216-F7A5B1666D74}"/>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62" name="n_3aveValue【学校施設】&#10;有形固定資産減価償却率">
          <a:extLst>
            <a:ext uri="{FF2B5EF4-FFF2-40B4-BE49-F238E27FC236}">
              <a16:creationId xmlns:a16="http://schemas.microsoft.com/office/drawing/2014/main" id="{5D467166-2E4D-4582-978B-C59D82E6A0B9}"/>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3" name="n_4aveValue【学校施設】&#10;有形固定資産減価償却率">
          <a:extLst>
            <a:ext uri="{FF2B5EF4-FFF2-40B4-BE49-F238E27FC236}">
              <a16:creationId xmlns:a16="http://schemas.microsoft.com/office/drawing/2014/main" id="{3E8D15C0-D9E2-4A11-99BE-BCF10F9D594C}"/>
            </a:ext>
          </a:extLst>
        </xdr:cNvPr>
        <xdr:cNvSpPr txBox="1"/>
      </xdr:nvSpPr>
      <xdr:spPr>
        <a:xfrm>
          <a:off x="1110298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68960</xdr:rowOff>
    </xdr:from>
    <xdr:ext cx="405111" cy="259045"/>
    <xdr:sp macro="" textlink="">
      <xdr:nvSpPr>
        <xdr:cNvPr id="564" name="n_1mainValue【学校施設】&#10;有形固定資産減価償却率">
          <a:extLst>
            <a:ext uri="{FF2B5EF4-FFF2-40B4-BE49-F238E27FC236}">
              <a16:creationId xmlns:a16="http://schemas.microsoft.com/office/drawing/2014/main" id="{543A4520-6719-42A6-807C-AFCD70A66D4C}"/>
            </a:ext>
          </a:extLst>
        </xdr:cNvPr>
        <xdr:cNvSpPr txBox="1"/>
      </xdr:nvSpPr>
      <xdr:spPr>
        <a:xfrm>
          <a:off x="13437244" y="92891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88554</xdr:rowOff>
    </xdr:from>
    <xdr:ext cx="405111" cy="259045"/>
    <xdr:sp macro="" textlink="">
      <xdr:nvSpPr>
        <xdr:cNvPr id="565" name="n_2mainValue【学校施設】&#10;有形固定資産減価償却率">
          <a:extLst>
            <a:ext uri="{FF2B5EF4-FFF2-40B4-BE49-F238E27FC236}">
              <a16:creationId xmlns:a16="http://schemas.microsoft.com/office/drawing/2014/main" id="{8F24FF38-76C6-44BA-B45B-EF634DD42F03}"/>
            </a:ext>
          </a:extLst>
        </xdr:cNvPr>
        <xdr:cNvSpPr txBox="1"/>
      </xdr:nvSpPr>
      <xdr:spPr>
        <a:xfrm>
          <a:off x="12675244" y="930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140805</xdr:rowOff>
    </xdr:from>
    <xdr:ext cx="405111" cy="259045"/>
    <xdr:sp macro="" textlink="">
      <xdr:nvSpPr>
        <xdr:cNvPr id="566" name="n_3mainValue【学校施設】&#10;有形固定資産減価償却率">
          <a:extLst>
            <a:ext uri="{FF2B5EF4-FFF2-40B4-BE49-F238E27FC236}">
              <a16:creationId xmlns:a16="http://schemas.microsoft.com/office/drawing/2014/main" id="{EF4E6B58-DDF9-4EF1-AA78-811F2257705C}"/>
            </a:ext>
          </a:extLst>
        </xdr:cNvPr>
        <xdr:cNvSpPr txBox="1"/>
      </xdr:nvSpPr>
      <xdr:spPr>
        <a:xfrm>
          <a:off x="11900544" y="9361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95086</xdr:rowOff>
    </xdr:from>
    <xdr:ext cx="405111" cy="259045"/>
    <xdr:sp macro="" textlink="">
      <xdr:nvSpPr>
        <xdr:cNvPr id="567" name="n_4mainValue【学校施設】&#10;有形固定資産減価償却率">
          <a:extLst>
            <a:ext uri="{FF2B5EF4-FFF2-40B4-BE49-F238E27FC236}">
              <a16:creationId xmlns:a16="http://schemas.microsoft.com/office/drawing/2014/main" id="{6D7C4DA6-B1B5-4CF6-BBEE-E5ADCC316350}"/>
            </a:ext>
          </a:extLst>
        </xdr:cNvPr>
        <xdr:cNvSpPr txBox="1"/>
      </xdr:nvSpPr>
      <xdr:spPr>
        <a:xfrm>
          <a:off x="11102984" y="9315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30462EC4-2ABA-44AD-BF96-6BCA268C24B1}"/>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6CCED778-C241-42B8-8BA5-7617D2849E6F}"/>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9F0E5BE1-B64D-4821-BCC1-5B36E7149C83}"/>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0F875D80-3E91-4936-9F52-2F17CAA8D38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90D2B80B-D243-4440-9AAF-3D2061FDFF6E}"/>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D7A6CBF3-6EA3-4B4F-BFBB-F01B485CD29C}"/>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3B27C251-6EFE-4C2E-8107-FA50404797A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1105BA29-5A7D-4EA9-8323-20649A7D22AB}"/>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C083109-0D93-474B-829E-D68D68F7A9B6}"/>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8195978C-FBD4-40FD-A18B-BEA64A9810DE}"/>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EF81C04C-8995-4FC8-8260-CC19B3713671}"/>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90A35BE3-B780-49A9-9C65-0F8103F07287}"/>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D3CAF898-1F4B-43B4-984D-402B4C62A0BF}"/>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E76891AA-80B3-4DCF-B222-F329712A5C64}"/>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620EFBE0-11AF-492D-8BFC-1C8804E24733}"/>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9E5D62AD-5266-4557-AED0-E40851AC757A}"/>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36684836-E684-4E60-A02F-FE5672D60201}"/>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67CF16E7-FC63-464F-B539-E62E545D9B5C}"/>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EFD302AC-DD68-4327-B380-97EBD494C19D}"/>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F294F8C3-7B75-452F-B859-9C565335DA44}"/>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DD47C2C8-5032-4C4B-AB2D-CC708BE665A1}"/>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16C5343A-B583-4528-B8CB-7A6D81A32528}"/>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EBD5999D-C3C5-4410-AD92-B14F1C24B762}"/>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36869576-C3C3-4B4C-94C8-4933B82720DE}"/>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7ABB30F3-4AA2-43CB-8033-061BD47A6A53}"/>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157C471A-BEBC-44AD-9516-888CC41FFE8E}"/>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A0DA876E-FEB2-49E8-9B95-EDDB7B7246B4}"/>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55C67F0F-9B95-4B15-A3B8-589D79265D2A}"/>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D0E3ADA7-DFD6-4859-B7A0-FF372AE52422}"/>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96F975CF-57A1-4147-82E0-A43351299BAB}"/>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D9EF0767-0999-4509-9202-9FBCFFFDE1AB}"/>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95267</xdr:rowOff>
    </xdr:from>
    <xdr:ext cx="469744" cy="259045"/>
    <xdr:sp macro="" textlink="">
      <xdr:nvSpPr>
        <xdr:cNvPr id="599" name="【学校施設】&#10;一人当たり面積平均値テキスト">
          <a:extLst>
            <a:ext uri="{FF2B5EF4-FFF2-40B4-BE49-F238E27FC236}">
              <a16:creationId xmlns:a16="http://schemas.microsoft.com/office/drawing/2014/main" id="{B371BCEF-0245-4AE7-88CB-E71D278DF981}"/>
            </a:ext>
          </a:extLst>
        </xdr:cNvPr>
        <xdr:cNvSpPr txBox="1"/>
      </xdr:nvSpPr>
      <xdr:spPr>
        <a:xfrm>
          <a:off x="19547840" y="104889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0F1DD971-B6A3-4C55-9CFE-B35411ABFC66}"/>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CEC7EF15-81BE-48CE-88BA-FCE0CC14D150}"/>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822F3FF1-1FAD-493F-9431-92B2DC6BCEE1}"/>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35582541-DA06-4962-898B-8E81F2160425}"/>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3F3186CE-DDE9-477C-A297-84B0B501BF51}"/>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66809E59-AD50-401F-86A5-1B5ACCD88BB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785F8C42-24AE-476B-B528-7723D95FF24A}"/>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3B381575-9DBB-467C-8460-58E1F12733B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B4498A2-DC2A-4D01-97B7-0BEDB0054D2D}"/>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D9163B93-89E6-4FFE-AAD2-96BAA823516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43906</xdr:rowOff>
    </xdr:from>
    <xdr:to>
      <xdr:col>116</xdr:col>
      <xdr:colOff>114300</xdr:colOff>
      <xdr:row>62</xdr:row>
      <xdr:rowOff>145506</xdr:rowOff>
    </xdr:to>
    <xdr:sp macro="" textlink="">
      <xdr:nvSpPr>
        <xdr:cNvPr id="610" name="楕円 609">
          <a:extLst>
            <a:ext uri="{FF2B5EF4-FFF2-40B4-BE49-F238E27FC236}">
              <a16:creationId xmlns:a16="http://schemas.microsoft.com/office/drawing/2014/main" id="{CDD97B29-8E09-4333-B23F-8D13ABB17181}"/>
            </a:ext>
          </a:extLst>
        </xdr:cNvPr>
        <xdr:cNvSpPr/>
      </xdr:nvSpPr>
      <xdr:spPr>
        <a:xfrm>
          <a:off x="19458940" y="10437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66783</xdr:rowOff>
    </xdr:from>
    <xdr:ext cx="469744" cy="259045"/>
    <xdr:sp macro="" textlink="">
      <xdr:nvSpPr>
        <xdr:cNvPr id="611" name="【学校施設】&#10;一人当たり面積該当値テキスト">
          <a:extLst>
            <a:ext uri="{FF2B5EF4-FFF2-40B4-BE49-F238E27FC236}">
              <a16:creationId xmlns:a16="http://schemas.microsoft.com/office/drawing/2014/main" id="{E4BF22A1-CA4F-4CF5-8D9E-748E1955D8F1}"/>
            </a:ext>
          </a:extLst>
        </xdr:cNvPr>
        <xdr:cNvSpPr txBox="1"/>
      </xdr:nvSpPr>
      <xdr:spPr>
        <a:xfrm>
          <a:off x="19547840" y="1029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58057</xdr:rowOff>
    </xdr:from>
    <xdr:to>
      <xdr:col>112</xdr:col>
      <xdr:colOff>38100</xdr:colOff>
      <xdr:row>62</xdr:row>
      <xdr:rowOff>159657</xdr:rowOff>
    </xdr:to>
    <xdr:sp macro="" textlink="">
      <xdr:nvSpPr>
        <xdr:cNvPr id="612" name="楕円 611">
          <a:extLst>
            <a:ext uri="{FF2B5EF4-FFF2-40B4-BE49-F238E27FC236}">
              <a16:creationId xmlns:a16="http://schemas.microsoft.com/office/drawing/2014/main" id="{69ED94BC-2999-49EF-9797-B1E67DF57ACC}"/>
            </a:ext>
          </a:extLst>
        </xdr:cNvPr>
        <xdr:cNvSpPr/>
      </xdr:nvSpPr>
      <xdr:spPr>
        <a:xfrm>
          <a:off x="18735040" y="104517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94706</xdr:rowOff>
    </xdr:from>
    <xdr:to>
      <xdr:col>116</xdr:col>
      <xdr:colOff>63500</xdr:colOff>
      <xdr:row>62</xdr:row>
      <xdr:rowOff>108857</xdr:rowOff>
    </xdr:to>
    <xdr:cxnSp macro="">
      <xdr:nvCxnSpPr>
        <xdr:cNvPr id="613" name="直線コネクタ 612">
          <a:extLst>
            <a:ext uri="{FF2B5EF4-FFF2-40B4-BE49-F238E27FC236}">
              <a16:creationId xmlns:a16="http://schemas.microsoft.com/office/drawing/2014/main" id="{3BC3C0EB-7EFC-4685-B785-86D2D8DE67FD}"/>
            </a:ext>
          </a:extLst>
        </xdr:cNvPr>
        <xdr:cNvCxnSpPr/>
      </xdr:nvCxnSpPr>
      <xdr:spPr>
        <a:xfrm flipV="1">
          <a:off x="18778220" y="10488386"/>
          <a:ext cx="731520" cy="14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58057</xdr:rowOff>
    </xdr:from>
    <xdr:to>
      <xdr:col>107</xdr:col>
      <xdr:colOff>101600</xdr:colOff>
      <xdr:row>62</xdr:row>
      <xdr:rowOff>159657</xdr:rowOff>
    </xdr:to>
    <xdr:sp macro="" textlink="">
      <xdr:nvSpPr>
        <xdr:cNvPr id="614" name="楕円 613">
          <a:extLst>
            <a:ext uri="{FF2B5EF4-FFF2-40B4-BE49-F238E27FC236}">
              <a16:creationId xmlns:a16="http://schemas.microsoft.com/office/drawing/2014/main" id="{6FE89869-AE03-44A6-B14A-E4DEE65B721F}"/>
            </a:ext>
          </a:extLst>
        </xdr:cNvPr>
        <xdr:cNvSpPr/>
      </xdr:nvSpPr>
      <xdr:spPr>
        <a:xfrm>
          <a:off x="17937480" y="1045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108857</xdr:rowOff>
    </xdr:from>
    <xdr:to>
      <xdr:col>111</xdr:col>
      <xdr:colOff>177800</xdr:colOff>
      <xdr:row>62</xdr:row>
      <xdr:rowOff>108857</xdr:rowOff>
    </xdr:to>
    <xdr:cxnSp macro="">
      <xdr:nvCxnSpPr>
        <xdr:cNvPr id="615" name="直線コネクタ 614">
          <a:extLst>
            <a:ext uri="{FF2B5EF4-FFF2-40B4-BE49-F238E27FC236}">
              <a16:creationId xmlns:a16="http://schemas.microsoft.com/office/drawing/2014/main" id="{1C440D62-59FE-4090-ABC4-FF74B9D1F3F1}"/>
            </a:ext>
          </a:extLst>
        </xdr:cNvPr>
        <xdr:cNvCxnSpPr/>
      </xdr:nvCxnSpPr>
      <xdr:spPr>
        <a:xfrm>
          <a:off x="17988280" y="1050253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71120</xdr:rowOff>
    </xdr:from>
    <xdr:to>
      <xdr:col>102</xdr:col>
      <xdr:colOff>165100</xdr:colOff>
      <xdr:row>63</xdr:row>
      <xdr:rowOff>1270</xdr:rowOff>
    </xdr:to>
    <xdr:sp macro="" textlink="">
      <xdr:nvSpPr>
        <xdr:cNvPr id="616" name="楕円 615">
          <a:extLst>
            <a:ext uri="{FF2B5EF4-FFF2-40B4-BE49-F238E27FC236}">
              <a16:creationId xmlns:a16="http://schemas.microsoft.com/office/drawing/2014/main" id="{6986B384-CAFF-4586-BFB6-BA0C05B9820F}"/>
            </a:ext>
          </a:extLst>
        </xdr:cNvPr>
        <xdr:cNvSpPr/>
      </xdr:nvSpPr>
      <xdr:spPr>
        <a:xfrm>
          <a:off x="17162780" y="10464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108857</xdr:rowOff>
    </xdr:from>
    <xdr:to>
      <xdr:col>107</xdr:col>
      <xdr:colOff>50800</xdr:colOff>
      <xdr:row>62</xdr:row>
      <xdr:rowOff>121920</xdr:rowOff>
    </xdr:to>
    <xdr:cxnSp macro="">
      <xdr:nvCxnSpPr>
        <xdr:cNvPr id="617" name="直線コネクタ 616">
          <a:extLst>
            <a:ext uri="{FF2B5EF4-FFF2-40B4-BE49-F238E27FC236}">
              <a16:creationId xmlns:a16="http://schemas.microsoft.com/office/drawing/2014/main" id="{14AAA7BE-D49D-4E2C-B335-B1AAF8E18C2D}"/>
            </a:ext>
          </a:extLst>
        </xdr:cNvPr>
        <xdr:cNvCxnSpPr/>
      </xdr:nvCxnSpPr>
      <xdr:spPr>
        <a:xfrm flipV="1">
          <a:off x="17213580" y="10502537"/>
          <a:ext cx="7747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72209</xdr:rowOff>
    </xdr:from>
    <xdr:to>
      <xdr:col>98</xdr:col>
      <xdr:colOff>38100</xdr:colOff>
      <xdr:row>63</xdr:row>
      <xdr:rowOff>2359</xdr:rowOff>
    </xdr:to>
    <xdr:sp macro="" textlink="">
      <xdr:nvSpPr>
        <xdr:cNvPr id="618" name="楕円 617">
          <a:extLst>
            <a:ext uri="{FF2B5EF4-FFF2-40B4-BE49-F238E27FC236}">
              <a16:creationId xmlns:a16="http://schemas.microsoft.com/office/drawing/2014/main" id="{C94D7D25-BE21-4A7A-992D-14FD9B5F7059}"/>
            </a:ext>
          </a:extLst>
        </xdr:cNvPr>
        <xdr:cNvSpPr/>
      </xdr:nvSpPr>
      <xdr:spPr>
        <a:xfrm>
          <a:off x="16388080" y="104658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121920</xdr:rowOff>
    </xdr:from>
    <xdr:to>
      <xdr:col>102</xdr:col>
      <xdr:colOff>114300</xdr:colOff>
      <xdr:row>62</xdr:row>
      <xdr:rowOff>123009</xdr:rowOff>
    </xdr:to>
    <xdr:cxnSp macro="">
      <xdr:nvCxnSpPr>
        <xdr:cNvPr id="619" name="直線コネクタ 618">
          <a:extLst>
            <a:ext uri="{FF2B5EF4-FFF2-40B4-BE49-F238E27FC236}">
              <a16:creationId xmlns:a16="http://schemas.microsoft.com/office/drawing/2014/main" id="{B6FC806B-B190-486F-8684-4DBFBF102EBB}"/>
            </a:ext>
          </a:extLst>
        </xdr:cNvPr>
        <xdr:cNvCxnSpPr/>
      </xdr:nvCxnSpPr>
      <xdr:spPr>
        <a:xfrm flipV="1">
          <a:off x="16431260" y="10515600"/>
          <a:ext cx="78232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38117</xdr:rowOff>
    </xdr:from>
    <xdr:ext cx="469744" cy="259045"/>
    <xdr:sp macro="" textlink="">
      <xdr:nvSpPr>
        <xdr:cNvPr id="620" name="n_1aveValue【学校施設】&#10;一人当たり面積">
          <a:extLst>
            <a:ext uri="{FF2B5EF4-FFF2-40B4-BE49-F238E27FC236}">
              <a16:creationId xmlns:a16="http://schemas.microsoft.com/office/drawing/2014/main" id="{9018248D-96B7-41D7-86FB-37D1948CBBFA}"/>
            </a:ext>
          </a:extLst>
        </xdr:cNvPr>
        <xdr:cNvSpPr txBox="1"/>
      </xdr:nvSpPr>
      <xdr:spPr>
        <a:xfrm>
          <a:off x="18561127" y="10599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50092</xdr:rowOff>
    </xdr:from>
    <xdr:ext cx="469744" cy="259045"/>
    <xdr:sp macro="" textlink="">
      <xdr:nvSpPr>
        <xdr:cNvPr id="621" name="n_2aveValue【学校施設】&#10;一人当たり面積">
          <a:extLst>
            <a:ext uri="{FF2B5EF4-FFF2-40B4-BE49-F238E27FC236}">
              <a16:creationId xmlns:a16="http://schemas.microsoft.com/office/drawing/2014/main" id="{98B49C99-46A6-4C6B-9025-0BE72C414762}"/>
            </a:ext>
          </a:extLst>
        </xdr:cNvPr>
        <xdr:cNvSpPr txBox="1"/>
      </xdr:nvSpPr>
      <xdr:spPr>
        <a:xfrm>
          <a:off x="17776267" y="1061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58800</xdr:rowOff>
    </xdr:from>
    <xdr:ext cx="469744" cy="259045"/>
    <xdr:sp macro="" textlink="">
      <xdr:nvSpPr>
        <xdr:cNvPr id="622" name="n_3aveValue【学校施設】&#10;一人当たり面積">
          <a:extLst>
            <a:ext uri="{FF2B5EF4-FFF2-40B4-BE49-F238E27FC236}">
              <a16:creationId xmlns:a16="http://schemas.microsoft.com/office/drawing/2014/main" id="{B179A78C-399E-4803-BFAD-B04CBDE57826}"/>
            </a:ext>
          </a:extLst>
        </xdr:cNvPr>
        <xdr:cNvSpPr txBox="1"/>
      </xdr:nvSpPr>
      <xdr:spPr>
        <a:xfrm>
          <a:off x="17001567" y="10620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41383</xdr:rowOff>
    </xdr:from>
    <xdr:ext cx="469744" cy="259045"/>
    <xdr:sp macro="" textlink="">
      <xdr:nvSpPr>
        <xdr:cNvPr id="623" name="n_4aveValue【学校施設】&#10;一人当たり面積">
          <a:extLst>
            <a:ext uri="{FF2B5EF4-FFF2-40B4-BE49-F238E27FC236}">
              <a16:creationId xmlns:a16="http://schemas.microsoft.com/office/drawing/2014/main" id="{9A7D9445-D6CF-482C-8C5B-A5090C8AB13A}"/>
            </a:ext>
          </a:extLst>
        </xdr:cNvPr>
        <xdr:cNvSpPr txBox="1"/>
      </xdr:nvSpPr>
      <xdr:spPr>
        <a:xfrm>
          <a:off x="16226867" y="1060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61</xdr:row>
      <xdr:rowOff>4734</xdr:rowOff>
    </xdr:from>
    <xdr:ext cx="469744" cy="259045"/>
    <xdr:sp macro="" textlink="">
      <xdr:nvSpPr>
        <xdr:cNvPr id="624" name="n_1mainValue【学校施設】&#10;一人当たり面積">
          <a:extLst>
            <a:ext uri="{FF2B5EF4-FFF2-40B4-BE49-F238E27FC236}">
              <a16:creationId xmlns:a16="http://schemas.microsoft.com/office/drawing/2014/main" id="{876F33B2-DFD4-4B16-BD89-EFFEC2192AFD}"/>
            </a:ext>
          </a:extLst>
        </xdr:cNvPr>
        <xdr:cNvSpPr txBox="1"/>
      </xdr:nvSpPr>
      <xdr:spPr>
        <a:xfrm>
          <a:off x="18561127" y="1023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4734</xdr:rowOff>
    </xdr:from>
    <xdr:ext cx="469744" cy="259045"/>
    <xdr:sp macro="" textlink="">
      <xdr:nvSpPr>
        <xdr:cNvPr id="625" name="n_2mainValue【学校施設】&#10;一人当たり面積">
          <a:extLst>
            <a:ext uri="{FF2B5EF4-FFF2-40B4-BE49-F238E27FC236}">
              <a16:creationId xmlns:a16="http://schemas.microsoft.com/office/drawing/2014/main" id="{CF4B419D-7ED7-4CEA-B4B0-2E1707117E88}"/>
            </a:ext>
          </a:extLst>
        </xdr:cNvPr>
        <xdr:cNvSpPr txBox="1"/>
      </xdr:nvSpPr>
      <xdr:spPr>
        <a:xfrm>
          <a:off x="17776267" y="10230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17797</xdr:rowOff>
    </xdr:from>
    <xdr:ext cx="469744" cy="259045"/>
    <xdr:sp macro="" textlink="">
      <xdr:nvSpPr>
        <xdr:cNvPr id="626" name="n_3mainValue【学校施設】&#10;一人当たり面積">
          <a:extLst>
            <a:ext uri="{FF2B5EF4-FFF2-40B4-BE49-F238E27FC236}">
              <a16:creationId xmlns:a16="http://schemas.microsoft.com/office/drawing/2014/main" id="{2F63E0AF-4D42-4EE1-AF32-DD73D69F6A3C}"/>
            </a:ext>
          </a:extLst>
        </xdr:cNvPr>
        <xdr:cNvSpPr txBox="1"/>
      </xdr:nvSpPr>
      <xdr:spPr>
        <a:xfrm>
          <a:off x="17001567" y="1024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18886</xdr:rowOff>
    </xdr:from>
    <xdr:ext cx="469744" cy="259045"/>
    <xdr:sp macro="" textlink="">
      <xdr:nvSpPr>
        <xdr:cNvPr id="627" name="n_4mainValue【学校施設】&#10;一人当たり面積">
          <a:extLst>
            <a:ext uri="{FF2B5EF4-FFF2-40B4-BE49-F238E27FC236}">
              <a16:creationId xmlns:a16="http://schemas.microsoft.com/office/drawing/2014/main" id="{1DA316AA-D944-46B8-9EE1-CE9A57D08517}"/>
            </a:ext>
          </a:extLst>
        </xdr:cNvPr>
        <xdr:cNvSpPr txBox="1"/>
      </xdr:nvSpPr>
      <xdr:spPr>
        <a:xfrm>
          <a:off x="16226867" y="10244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34D8A658-0438-4B42-8C62-D79464DB863D}"/>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7159BD10-F4A9-42D8-AC29-DFD1D20D8BD7}"/>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1228F088-FE77-4C28-9F97-CC81F0CE776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62B8F4D2-E47C-4D20-9A41-5301AF6B097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76DEAD65-2754-485B-9B98-CBEDDBDA13C6}"/>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820B3155-3C01-4C25-B2B8-628B79443AB9}"/>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40795B9F-386D-4DD6-86D2-F75034813FEE}"/>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82C1302F-01B8-416B-85B0-9558ED0AB0F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D06B01FC-AC47-43E5-ADC3-92B05AEA4D5F}"/>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7CE4722D-35EB-4F44-B494-92F3842D22A4}"/>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5730E261-BDD2-4FF2-96B7-7B590EBC1ACE}"/>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C150ED58-672B-4FD6-8BD3-5BAC53E8CE64}"/>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0E85C5B3-BA35-456F-B048-E0E0F774C4F3}"/>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BF0A919B-8D84-46DB-9425-AE87493F882A}"/>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5D79F7E8-F98B-46D7-84FD-86090E7A7D09}"/>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9E3BE49C-D083-4ED8-A10C-7FF2D715677F}"/>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A6478A39-263F-475C-A40E-178197A4F44A}"/>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DA2BBD5F-27BF-46AB-BEB2-0814413F1309}"/>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A40D0B08-B7EA-421E-A307-82940C0E84BC}"/>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1E5DB3C0-1592-4F54-9920-30DEF1D217E1}"/>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FEB966FE-5336-406A-A945-CF48D1AA28B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07FCEF3A-CA06-4E5E-9AE2-C4C13EC080A8}"/>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FC3BFA84-7A80-4174-806F-5D12631DFAD4}"/>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FA8B4771-2745-4C6D-A7C4-84D6E2BD8EF3}"/>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6DB33A70-9459-4F08-8F48-A6D477DB4C7B}"/>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06C6962A-42DE-4138-9D89-5057299EB776}"/>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8067D1E2-04FC-414D-B6EB-6F99CA6895B1}"/>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2BC64C6F-4A75-41B1-B673-BD633360CCC5}"/>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88F5D2D8-9760-4F3D-84F3-0CC028515087}"/>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7" name="【児童館】&#10;有形固定資産減価償却率平均値テキスト">
          <a:extLst>
            <a:ext uri="{FF2B5EF4-FFF2-40B4-BE49-F238E27FC236}">
              <a16:creationId xmlns:a16="http://schemas.microsoft.com/office/drawing/2014/main" id="{C50D54E4-8A92-496B-85B9-9A8BFA38E290}"/>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80BA3332-5970-42ED-AC90-83B194B2DF30}"/>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00B49CD6-568F-4A6B-A126-7026539CEAC3}"/>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AE14B322-DC0A-4A78-98AD-1856C144A0DE}"/>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1224BE80-323A-46C6-9D04-88A6F3AF6370}"/>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86F19265-50F5-4630-92E3-E48A79FDC1ED}"/>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EE3B098C-8AC8-46DF-B427-76CBD32E3BF7}"/>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AA6A3985-3541-4DA5-8914-6608121F5438}"/>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F34F1702-EB9B-4550-B4B0-22149BA4FA44}"/>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E8F64767-3DEE-426D-8777-42D7C1D8B31E}"/>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3AC52D15-32C5-454E-ABB3-10E4C64703B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48261</xdr:rowOff>
    </xdr:from>
    <xdr:to>
      <xdr:col>85</xdr:col>
      <xdr:colOff>177800</xdr:colOff>
      <xdr:row>82</xdr:row>
      <xdr:rowOff>149861</xdr:rowOff>
    </xdr:to>
    <xdr:sp macro="" textlink="">
      <xdr:nvSpPr>
        <xdr:cNvPr id="668" name="楕円 667">
          <a:extLst>
            <a:ext uri="{FF2B5EF4-FFF2-40B4-BE49-F238E27FC236}">
              <a16:creationId xmlns:a16="http://schemas.microsoft.com/office/drawing/2014/main" id="{6F825ECA-95FA-477A-84DE-4069E5025843}"/>
            </a:ext>
          </a:extLst>
        </xdr:cNvPr>
        <xdr:cNvSpPr/>
      </xdr:nvSpPr>
      <xdr:spPr>
        <a:xfrm>
          <a:off x="14325600" y="13794741"/>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26688</xdr:rowOff>
    </xdr:from>
    <xdr:ext cx="405111" cy="259045"/>
    <xdr:sp macro="" textlink="">
      <xdr:nvSpPr>
        <xdr:cNvPr id="669" name="【児童館】&#10;有形固定資産減価償却率該当値テキスト">
          <a:extLst>
            <a:ext uri="{FF2B5EF4-FFF2-40B4-BE49-F238E27FC236}">
              <a16:creationId xmlns:a16="http://schemas.microsoft.com/office/drawing/2014/main" id="{E8DF1C4C-6440-422E-860A-29844FFE316D}"/>
            </a:ext>
          </a:extLst>
        </xdr:cNvPr>
        <xdr:cNvSpPr txBox="1"/>
      </xdr:nvSpPr>
      <xdr:spPr>
        <a:xfrm>
          <a:off x="14414500" y="1377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113030</xdr:rowOff>
    </xdr:from>
    <xdr:to>
      <xdr:col>81</xdr:col>
      <xdr:colOff>101600</xdr:colOff>
      <xdr:row>83</xdr:row>
      <xdr:rowOff>43180</xdr:rowOff>
    </xdr:to>
    <xdr:sp macro="" textlink="">
      <xdr:nvSpPr>
        <xdr:cNvPr id="670" name="楕円 669">
          <a:extLst>
            <a:ext uri="{FF2B5EF4-FFF2-40B4-BE49-F238E27FC236}">
              <a16:creationId xmlns:a16="http://schemas.microsoft.com/office/drawing/2014/main" id="{D6DF69BA-D9FC-49CC-B386-AE01CD387F72}"/>
            </a:ext>
          </a:extLst>
        </xdr:cNvPr>
        <xdr:cNvSpPr/>
      </xdr:nvSpPr>
      <xdr:spPr>
        <a:xfrm>
          <a:off x="13578840" y="13859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99061</xdr:rowOff>
    </xdr:from>
    <xdr:to>
      <xdr:col>85</xdr:col>
      <xdr:colOff>127000</xdr:colOff>
      <xdr:row>82</xdr:row>
      <xdr:rowOff>163830</xdr:rowOff>
    </xdr:to>
    <xdr:cxnSp macro="">
      <xdr:nvCxnSpPr>
        <xdr:cNvPr id="671" name="直線コネクタ 670">
          <a:extLst>
            <a:ext uri="{FF2B5EF4-FFF2-40B4-BE49-F238E27FC236}">
              <a16:creationId xmlns:a16="http://schemas.microsoft.com/office/drawing/2014/main" id="{DD008C02-4C3F-4AD1-B55C-65E2E9C20427}"/>
            </a:ext>
          </a:extLst>
        </xdr:cNvPr>
        <xdr:cNvCxnSpPr/>
      </xdr:nvCxnSpPr>
      <xdr:spPr>
        <a:xfrm flipV="1">
          <a:off x="13629640" y="13845541"/>
          <a:ext cx="74676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76836</xdr:rowOff>
    </xdr:from>
    <xdr:to>
      <xdr:col>76</xdr:col>
      <xdr:colOff>165100</xdr:colOff>
      <xdr:row>83</xdr:row>
      <xdr:rowOff>6986</xdr:rowOff>
    </xdr:to>
    <xdr:sp macro="" textlink="">
      <xdr:nvSpPr>
        <xdr:cNvPr id="672" name="楕円 671">
          <a:extLst>
            <a:ext uri="{FF2B5EF4-FFF2-40B4-BE49-F238E27FC236}">
              <a16:creationId xmlns:a16="http://schemas.microsoft.com/office/drawing/2014/main" id="{B5EDFCC2-074E-41B1-B250-1F7FCA90F8DD}"/>
            </a:ext>
          </a:extLst>
        </xdr:cNvPr>
        <xdr:cNvSpPr/>
      </xdr:nvSpPr>
      <xdr:spPr>
        <a:xfrm>
          <a:off x="12804140" y="138233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127636</xdr:rowOff>
    </xdr:from>
    <xdr:to>
      <xdr:col>81</xdr:col>
      <xdr:colOff>50800</xdr:colOff>
      <xdr:row>82</xdr:row>
      <xdr:rowOff>163830</xdr:rowOff>
    </xdr:to>
    <xdr:cxnSp macro="">
      <xdr:nvCxnSpPr>
        <xdr:cNvPr id="673" name="直線コネクタ 672">
          <a:extLst>
            <a:ext uri="{FF2B5EF4-FFF2-40B4-BE49-F238E27FC236}">
              <a16:creationId xmlns:a16="http://schemas.microsoft.com/office/drawing/2014/main" id="{0FCB1C7C-841E-4C7F-AFFA-FC24276866C8}"/>
            </a:ext>
          </a:extLst>
        </xdr:cNvPr>
        <xdr:cNvCxnSpPr/>
      </xdr:nvCxnSpPr>
      <xdr:spPr>
        <a:xfrm>
          <a:off x="12854940" y="13874116"/>
          <a:ext cx="7747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40639</xdr:rowOff>
    </xdr:from>
    <xdr:to>
      <xdr:col>72</xdr:col>
      <xdr:colOff>38100</xdr:colOff>
      <xdr:row>82</xdr:row>
      <xdr:rowOff>142239</xdr:rowOff>
    </xdr:to>
    <xdr:sp macro="" textlink="">
      <xdr:nvSpPr>
        <xdr:cNvPr id="674" name="楕円 673">
          <a:extLst>
            <a:ext uri="{FF2B5EF4-FFF2-40B4-BE49-F238E27FC236}">
              <a16:creationId xmlns:a16="http://schemas.microsoft.com/office/drawing/2014/main" id="{2AF1115E-CD89-412B-BEDE-74665C5F8991}"/>
            </a:ext>
          </a:extLst>
        </xdr:cNvPr>
        <xdr:cNvSpPr/>
      </xdr:nvSpPr>
      <xdr:spPr>
        <a:xfrm>
          <a:off x="12029440" y="137871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91439</xdr:rowOff>
    </xdr:from>
    <xdr:to>
      <xdr:col>76</xdr:col>
      <xdr:colOff>114300</xdr:colOff>
      <xdr:row>82</xdr:row>
      <xdr:rowOff>127636</xdr:rowOff>
    </xdr:to>
    <xdr:cxnSp macro="">
      <xdr:nvCxnSpPr>
        <xdr:cNvPr id="675" name="直線コネクタ 674">
          <a:extLst>
            <a:ext uri="{FF2B5EF4-FFF2-40B4-BE49-F238E27FC236}">
              <a16:creationId xmlns:a16="http://schemas.microsoft.com/office/drawing/2014/main" id="{F04FE782-F98E-409C-A1FD-BC8A9BF19ECF}"/>
            </a:ext>
          </a:extLst>
        </xdr:cNvPr>
        <xdr:cNvCxnSpPr/>
      </xdr:nvCxnSpPr>
      <xdr:spPr>
        <a:xfrm>
          <a:off x="12072620" y="13837919"/>
          <a:ext cx="78232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29211</xdr:rowOff>
    </xdr:from>
    <xdr:to>
      <xdr:col>67</xdr:col>
      <xdr:colOff>101600</xdr:colOff>
      <xdr:row>82</xdr:row>
      <xdr:rowOff>130811</xdr:rowOff>
    </xdr:to>
    <xdr:sp macro="" textlink="">
      <xdr:nvSpPr>
        <xdr:cNvPr id="676" name="楕円 675">
          <a:extLst>
            <a:ext uri="{FF2B5EF4-FFF2-40B4-BE49-F238E27FC236}">
              <a16:creationId xmlns:a16="http://schemas.microsoft.com/office/drawing/2014/main" id="{FBA98CCE-F465-4080-8925-C51F96DD9937}"/>
            </a:ext>
          </a:extLst>
        </xdr:cNvPr>
        <xdr:cNvSpPr/>
      </xdr:nvSpPr>
      <xdr:spPr>
        <a:xfrm>
          <a:off x="11231880" y="1377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80011</xdr:rowOff>
    </xdr:from>
    <xdr:to>
      <xdr:col>71</xdr:col>
      <xdr:colOff>177800</xdr:colOff>
      <xdr:row>82</xdr:row>
      <xdr:rowOff>91439</xdr:rowOff>
    </xdr:to>
    <xdr:cxnSp macro="">
      <xdr:nvCxnSpPr>
        <xdr:cNvPr id="677" name="直線コネクタ 676">
          <a:extLst>
            <a:ext uri="{FF2B5EF4-FFF2-40B4-BE49-F238E27FC236}">
              <a16:creationId xmlns:a16="http://schemas.microsoft.com/office/drawing/2014/main" id="{577BBAD9-B944-4E99-A7B8-53C79167F7E6}"/>
            </a:ext>
          </a:extLst>
        </xdr:cNvPr>
        <xdr:cNvCxnSpPr/>
      </xdr:nvCxnSpPr>
      <xdr:spPr>
        <a:xfrm>
          <a:off x="11282680" y="13826491"/>
          <a:ext cx="789940" cy="11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8" name="n_1aveValue【児童館】&#10;有形固定資産減価償却率">
          <a:extLst>
            <a:ext uri="{FF2B5EF4-FFF2-40B4-BE49-F238E27FC236}">
              <a16:creationId xmlns:a16="http://schemas.microsoft.com/office/drawing/2014/main" id="{796BC6E9-8CDB-42B6-81FC-C74B033B51E9}"/>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9" name="n_2aveValue【児童館】&#10;有形固定資産減価償却率">
          <a:extLst>
            <a:ext uri="{FF2B5EF4-FFF2-40B4-BE49-F238E27FC236}">
              <a16:creationId xmlns:a16="http://schemas.microsoft.com/office/drawing/2014/main" id="{D4D29AF8-8E36-4A7C-A341-D3AAF64A5615}"/>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59707</xdr:rowOff>
    </xdr:from>
    <xdr:ext cx="405111" cy="259045"/>
    <xdr:sp macro="" textlink="">
      <xdr:nvSpPr>
        <xdr:cNvPr id="680" name="n_3aveValue【児童館】&#10;有形固定資産減価償却率">
          <a:extLst>
            <a:ext uri="{FF2B5EF4-FFF2-40B4-BE49-F238E27FC236}">
              <a16:creationId xmlns:a16="http://schemas.microsoft.com/office/drawing/2014/main" id="{EDB065AA-CD79-48A5-A057-2C49C6988704}"/>
            </a:ext>
          </a:extLst>
        </xdr:cNvPr>
        <xdr:cNvSpPr txBox="1"/>
      </xdr:nvSpPr>
      <xdr:spPr>
        <a:xfrm>
          <a:off x="11900544" y="1347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44466</xdr:rowOff>
    </xdr:from>
    <xdr:ext cx="405111" cy="259045"/>
    <xdr:sp macro="" textlink="">
      <xdr:nvSpPr>
        <xdr:cNvPr id="681" name="n_4aveValue【児童館】&#10;有形固定資産減価償却率">
          <a:extLst>
            <a:ext uri="{FF2B5EF4-FFF2-40B4-BE49-F238E27FC236}">
              <a16:creationId xmlns:a16="http://schemas.microsoft.com/office/drawing/2014/main" id="{180E6439-B877-42F8-AF6B-72C654016801}"/>
            </a:ext>
          </a:extLst>
        </xdr:cNvPr>
        <xdr:cNvSpPr txBox="1"/>
      </xdr:nvSpPr>
      <xdr:spPr>
        <a:xfrm>
          <a:off x="1110298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34307</xdr:rowOff>
    </xdr:from>
    <xdr:ext cx="405111" cy="259045"/>
    <xdr:sp macro="" textlink="">
      <xdr:nvSpPr>
        <xdr:cNvPr id="682" name="n_1mainValue【児童館】&#10;有形固定資産減価償却率">
          <a:extLst>
            <a:ext uri="{FF2B5EF4-FFF2-40B4-BE49-F238E27FC236}">
              <a16:creationId xmlns:a16="http://schemas.microsoft.com/office/drawing/2014/main" id="{207F22DA-0E77-4064-8955-0279407E7F95}"/>
            </a:ext>
          </a:extLst>
        </xdr:cNvPr>
        <xdr:cNvSpPr txBox="1"/>
      </xdr:nvSpPr>
      <xdr:spPr>
        <a:xfrm>
          <a:off x="13437244" y="13948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169563</xdr:rowOff>
    </xdr:from>
    <xdr:ext cx="405111" cy="259045"/>
    <xdr:sp macro="" textlink="">
      <xdr:nvSpPr>
        <xdr:cNvPr id="683" name="n_2mainValue【児童館】&#10;有形固定資産減価償却率">
          <a:extLst>
            <a:ext uri="{FF2B5EF4-FFF2-40B4-BE49-F238E27FC236}">
              <a16:creationId xmlns:a16="http://schemas.microsoft.com/office/drawing/2014/main" id="{63CE09A1-A008-4979-90CD-504F6406C676}"/>
            </a:ext>
          </a:extLst>
        </xdr:cNvPr>
        <xdr:cNvSpPr txBox="1"/>
      </xdr:nvSpPr>
      <xdr:spPr>
        <a:xfrm>
          <a:off x="12675244" y="13916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133366</xdr:rowOff>
    </xdr:from>
    <xdr:ext cx="405111" cy="259045"/>
    <xdr:sp macro="" textlink="">
      <xdr:nvSpPr>
        <xdr:cNvPr id="684" name="n_3mainValue【児童館】&#10;有形固定資産減価償却率">
          <a:extLst>
            <a:ext uri="{FF2B5EF4-FFF2-40B4-BE49-F238E27FC236}">
              <a16:creationId xmlns:a16="http://schemas.microsoft.com/office/drawing/2014/main" id="{48B0D9AA-061E-4D0D-BBD9-682382706945}"/>
            </a:ext>
          </a:extLst>
        </xdr:cNvPr>
        <xdr:cNvSpPr txBox="1"/>
      </xdr:nvSpPr>
      <xdr:spPr>
        <a:xfrm>
          <a:off x="11900544" y="13879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121938</xdr:rowOff>
    </xdr:from>
    <xdr:ext cx="405111" cy="259045"/>
    <xdr:sp macro="" textlink="">
      <xdr:nvSpPr>
        <xdr:cNvPr id="685" name="n_4mainValue【児童館】&#10;有形固定資産減価償却率">
          <a:extLst>
            <a:ext uri="{FF2B5EF4-FFF2-40B4-BE49-F238E27FC236}">
              <a16:creationId xmlns:a16="http://schemas.microsoft.com/office/drawing/2014/main" id="{407D87A3-5077-4D1B-831D-7CC764D52BAB}"/>
            </a:ext>
          </a:extLst>
        </xdr:cNvPr>
        <xdr:cNvSpPr txBox="1"/>
      </xdr:nvSpPr>
      <xdr:spPr>
        <a:xfrm>
          <a:off x="11102984" y="13868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2C0B851C-757D-4D9E-985E-721358F9B9F6}"/>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F319BFA7-963D-424E-8C94-10C2440D8331}"/>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FD1BE628-1878-4822-803E-0706B1337AE4}"/>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D04F1BA9-F9C1-4F72-A5CC-638D67836A4C}"/>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569041C0-1B6F-4789-9C34-6BE3D54381BA}"/>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216EADFC-8FF4-490F-A440-14D0B83A73FB}"/>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7EA312C5-CFDC-4878-A5DF-EB31DD71A5BE}"/>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C7DCB220-AF8B-4141-AB90-61E06A54FB4D}"/>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0DC39851-B875-4714-BF64-6EA8BE740ED5}"/>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309895D4-E320-4B0B-BEED-17AD3EE14CF1}"/>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416E189A-1F34-4593-AA5F-0AAC32BB3058}"/>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DB1386CD-B49B-43ED-A47B-ADDFA2C9196B}"/>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E3978187-DDF1-473F-86A5-138B0E95C962}"/>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211F102D-2370-4556-9558-47B16D64F91C}"/>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BD9F4BCD-DC45-44E6-A6E7-69D228011D89}"/>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229D2F6B-EC5E-4EEA-9C69-6E16E42F84B9}"/>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C6036208-263E-47F2-9BFD-11473F556D81}"/>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C541127E-AF2B-4CF8-B928-66741CE2557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8489EB33-6602-40A7-8D82-288EBC6C4448}"/>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56B255CA-5BC7-463E-8FA3-E9D0E99A0F58}"/>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4A1D2FC1-2439-476B-AAC8-793B0C06B55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B9366BD1-342C-4BE0-BE09-6FB25ED7B7E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E017D418-81CA-48EE-BA10-E5251754634F}"/>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B72B526E-EB74-4756-A4DE-E993872058FA}"/>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C8641AD7-3A99-490D-9FA0-23DACD38B229}"/>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5EF44BFE-A9A9-4323-A7F1-A46BD2414407}"/>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F2D4C423-35A7-47A2-AC95-E7C34EA978CA}"/>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E5B3ED85-C00E-4446-BA5E-C2E4AFF351F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4" name="【児童館】&#10;一人当たり面積平均値テキスト">
          <a:extLst>
            <a:ext uri="{FF2B5EF4-FFF2-40B4-BE49-F238E27FC236}">
              <a16:creationId xmlns:a16="http://schemas.microsoft.com/office/drawing/2014/main" id="{7C42E628-BA3C-4338-83F9-4BE7A6B9E179}"/>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F7FCC377-D7BD-4FED-A353-A7E58E7093C9}"/>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3F55AF6C-8C58-4938-8691-7399A0875375}"/>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EE6E0560-7EB2-4143-B77A-89249239D56C}"/>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930674AB-B8C3-4A26-BCBA-8BD993CF8E54}"/>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11702A18-8CAA-4AB7-8725-92C725B361DE}"/>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A8E60C5B-BCDA-490F-91A5-478448D68C1A}"/>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3D3BFAE1-B30C-4701-BB9E-2A518BE760F5}"/>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CF28D0AF-D5E0-4D64-9351-CA0303DDF464}"/>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7C2DFCDD-8D01-404C-800E-3041149A5D45}"/>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D2AA2844-C81B-4B35-B38E-555897D7BDBB}"/>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25" name="楕円 724">
          <a:extLst>
            <a:ext uri="{FF2B5EF4-FFF2-40B4-BE49-F238E27FC236}">
              <a16:creationId xmlns:a16="http://schemas.microsoft.com/office/drawing/2014/main" id="{D0BBB3C7-96D9-4F3A-A103-9F3B5FAFB797}"/>
            </a:ext>
          </a:extLst>
        </xdr:cNvPr>
        <xdr:cNvSpPr/>
      </xdr:nvSpPr>
      <xdr:spPr>
        <a:xfrm>
          <a:off x="19458940" y="1395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22877</xdr:rowOff>
    </xdr:from>
    <xdr:ext cx="469744" cy="259045"/>
    <xdr:sp macro="" textlink="">
      <xdr:nvSpPr>
        <xdr:cNvPr id="726" name="【児童館】&#10;一人当たり面積該当値テキスト">
          <a:extLst>
            <a:ext uri="{FF2B5EF4-FFF2-40B4-BE49-F238E27FC236}">
              <a16:creationId xmlns:a16="http://schemas.microsoft.com/office/drawing/2014/main" id="{8FD47370-DE6B-4CD1-B555-DD686611DD71}"/>
            </a:ext>
          </a:extLst>
        </xdr:cNvPr>
        <xdr:cNvSpPr txBox="1"/>
      </xdr:nvSpPr>
      <xdr:spPr>
        <a:xfrm>
          <a:off x="19547840" y="1393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82550</xdr:rowOff>
    </xdr:from>
    <xdr:to>
      <xdr:col>112</xdr:col>
      <xdr:colOff>38100</xdr:colOff>
      <xdr:row>84</xdr:row>
      <xdr:rowOff>12700</xdr:rowOff>
    </xdr:to>
    <xdr:sp macro="" textlink="">
      <xdr:nvSpPr>
        <xdr:cNvPr id="727" name="楕円 726">
          <a:extLst>
            <a:ext uri="{FF2B5EF4-FFF2-40B4-BE49-F238E27FC236}">
              <a16:creationId xmlns:a16="http://schemas.microsoft.com/office/drawing/2014/main" id="{BDD8FD1B-8182-4AD7-B54C-E6AF89ABAF7E}"/>
            </a:ext>
          </a:extLst>
        </xdr:cNvPr>
        <xdr:cNvSpPr/>
      </xdr:nvSpPr>
      <xdr:spPr>
        <a:xfrm>
          <a:off x="18735040" y="139966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133350</xdr:rowOff>
    </xdr:to>
    <xdr:cxnSp macro="">
      <xdr:nvCxnSpPr>
        <xdr:cNvPr id="728" name="直線コネクタ 727">
          <a:extLst>
            <a:ext uri="{FF2B5EF4-FFF2-40B4-BE49-F238E27FC236}">
              <a16:creationId xmlns:a16="http://schemas.microsoft.com/office/drawing/2014/main" id="{89A510A0-211F-4C07-9A6C-2888CA1F316A}"/>
            </a:ext>
          </a:extLst>
        </xdr:cNvPr>
        <xdr:cNvCxnSpPr/>
      </xdr:nvCxnSpPr>
      <xdr:spPr>
        <a:xfrm flipV="1">
          <a:off x="18778220" y="14009370"/>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82550</xdr:rowOff>
    </xdr:from>
    <xdr:to>
      <xdr:col>107</xdr:col>
      <xdr:colOff>101600</xdr:colOff>
      <xdr:row>84</xdr:row>
      <xdr:rowOff>12700</xdr:rowOff>
    </xdr:to>
    <xdr:sp macro="" textlink="">
      <xdr:nvSpPr>
        <xdr:cNvPr id="729" name="楕円 728">
          <a:extLst>
            <a:ext uri="{FF2B5EF4-FFF2-40B4-BE49-F238E27FC236}">
              <a16:creationId xmlns:a16="http://schemas.microsoft.com/office/drawing/2014/main" id="{61494159-86AA-4571-A51C-74E52C5697F9}"/>
            </a:ext>
          </a:extLst>
        </xdr:cNvPr>
        <xdr:cNvSpPr/>
      </xdr:nvSpPr>
      <xdr:spPr>
        <a:xfrm>
          <a:off x="17937480" y="13996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133350</xdr:rowOff>
    </xdr:from>
    <xdr:to>
      <xdr:col>111</xdr:col>
      <xdr:colOff>177800</xdr:colOff>
      <xdr:row>83</xdr:row>
      <xdr:rowOff>133350</xdr:rowOff>
    </xdr:to>
    <xdr:cxnSp macro="">
      <xdr:nvCxnSpPr>
        <xdr:cNvPr id="730" name="直線コネクタ 729">
          <a:extLst>
            <a:ext uri="{FF2B5EF4-FFF2-40B4-BE49-F238E27FC236}">
              <a16:creationId xmlns:a16="http://schemas.microsoft.com/office/drawing/2014/main" id="{733554BC-0DBB-4DBC-855A-188E159B4AB5}"/>
            </a:ext>
          </a:extLst>
        </xdr:cNvPr>
        <xdr:cNvCxnSpPr/>
      </xdr:nvCxnSpPr>
      <xdr:spPr>
        <a:xfrm>
          <a:off x="17988280" y="140474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731" name="楕円 730">
          <a:extLst>
            <a:ext uri="{FF2B5EF4-FFF2-40B4-BE49-F238E27FC236}">
              <a16:creationId xmlns:a16="http://schemas.microsoft.com/office/drawing/2014/main" id="{695D94C3-EAC2-4F41-8C46-546FD923227E}"/>
            </a:ext>
          </a:extLst>
        </xdr:cNvPr>
        <xdr:cNvSpPr/>
      </xdr:nvSpPr>
      <xdr:spPr>
        <a:xfrm>
          <a:off x="17162780" y="139966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133350</xdr:rowOff>
    </xdr:from>
    <xdr:to>
      <xdr:col>107</xdr:col>
      <xdr:colOff>50800</xdr:colOff>
      <xdr:row>83</xdr:row>
      <xdr:rowOff>133350</xdr:rowOff>
    </xdr:to>
    <xdr:cxnSp macro="">
      <xdr:nvCxnSpPr>
        <xdr:cNvPr id="732" name="直線コネクタ 731">
          <a:extLst>
            <a:ext uri="{FF2B5EF4-FFF2-40B4-BE49-F238E27FC236}">
              <a16:creationId xmlns:a16="http://schemas.microsoft.com/office/drawing/2014/main" id="{B9FAD21B-00B9-4FF1-8293-3B29CC1B2E9D}"/>
            </a:ext>
          </a:extLst>
        </xdr:cNvPr>
        <xdr:cNvCxnSpPr/>
      </xdr:nvCxnSpPr>
      <xdr:spPr>
        <a:xfrm>
          <a:off x="17213580" y="140474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33" name="楕円 732">
          <a:extLst>
            <a:ext uri="{FF2B5EF4-FFF2-40B4-BE49-F238E27FC236}">
              <a16:creationId xmlns:a16="http://schemas.microsoft.com/office/drawing/2014/main" id="{2770AC05-B4EB-4A07-8C77-4C209E830D06}"/>
            </a:ext>
          </a:extLst>
        </xdr:cNvPr>
        <xdr:cNvSpPr/>
      </xdr:nvSpPr>
      <xdr:spPr>
        <a:xfrm>
          <a:off x="16388080" y="1395857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83</xdr:row>
      <xdr:rowOff>133350</xdr:rowOff>
    </xdr:to>
    <xdr:cxnSp macro="">
      <xdr:nvCxnSpPr>
        <xdr:cNvPr id="734" name="直線コネクタ 733">
          <a:extLst>
            <a:ext uri="{FF2B5EF4-FFF2-40B4-BE49-F238E27FC236}">
              <a16:creationId xmlns:a16="http://schemas.microsoft.com/office/drawing/2014/main" id="{E001F007-9E79-4C4D-BAE7-ADA81D2491E0}"/>
            </a:ext>
          </a:extLst>
        </xdr:cNvPr>
        <xdr:cNvCxnSpPr/>
      </xdr:nvCxnSpPr>
      <xdr:spPr>
        <a:xfrm>
          <a:off x="16431260" y="14009370"/>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5" name="n_1aveValue【児童館】&#10;一人当たり面積">
          <a:extLst>
            <a:ext uri="{FF2B5EF4-FFF2-40B4-BE49-F238E27FC236}">
              <a16:creationId xmlns:a16="http://schemas.microsoft.com/office/drawing/2014/main" id="{03CBE469-5729-4B07-831F-4B4D70D38D38}"/>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6" name="n_2aveValue【児童館】&#10;一人当たり面積">
          <a:extLst>
            <a:ext uri="{FF2B5EF4-FFF2-40B4-BE49-F238E27FC236}">
              <a16:creationId xmlns:a16="http://schemas.microsoft.com/office/drawing/2014/main" id="{F1B23761-1613-412D-8FB0-67217A89EFA5}"/>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7" name="n_3aveValue【児童館】&#10;一人当たり面積">
          <a:extLst>
            <a:ext uri="{FF2B5EF4-FFF2-40B4-BE49-F238E27FC236}">
              <a16:creationId xmlns:a16="http://schemas.microsoft.com/office/drawing/2014/main" id="{B8F8B90B-9723-4C70-A87A-B02A332BC995}"/>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8" name="n_4aveValue【児童館】&#10;一人当たり面積">
          <a:extLst>
            <a:ext uri="{FF2B5EF4-FFF2-40B4-BE49-F238E27FC236}">
              <a16:creationId xmlns:a16="http://schemas.microsoft.com/office/drawing/2014/main" id="{BDE50D5B-0A40-4B75-9CF8-F863BBCA94CF}"/>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3827</xdr:rowOff>
    </xdr:from>
    <xdr:ext cx="469744" cy="259045"/>
    <xdr:sp macro="" textlink="">
      <xdr:nvSpPr>
        <xdr:cNvPr id="739" name="n_1mainValue【児童館】&#10;一人当たり面積">
          <a:extLst>
            <a:ext uri="{FF2B5EF4-FFF2-40B4-BE49-F238E27FC236}">
              <a16:creationId xmlns:a16="http://schemas.microsoft.com/office/drawing/2014/main" id="{3AAF7AFA-67B2-44C9-804C-7943BE305C59}"/>
            </a:ext>
          </a:extLst>
        </xdr:cNvPr>
        <xdr:cNvSpPr txBox="1"/>
      </xdr:nvSpPr>
      <xdr:spPr>
        <a:xfrm>
          <a:off x="1856112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3827</xdr:rowOff>
    </xdr:from>
    <xdr:ext cx="469744" cy="259045"/>
    <xdr:sp macro="" textlink="">
      <xdr:nvSpPr>
        <xdr:cNvPr id="740" name="n_2mainValue【児童館】&#10;一人当たり面積">
          <a:extLst>
            <a:ext uri="{FF2B5EF4-FFF2-40B4-BE49-F238E27FC236}">
              <a16:creationId xmlns:a16="http://schemas.microsoft.com/office/drawing/2014/main" id="{FE2E9792-E892-43A2-9055-4983A6A4254E}"/>
            </a:ext>
          </a:extLst>
        </xdr:cNvPr>
        <xdr:cNvSpPr txBox="1"/>
      </xdr:nvSpPr>
      <xdr:spPr>
        <a:xfrm>
          <a:off x="1777626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3827</xdr:rowOff>
    </xdr:from>
    <xdr:ext cx="469744" cy="259045"/>
    <xdr:sp macro="" textlink="">
      <xdr:nvSpPr>
        <xdr:cNvPr id="741" name="n_3mainValue【児童館】&#10;一人当たり面積">
          <a:extLst>
            <a:ext uri="{FF2B5EF4-FFF2-40B4-BE49-F238E27FC236}">
              <a16:creationId xmlns:a16="http://schemas.microsoft.com/office/drawing/2014/main" id="{6DDF251B-76E4-46BD-A97B-5D411212A92C}"/>
            </a:ext>
          </a:extLst>
        </xdr:cNvPr>
        <xdr:cNvSpPr txBox="1"/>
      </xdr:nvSpPr>
      <xdr:spPr>
        <a:xfrm>
          <a:off x="1700156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137177</xdr:rowOff>
    </xdr:from>
    <xdr:ext cx="469744" cy="259045"/>
    <xdr:sp macro="" textlink="">
      <xdr:nvSpPr>
        <xdr:cNvPr id="742" name="n_4mainValue【児童館】&#10;一人当たり面積">
          <a:extLst>
            <a:ext uri="{FF2B5EF4-FFF2-40B4-BE49-F238E27FC236}">
              <a16:creationId xmlns:a16="http://schemas.microsoft.com/office/drawing/2014/main" id="{B816D041-9947-46CF-B4C3-D82E77C1A5FE}"/>
            </a:ext>
          </a:extLst>
        </xdr:cNvPr>
        <xdr:cNvSpPr txBox="1"/>
      </xdr:nvSpPr>
      <xdr:spPr>
        <a:xfrm>
          <a:off x="16226867" y="1405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F54313D6-1104-4239-A1BF-EDCFA5973D25}"/>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210E6C4F-115F-45E3-BB72-7CB5D5F1EE71}"/>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B0CDF8BB-E13E-4CCC-998F-3E69B13B67B6}"/>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D7DE7DED-EC12-421B-93B5-E081C4A248A4}"/>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4D2B61EA-9E3B-4C05-B6A0-0D827E3D1BB4}"/>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B659E418-F369-43FB-AE2D-CDB09B4290EA}"/>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9" name="テキスト ボックス 748">
          <a:extLst>
            <a:ext uri="{FF2B5EF4-FFF2-40B4-BE49-F238E27FC236}">
              <a16:creationId xmlns:a16="http://schemas.microsoft.com/office/drawing/2014/main" id="{D7EDED5E-DCD4-451F-8FEE-54C23E35E85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0" name="直線コネクタ 749">
          <a:extLst>
            <a:ext uri="{FF2B5EF4-FFF2-40B4-BE49-F238E27FC236}">
              <a16:creationId xmlns:a16="http://schemas.microsoft.com/office/drawing/2014/main" id="{AB5DF61B-6DCE-4CF6-9103-C971E7367AA4}"/>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751" name="テキスト ボックス 750">
          <a:extLst>
            <a:ext uri="{FF2B5EF4-FFF2-40B4-BE49-F238E27FC236}">
              <a16:creationId xmlns:a16="http://schemas.microsoft.com/office/drawing/2014/main" id="{F4E3596F-B327-40FE-8099-D03D9A34DFB3}"/>
            </a:ext>
          </a:extLst>
        </xdr:cNvPr>
        <xdr:cNvSpPr txBox="1"/>
      </xdr:nvSpPr>
      <xdr:spPr>
        <a:xfrm>
          <a:off x="10602761" y="184886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2" name="直線コネクタ 751">
          <a:extLst>
            <a:ext uri="{FF2B5EF4-FFF2-40B4-BE49-F238E27FC236}">
              <a16:creationId xmlns:a16="http://schemas.microsoft.com/office/drawing/2014/main" id="{EA0985CE-C034-4882-8CB0-D1BDF15BCD8D}"/>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64606</xdr:rowOff>
    </xdr:from>
    <xdr:ext cx="403059" cy="259045"/>
    <xdr:sp macro="" textlink="">
      <xdr:nvSpPr>
        <xdr:cNvPr id="753" name="テキスト ボックス 752">
          <a:extLst>
            <a:ext uri="{FF2B5EF4-FFF2-40B4-BE49-F238E27FC236}">
              <a16:creationId xmlns:a16="http://schemas.microsoft.com/office/drawing/2014/main" id="{9D6FBA86-A55B-464B-85B7-07257F0B9CE0}"/>
            </a:ext>
          </a:extLst>
        </xdr:cNvPr>
        <xdr:cNvSpPr txBox="1"/>
      </xdr:nvSpPr>
      <xdr:spPr>
        <a:xfrm>
          <a:off x="10602761" y="1816972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4" name="直線コネクタ 753">
          <a:extLst>
            <a:ext uri="{FF2B5EF4-FFF2-40B4-BE49-F238E27FC236}">
              <a16:creationId xmlns:a16="http://schemas.microsoft.com/office/drawing/2014/main" id="{11EA0A37-2722-48E2-8042-CFC3682F94AB}"/>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5" name="テキスト ボックス 754">
          <a:extLst>
            <a:ext uri="{FF2B5EF4-FFF2-40B4-BE49-F238E27FC236}">
              <a16:creationId xmlns:a16="http://schemas.microsoft.com/office/drawing/2014/main" id="{56711856-9C73-4743-ADF4-844B78F22E49}"/>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6" name="直線コネクタ 755">
          <a:extLst>
            <a:ext uri="{FF2B5EF4-FFF2-40B4-BE49-F238E27FC236}">
              <a16:creationId xmlns:a16="http://schemas.microsoft.com/office/drawing/2014/main" id="{5896F089-0404-4B61-850F-6A572D832D5C}"/>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7" name="テキスト ボックス 756">
          <a:extLst>
            <a:ext uri="{FF2B5EF4-FFF2-40B4-BE49-F238E27FC236}">
              <a16:creationId xmlns:a16="http://schemas.microsoft.com/office/drawing/2014/main" id="{9D3945D5-2BDC-4AE9-ABE5-68E146A5642E}"/>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8" name="直線コネクタ 757">
          <a:extLst>
            <a:ext uri="{FF2B5EF4-FFF2-40B4-BE49-F238E27FC236}">
              <a16:creationId xmlns:a16="http://schemas.microsoft.com/office/drawing/2014/main" id="{00B829E7-2D84-46E4-8281-454BEA7E30F5}"/>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9" name="テキスト ボックス 758">
          <a:extLst>
            <a:ext uri="{FF2B5EF4-FFF2-40B4-BE49-F238E27FC236}">
              <a16:creationId xmlns:a16="http://schemas.microsoft.com/office/drawing/2014/main" id="{67AB505E-5462-4923-B3E7-2103D6ED1323}"/>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60" name="直線コネクタ 759">
          <a:extLst>
            <a:ext uri="{FF2B5EF4-FFF2-40B4-BE49-F238E27FC236}">
              <a16:creationId xmlns:a16="http://schemas.microsoft.com/office/drawing/2014/main" id="{7E921BDA-63FF-4B64-B494-3DD1940DA1DA}"/>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61" name="テキスト ボックス 760">
          <a:extLst>
            <a:ext uri="{FF2B5EF4-FFF2-40B4-BE49-F238E27FC236}">
              <a16:creationId xmlns:a16="http://schemas.microsoft.com/office/drawing/2014/main" id="{0E8EF6FE-CE1D-427A-B534-ECDAA62133DC}"/>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2" name="直線コネクタ 761">
          <a:extLst>
            <a:ext uri="{FF2B5EF4-FFF2-40B4-BE49-F238E27FC236}">
              <a16:creationId xmlns:a16="http://schemas.microsoft.com/office/drawing/2014/main" id="{29C638F1-33C8-4633-846B-82F423D31228}"/>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98</xdr:row>
      <xdr:rowOff>146248</xdr:rowOff>
    </xdr:from>
    <xdr:ext cx="403059" cy="259045"/>
    <xdr:sp macro="" textlink="">
      <xdr:nvSpPr>
        <xdr:cNvPr id="763" name="テキスト ボックス 762">
          <a:extLst>
            <a:ext uri="{FF2B5EF4-FFF2-40B4-BE49-F238E27FC236}">
              <a16:creationId xmlns:a16="http://schemas.microsoft.com/office/drawing/2014/main" id="{13768AA2-969A-472C-B62E-369A07B1E761}"/>
            </a:ext>
          </a:extLst>
        </xdr:cNvPr>
        <xdr:cNvSpPr txBox="1"/>
      </xdr:nvSpPr>
      <xdr:spPr>
        <a:xfrm>
          <a:off x="10602761" y="1657496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5AB20AFA-CFE9-4E55-8EA5-8C16EB1EAD4B}"/>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65" name="テキスト ボックス 764">
          <a:extLst>
            <a:ext uri="{FF2B5EF4-FFF2-40B4-BE49-F238E27FC236}">
              <a16:creationId xmlns:a16="http://schemas.microsoft.com/office/drawing/2014/main" id="{14E89010-202E-433B-9DEB-8B57FEA3E92F}"/>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66" name="【公民館】&#10;有形固定資産減価償却率グラフ枠">
          <a:extLst>
            <a:ext uri="{FF2B5EF4-FFF2-40B4-BE49-F238E27FC236}">
              <a16:creationId xmlns:a16="http://schemas.microsoft.com/office/drawing/2014/main" id="{5AF82E4B-59A0-4D2D-B04C-ED5B651A8B3F}"/>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1942B066-45C0-43BD-AC8B-5BCF6685FC0B}"/>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1C4C4F7D-1846-4258-8355-9A1D1E18D53F}"/>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BBF57F2E-6C40-4C24-9EA7-4025AE80D83E}"/>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9F59D7A9-3E30-442F-924F-7082ADCA349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328D8006-5522-4926-A464-6FE4F0575BA8}"/>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25400</xdr:rowOff>
    </xdr:from>
    <xdr:to>
      <xdr:col>85</xdr:col>
      <xdr:colOff>177800</xdr:colOff>
      <xdr:row>108</xdr:row>
      <xdr:rowOff>127000</xdr:rowOff>
    </xdr:to>
    <xdr:sp macro="" textlink="">
      <xdr:nvSpPr>
        <xdr:cNvPr id="772" name="楕円 771">
          <a:extLst>
            <a:ext uri="{FF2B5EF4-FFF2-40B4-BE49-F238E27FC236}">
              <a16:creationId xmlns:a16="http://schemas.microsoft.com/office/drawing/2014/main" id="{E2D9482E-B161-4A86-BD3A-6F66D8482BA4}"/>
            </a:ext>
          </a:extLst>
        </xdr:cNvPr>
        <xdr:cNvSpPr/>
      </xdr:nvSpPr>
      <xdr:spPr>
        <a:xfrm>
          <a:off x="14325600" y="1813052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99077</xdr:rowOff>
    </xdr:from>
    <xdr:ext cx="405111" cy="259045"/>
    <xdr:sp macro="" textlink="">
      <xdr:nvSpPr>
        <xdr:cNvPr id="773" name="【公民館】&#10;有形固定資産減価償却率該当値テキスト">
          <a:extLst>
            <a:ext uri="{FF2B5EF4-FFF2-40B4-BE49-F238E27FC236}">
              <a16:creationId xmlns:a16="http://schemas.microsoft.com/office/drawing/2014/main" id="{237BE8D0-E9F9-4365-B698-658A66AC3423}"/>
            </a:ext>
          </a:extLst>
        </xdr:cNvPr>
        <xdr:cNvSpPr txBox="1"/>
      </xdr:nvSpPr>
      <xdr:spPr>
        <a:xfrm>
          <a:off x="14414500" y="1803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41729</xdr:rowOff>
    </xdr:from>
    <xdr:to>
      <xdr:col>81</xdr:col>
      <xdr:colOff>101600</xdr:colOff>
      <xdr:row>106</xdr:row>
      <xdr:rowOff>143329</xdr:rowOff>
    </xdr:to>
    <xdr:sp macro="" textlink="">
      <xdr:nvSpPr>
        <xdr:cNvPr id="774" name="楕円 773">
          <a:extLst>
            <a:ext uri="{FF2B5EF4-FFF2-40B4-BE49-F238E27FC236}">
              <a16:creationId xmlns:a16="http://schemas.microsoft.com/office/drawing/2014/main" id="{A9AAFA40-DAB2-40F1-92E4-E1D2DEC26D67}"/>
            </a:ext>
          </a:extLst>
        </xdr:cNvPr>
        <xdr:cNvSpPr/>
      </xdr:nvSpPr>
      <xdr:spPr>
        <a:xfrm>
          <a:off x="13578840" y="1781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92529</xdr:rowOff>
    </xdr:from>
    <xdr:to>
      <xdr:col>85</xdr:col>
      <xdr:colOff>127000</xdr:colOff>
      <xdr:row>108</xdr:row>
      <xdr:rowOff>76200</xdr:rowOff>
    </xdr:to>
    <xdr:cxnSp macro="">
      <xdr:nvCxnSpPr>
        <xdr:cNvPr id="775" name="直線コネクタ 774">
          <a:extLst>
            <a:ext uri="{FF2B5EF4-FFF2-40B4-BE49-F238E27FC236}">
              <a16:creationId xmlns:a16="http://schemas.microsoft.com/office/drawing/2014/main" id="{99EBB102-3916-47D1-8A51-BF65CC15947C}"/>
            </a:ext>
          </a:extLst>
        </xdr:cNvPr>
        <xdr:cNvCxnSpPr/>
      </xdr:nvCxnSpPr>
      <xdr:spPr>
        <a:xfrm>
          <a:off x="13629640" y="17862369"/>
          <a:ext cx="746760" cy="31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58057</xdr:rowOff>
    </xdr:from>
    <xdr:to>
      <xdr:col>76</xdr:col>
      <xdr:colOff>165100</xdr:colOff>
      <xdr:row>104</xdr:row>
      <xdr:rowOff>159657</xdr:rowOff>
    </xdr:to>
    <xdr:sp macro="" textlink="">
      <xdr:nvSpPr>
        <xdr:cNvPr id="776" name="楕円 775">
          <a:extLst>
            <a:ext uri="{FF2B5EF4-FFF2-40B4-BE49-F238E27FC236}">
              <a16:creationId xmlns:a16="http://schemas.microsoft.com/office/drawing/2014/main" id="{9ACD9229-9974-4D50-ADAB-B3CD11922AFE}"/>
            </a:ext>
          </a:extLst>
        </xdr:cNvPr>
        <xdr:cNvSpPr/>
      </xdr:nvSpPr>
      <xdr:spPr>
        <a:xfrm>
          <a:off x="12804140" y="17492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108857</xdr:rowOff>
    </xdr:from>
    <xdr:to>
      <xdr:col>81</xdr:col>
      <xdr:colOff>50800</xdr:colOff>
      <xdr:row>106</xdr:row>
      <xdr:rowOff>92529</xdr:rowOff>
    </xdr:to>
    <xdr:cxnSp macro="">
      <xdr:nvCxnSpPr>
        <xdr:cNvPr id="777" name="直線コネクタ 776">
          <a:extLst>
            <a:ext uri="{FF2B5EF4-FFF2-40B4-BE49-F238E27FC236}">
              <a16:creationId xmlns:a16="http://schemas.microsoft.com/office/drawing/2014/main" id="{E5DD57F7-AA51-4F46-BF3F-E560EA85445A}"/>
            </a:ext>
          </a:extLst>
        </xdr:cNvPr>
        <xdr:cNvCxnSpPr/>
      </xdr:nvCxnSpPr>
      <xdr:spPr>
        <a:xfrm>
          <a:off x="12854940" y="17543417"/>
          <a:ext cx="774700" cy="31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74386</xdr:rowOff>
    </xdr:from>
    <xdr:to>
      <xdr:col>72</xdr:col>
      <xdr:colOff>38100</xdr:colOff>
      <xdr:row>103</xdr:row>
      <xdr:rowOff>4536</xdr:rowOff>
    </xdr:to>
    <xdr:sp macro="" textlink="">
      <xdr:nvSpPr>
        <xdr:cNvPr id="778" name="楕円 777">
          <a:extLst>
            <a:ext uri="{FF2B5EF4-FFF2-40B4-BE49-F238E27FC236}">
              <a16:creationId xmlns:a16="http://schemas.microsoft.com/office/drawing/2014/main" id="{DD67ECED-2954-4878-9ECD-5FC55226521E}"/>
            </a:ext>
          </a:extLst>
        </xdr:cNvPr>
        <xdr:cNvSpPr/>
      </xdr:nvSpPr>
      <xdr:spPr>
        <a:xfrm>
          <a:off x="12029440" y="1717366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125186</xdr:rowOff>
    </xdr:from>
    <xdr:to>
      <xdr:col>76</xdr:col>
      <xdr:colOff>114300</xdr:colOff>
      <xdr:row>104</xdr:row>
      <xdr:rowOff>108857</xdr:rowOff>
    </xdr:to>
    <xdr:cxnSp macro="">
      <xdr:nvCxnSpPr>
        <xdr:cNvPr id="779" name="直線コネクタ 778">
          <a:extLst>
            <a:ext uri="{FF2B5EF4-FFF2-40B4-BE49-F238E27FC236}">
              <a16:creationId xmlns:a16="http://schemas.microsoft.com/office/drawing/2014/main" id="{A3A7BE6C-E82B-4A53-86AA-11EEF69E222D}"/>
            </a:ext>
          </a:extLst>
        </xdr:cNvPr>
        <xdr:cNvCxnSpPr/>
      </xdr:nvCxnSpPr>
      <xdr:spPr>
        <a:xfrm>
          <a:off x="12072620" y="17224466"/>
          <a:ext cx="782320" cy="31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90714</xdr:rowOff>
    </xdr:from>
    <xdr:to>
      <xdr:col>67</xdr:col>
      <xdr:colOff>101600</xdr:colOff>
      <xdr:row>101</xdr:row>
      <xdr:rowOff>20864</xdr:rowOff>
    </xdr:to>
    <xdr:sp macro="" textlink="">
      <xdr:nvSpPr>
        <xdr:cNvPr id="780" name="楕円 779">
          <a:extLst>
            <a:ext uri="{FF2B5EF4-FFF2-40B4-BE49-F238E27FC236}">
              <a16:creationId xmlns:a16="http://schemas.microsoft.com/office/drawing/2014/main" id="{89BA60D8-6C97-4BAE-A51F-0FDC0C72A57A}"/>
            </a:ext>
          </a:extLst>
        </xdr:cNvPr>
        <xdr:cNvSpPr/>
      </xdr:nvSpPr>
      <xdr:spPr>
        <a:xfrm>
          <a:off x="11231880" y="168547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141514</xdr:rowOff>
    </xdr:from>
    <xdr:to>
      <xdr:col>71</xdr:col>
      <xdr:colOff>177800</xdr:colOff>
      <xdr:row>102</xdr:row>
      <xdr:rowOff>125186</xdr:rowOff>
    </xdr:to>
    <xdr:cxnSp macro="">
      <xdr:nvCxnSpPr>
        <xdr:cNvPr id="781" name="直線コネクタ 780">
          <a:extLst>
            <a:ext uri="{FF2B5EF4-FFF2-40B4-BE49-F238E27FC236}">
              <a16:creationId xmlns:a16="http://schemas.microsoft.com/office/drawing/2014/main" id="{0E4149DB-CBDE-48CC-8F15-1718DB01851F}"/>
            </a:ext>
          </a:extLst>
        </xdr:cNvPr>
        <xdr:cNvCxnSpPr/>
      </xdr:nvCxnSpPr>
      <xdr:spPr>
        <a:xfrm>
          <a:off x="11282680" y="16905514"/>
          <a:ext cx="789940" cy="318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159856</xdr:rowOff>
    </xdr:from>
    <xdr:ext cx="405111" cy="259045"/>
    <xdr:sp macro="" textlink="">
      <xdr:nvSpPr>
        <xdr:cNvPr id="782" name="n_1mainValue【公民館】&#10;有形固定資産減価償却率">
          <a:extLst>
            <a:ext uri="{FF2B5EF4-FFF2-40B4-BE49-F238E27FC236}">
              <a16:creationId xmlns:a16="http://schemas.microsoft.com/office/drawing/2014/main" id="{4C6CE72F-986E-457C-A31B-7D7F0521E96B}"/>
            </a:ext>
          </a:extLst>
        </xdr:cNvPr>
        <xdr:cNvSpPr txBox="1"/>
      </xdr:nvSpPr>
      <xdr:spPr>
        <a:xfrm>
          <a:off x="13437244" y="17594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4734</xdr:rowOff>
    </xdr:from>
    <xdr:ext cx="405111" cy="259045"/>
    <xdr:sp macro="" textlink="">
      <xdr:nvSpPr>
        <xdr:cNvPr id="783" name="n_2mainValue【公民館】&#10;有形固定資産減価償却率">
          <a:extLst>
            <a:ext uri="{FF2B5EF4-FFF2-40B4-BE49-F238E27FC236}">
              <a16:creationId xmlns:a16="http://schemas.microsoft.com/office/drawing/2014/main" id="{4E76403B-9AE1-4B01-97DF-DE70787D1EC2}"/>
            </a:ext>
          </a:extLst>
        </xdr:cNvPr>
        <xdr:cNvSpPr txBox="1"/>
      </xdr:nvSpPr>
      <xdr:spPr>
        <a:xfrm>
          <a:off x="126752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101</xdr:row>
      <xdr:rowOff>21063</xdr:rowOff>
    </xdr:from>
    <xdr:ext cx="405111" cy="259045"/>
    <xdr:sp macro="" textlink="">
      <xdr:nvSpPr>
        <xdr:cNvPr id="784" name="n_3mainValue【公民館】&#10;有形固定資産減価償却率">
          <a:extLst>
            <a:ext uri="{FF2B5EF4-FFF2-40B4-BE49-F238E27FC236}">
              <a16:creationId xmlns:a16="http://schemas.microsoft.com/office/drawing/2014/main" id="{D3343690-9466-4565-BE33-67E431675638}"/>
            </a:ext>
          </a:extLst>
        </xdr:cNvPr>
        <xdr:cNvSpPr txBox="1"/>
      </xdr:nvSpPr>
      <xdr:spPr>
        <a:xfrm>
          <a:off x="11900544" y="16952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99</xdr:row>
      <xdr:rowOff>37391</xdr:rowOff>
    </xdr:from>
    <xdr:ext cx="405111" cy="259045"/>
    <xdr:sp macro="" textlink="">
      <xdr:nvSpPr>
        <xdr:cNvPr id="785" name="n_4mainValue【公民館】&#10;有形固定資産減価償却率">
          <a:extLst>
            <a:ext uri="{FF2B5EF4-FFF2-40B4-BE49-F238E27FC236}">
              <a16:creationId xmlns:a16="http://schemas.microsoft.com/office/drawing/2014/main" id="{1735AB0C-1719-440C-8B0C-C9B0CF571153}"/>
            </a:ext>
          </a:extLst>
        </xdr:cNvPr>
        <xdr:cNvSpPr txBox="1"/>
      </xdr:nvSpPr>
      <xdr:spPr>
        <a:xfrm>
          <a:off x="11102984" y="16633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6" name="正方形/長方形 785">
          <a:extLst>
            <a:ext uri="{FF2B5EF4-FFF2-40B4-BE49-F238E27FC236}">
              <a16:creationId xmlns:a16="http://schemas.microsoft.com/office/drawing/2014/main" id="{EAA0AEA8-3D02-4732-A2FA-B99FB321C757}"/>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87" name="正方形/長方形 786">
          <a:extLst>
            <a:ext uri="{FF2B5EF4-FFF2-40B4-BE49-F238E27FC236}">
              <a16:creationId xmlns:a16="http://schemas.microsoft.com/office/drawing/2014/main" id="{CF2B15D5-DBD8-4784-A503-26F2AB4D63E2}"/>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88" name="正方形/長方形 787">
          <a:extLst>
            <a:ext uri="{FF2B5EF4-FFF2-40B4-BE49-F238E27FC236}">
              <a16:creationId xmlns:a16="http://schemas.microsoft.com/office/drawing/2014/main" id="{820BE76D-347B-4FB4-9004-7F8F80D5D6CD}"/>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89" name="正方形/長方形 788">
          <a:extLst>
            <a:ext uri="{FF2B5EF4-FFF2-40B4-BE49-F238E27FC236}">
              <a16:creationId xmlns:a16="http://schemas.microsoft.com/office/drawing/2014/main" id="{69E6C507-3DDA-4D71-A99B-5C831143B8B2}"/>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90" name="正方形/長方形 789">
          <a:extLst>
            <a:ext uri="{FF2B5EF4-FFF2-40B4-BE49-F238E27FC236}">
              <a16:creationId xmlns:a16="http://schemas.microsoft.com/office/drawing/2014/main" id="{94F7923B-5214-4ABB-AC36-3DAF8348DB81}"/>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1" name="正方形/長方形 790">
          <a:extLst>
            <a:ext uri="{FF2B5EF4-FFF2-40B4-BE49-F238E27FC236}">
              <a16:creationId xmlns:a16="http://schemas.microsoft.com/office/drawing/2014/main" id="{0AB5E065-0632-412C-940A-D826873DD114}"/>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2" name="テキスト ボックス 791">
          <a:extLst>
            <a:ext uri="{FF2B5EF4-FFF2-40B4-BE49-F238E27FC236}">
              <a16:creationId xmlns:a16="http://schemas.microsoft.com/office/drawing/2014/main" id="{7D59B48F-1F01-438B-99EB-ACD9DA1706A8}"/>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3" name="直線コネクタ 792">
          <a:extLst>
            <a:ext uri="{FF2B5EF4-FFF2-40B4-BE49-F238E27FC236}">
              <a16:creationId xmlns:a16="http://schemas.microsoft.com/office/drawing/2014/main" id="{A3C85C7F-E49A-447B-B6C1-706BF578E1A1}"/>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94" name="テキスト ボックス 793">
          <a:extLst>
            <a:ext uri="{FF2B5EF4-FFF2-40B4-BE49-F238E27FC236}">
              <a16:creationId xmlns:a16="http://schemas.microsoft.com/office/drawing/2014/main" id="{AAF4520C-69BD-4C77-A6DE-408D5A1BB87C}"/>
            </a:ext>
          </a:extLst>
        </xdr:cNvPr>
        <xdr:cNvSpPr txBox="1"/>
      </xdr:nvSpPr>
      <xdr:spPr>
        <a:xfrm>
          <a:off x="1569484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76200</xdr:rowOff>
    </xdr:from>
    <xdr:to>
      <xdr:col>120</xdr:col>
      <xdr:colOff>114300</xdr:colOff>
      <xdr:row>108</xdr:row>
      <xdr:rowOff>76200</xdr:rowOff>
    </xdr:to>
    <xdr:cxnSp macro="">
      <xdr:nvCxnSpPr>
        <xdr:cNvPr id="795" name="直線コネクタ 794">
          <a:extLst>
            <a:ext uri="{FF2B5EF4-FFF2-40B4-BE49-F238E27FC236}">
              <a16:creationId xmlns:a16="http://schemas.microsoft.com/office/drawing/2014/main" id="{843B9181-6FFF-49E6-B2B0-BA3AE655A908}"/>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6" name="テキスト ボックス 795">
          <a:extLst>
            <a:ext uri="{FF2B5EF4-FFF2-40B4-BE49-F238E27FC236}">
              <a16:creationId xmlns:a16="http://schemas.microsoft.com/office/drawing/2014/main" id="{8AE88BE3-626A-4CBC-8FB4-7FD9F2A1D361}"/>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7" name="直線コネクタ 796">
          <a:extLst>
            <a:ext uri="{FF2B5EF4-FFF2-40B4-BE49-F238E27FC236}">
              <a16:creationId xmlns:a16="http://schemas.microsoft.com/office/drawing/2014/main" id="{6FE959BB-792E-4C63-8E4E-5308C5B79A53}"/>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98" name="テキスト ボックス 797">
          <a:extLst>
            <a:ext uri="{FF2B5EF4-FFF2-40B4-BE49-F238E27FC236}">
              <a16:creationId xmlns:a16="http://schemas.microsoft.com/office/drawing/2014/main" id="{3EBFAD89-535C-403A-B748-9596C20D3E08}"/>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99" name="直線コネクタ 798">
          <a:extLst>
            <a:ext uri="{FF2B5EF4-FFF2-40B4-BE49-F238E27FC236}">
              <a16:creationId xmlns:a16="http://schemas.microsoft.com/office/drawing/2014/main" id="{735A4C06-E245-4511-B5F0-499A78084664}"/>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0" name="テキスト ボックス 799">
          <a:extLst>
            <a:ext uri="{FF2B5EF4-FFF2-40B4-BE49-F238E27FC236}">
              <a16:creationId xmlns:a16="http://schemas.microsoft.com/office/drawing/2014/main" id="{A7AA7D9F-839B-47A2-A6D3-6A506E492B77}"/>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1" name="直線コネクタ 800">
          <a:extLst>
            <a:ext uri="{FF2B5EF4-FFF2-40B4-BE49-F238E27FC236}">
              <a16:creationId xmlns:a16="http://schemas.microsoft.com/office/drawing/2014/main" id="{32E421C3-BD6F-45D6-BC2B-FE34D5889C78}"/>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2" name="テキスト ボックス 801">
          <a:extLst>
            <a:ext uri="{FF2B5EF4-FFF2-40B4-BE49-F238E27FC236}">
              <a16:creationId xmlns:a16="http://schemas.microsoft.com/office/drawing/2014/main" id="{B67225A0-4DE9-439F-96B5-A431EF4BBC5F}"/>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3" name="直線コネクタ 802">
          <a:extLst>
            <a:ext uri="{FF2B5EF4-FFF2-40B4-BE49-F238E27FC236}">
              <a16:creationId xmlns:a16="http://schemas.microsoft.com/office/drawing/2014/main" id="{C53D814F-0AF7-42BB-A8DC-0888DD327FB7}"/>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4" name="テキスト ボックス 803">
          <a:extLst>
            <a:ext uri="{FF2B5EF4-FFF2-40B4-BE49-F238E27FC236}">
              <a16:creationId xmlns:a16="http://schemas.microsoft.com/office/drawing/2014/main" id="{C61B6B4E-6413-4537-BDBD-93D5C6128B5B}"/>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0.077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5" name="【公民館】&#10;一人当たり面積グラフ枠">
          <a:extLst>
            <a:ext uri="{FF2B5EF4-FFF2-40B4-BE49-F238E27FC236}">
              <a16:creationId xmlns:a16="http://schemas.microsoft.com/office/drawing/2014/main" id="{F824BABB-3877-4EE0-BF3B-522832D640B8}"/>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06" name="テキスト ボックス 805">
          <a:extLst>
            <a:ext uri="{FF2B5EF4-FFF2-40B4-BE49-F238E27FC236}">
              <a16:creationId xmlns:a16="http://schemas.microsoft.com/office/drawing/2014/main" id="{FFAF8A67-77D1-4158-B8BE-E5EE4D074D03}"/>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07" name="テキスト ボックス 806">
          <a:extLst>
            <a:ext uri="{FF2B5EF4-FFF2-40B4-BE49-F238E27FC236}">
              <a16:creationId xmlns:a16="http://schemas.microsoft.com/office/drawing/2014/main" id="{0FDCEBA3-567E-4634-A1A3-6C0DB1EF5FF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08" name="テキスト ボックス 807">
          <a:extLst>
            <a:ext uri="{FF2B5EF4-FFF2-40B4-BE49-F238E27FC236}">
              <a16:creationId xmlns:a16="http://schemas.microsoft.com/office/drawing/2014/main" id="{A4A15AC5-9B7F-4A43-B058-8D5C4D8DD456}"/>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09" name="テキスト ボックス 808">
          <a:extLst>
            <a:ext uri="{FF2B5EF4-FFF2-40B4-BE49-F238E27FC236}">
              <a16:creationId xmlns:a16="http://schemas.microsoft.com/office/drawing/2014/main" id="{F206C3DC-F0D4-4016-B6B2-0F1D9408171C}"/>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10" name="テキスト ボックス 809">
          <a:extLst>
            <a:ext uri="{FF2B5EF4-FFF2-40B4-BE49-F238E27FC236}">
              <a16:creationId xmlns:a16="http://schemas.microsoft.com/office/drawing/2014/main" id="{554ADAAF-3EA7-42BA-98B2-C09A92BC4D8D}"/>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25400</xdr:rowOff>
    </xdr:from>
    <xdr:to>
      <xdr:col>116</xdr:col>
      <xdr:colOff>114300</xdr:colOff>
      <xdr:row>108</xdr:row>
      <xdr:rowOff>127000</xdr:rowOff>
    </xdr:to>
    <xdr:sp macro="" textlink="">
      <xdr:nvSpPr>
        <xdr:cNvPr id="811" name="楕円 810">
          <a:extLst>
            <a:ext uri="{FF2B5EF4-FFF2-40B4-BE49-F238E27FC236}">
              <a16:creationId xmlns:a16="http://schemas.microsoft.com/office/drawing/2014/main" id="{ECAF43FB-F1A3-4D18-A5A7-AF8A8ED670ED}"/>
            </a:ext>
          </a:extLst>
        </xdr:cNvPr>
        <xdr:cNvSpPr/>
      </xdr:nvSpPr>
      <xdr:spPr>
        <a:xfrm>
          <a:off x="1945894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99077</xdr:rowOff>
    </xdr:from>
    <xdr:ext cx="469744" cy="259045"/>
    <xdr:sp macro="" textlink="">
      <xdr:nvSpPr>
        <xdr:cNvPr id="812" name="【公民館】&#10;一人当たり面積該当値テキスト">
          <a:extLst>
            <a:ext uri="{FF2B5EF4-FFF2-40B4-BE49-F238E27FC236}">
              <a16:creationId xmlns:a16="http://schemas.microsoft.com/office/drawing/2014/main" id="{F1535181-75E6-46F7-93D1-46527DA23B10}"/>
            </a:ext>
          </a:extLst>
        </xdr:cNvPr>
        <xdr:cNvSpPr txBox="1"/>
      </xdr:nvSpPr>
      <xdr:spPr>
        <a:xfrm>
          <a:off x="19547840" y="18036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102</xdr:row>
      <xdr:rowOff>139700</xdr:rowOff>
    </xdr:from>
    <xdr:to>
      <xdr:col>112</xdr:col>
      <xdr:colOff>38100</xdr:colOff>
      <xdr:row>103</xdr:row>
      <xdr:rowOff>69850</xdr:rowOff>
    </xdr:to>
    <xdr:sp macro="" textlink="">
      <xdr:nvSpPr>
        <xdr:cNvPr id="813" name="楕円 812">
          <a:extLst>
            <a:ext uri="{FF2B5EF4-FFF2-40B4-BE49-F238E27FC236}">
              <a16:creationId xmlns:a16="http://schemas.microsoft.com/office/drawing/2014/main" id="{861AF1B3-3366-4F9A-A40F-7B8DC78B05CD}"/>
            </a:ext>
          </a:extLst>
        </xdr:cNvPr>
        <xdr:cNvSpPr/>
      </xdr:nvSpPr>
      <xdr:spPr>
        <a:xfrm>
          <a:off x="18735040" y="17238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19050</xdr:rowOff>
    </xdr:from>
    <xdr:to>
      <xdr:col>116</xdr:col>
      <xdr:colOff>63500</xdr:colOff>
      <xdr:row>108</xdr:row>
      <xdr:rowOff>76200</xdr:rowOff>
    </xdr:to>
    <xdr:cxnSp macro="">
      <xdr:nvCxnSpPr>
        <xdr:cNvPr id="814" name="直線コネクタ 813">
          <a:extLst>
            <a:ext uri="{FF2B5EF4-FFF2-40B4-BE49-F238E27FC236}">
              <a16:creationId xmlns:a16="http://schemas.microsoft.com/office/drawing/2014/main" id="{F370966A-015C-4C65-AFEF-AD483FA73BDB}"/>
            </a:ext>
          </a:extLst>
        </xdr:cNvPr>
        <xdr:cNvCxnSpPr/>
      </xdr:nvCxnSpPr>
      <xdr:spPr>
        <a:xfrm>
          <a:off x="18778220" y="17285970"/>
          <a:ext cx="731520" cy="89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25400</xdr:rowOff>
    </xdr:from>
    <xdr:to>
      <xdr:col>107</xdr:col>
      <xdr:colOff>101600</xdr:colOff>
      <xdr:row>100</xdr:row>
      <xdr:rowOff>127000</xdr:rowOff>
    </xdr:to>
    <xdr:sp macro="" textlink="">
      <xdr:nvSpPr>
        <xdr:cNvPr id="815" name="楕円 814">
          <a:extLst>
            <a:ext uri="{FF2B5EF4-FFF2-40B4-BE49-F238E27FC236}">
              <a16:creationId xmlns:a16="http://schemas.microsoft.com/office/drawing/2014/main" id="{3CCA8C90-0005-4848-8FAB-C5CF925D881B}"/>
            </a:ext>
          </a:extLst>
        </xdr:cNvPr>
        <xdr:cNvSpPr/>
      </xdr:nvSpPr>
      <xdr:spPr>
        <a:xfrm>
          <a:off x="17937480" y="1678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76200</xdr:rowOff>
    </xdr:from>
    <xdr:to>
      <xdr:col>111</xdr:col>
      <xdr:colOff>177800</xdr:colOff>
      <xdr:row>103</xdr:row>
      <xdr:rowOff>19050</xdr:rowOff>
    </xdr:to>
    <xdr:cxnSp macro="">
      <xdr:nvCxnSpPr>
        <xdr:cNvPr id="816" name="直線コネクタ 815">
          <a:extLst>
            <a:ext uri="{FF2B5EF4-FFF2-40B4-BE49-F238E27FC236}">
              <a16:creationId xmlns:a16="http://schemas.microsoft.com/office/drawing/2014/main" id="{385C8370-5877-49C8-9927-AF3DB3164DB2}"/>
            </a:ext>
          </a:extLst>
        </xdr:cNvPr>
        <xdr:cNvCxnSpPr/>
      </xdr:nvCxnSpPr>
      <xdr:spPr>
        <a:xfrm>
          <a:off x="17988280" y="16840200"/>
          <a:ext cx="78994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102</xdr:row>
      <xdr:rowOff>139700</xdr:rowOff>
    </xdr:from>
    <xdr:to>
      <xdr:col>102</xdr:col>
      <xdr:colOff>165100</xdr:colOff>
      <xdr:row>103</xdr:row>
      <xdr:rowOff>69850</xdr:rowOff>
    </xdr:to>
    <xdr:sp macro="" textlink="">
      <xdr:nvSpPr>
        <xdr:cNvPr id="817" name="楕円 816">
          <a:extLst>
            <a:ext uri="{FF2B5EF4-FFF2-40B4-BE49-F238E27FC236}">
              <a16:creationId xmlns:a16="http://schemas.microsoft.com/office/drawing/2014/main" id="{0F0984CE-BCEC-4C60-9F85-7206603882A7}"/>
            </a:ext>
          </a:extLst>
        </xdr:cNvPr>
        <xdr:cNvSpPr/>
      </xdr:nvSpPr>
      <xdr:spPr>
        <a:xfrm>
          <a:off x="17162780" y="17238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100</xdr:row>
      <xdr:rowOff>76200</xdr:rowOff>
    </xdr:from>
    <xdr:to>
      <xdr:col>107</xdr:col>
      <xdr:colOff>50800</xdr:colOff>
      <xdr:row>103</xdr:row>
      <xdr:rowOff>19050</xdr:rowOff>
    </xdr:to>
    <xdr:cxnSp macro="">
      <xdr:nvCxnSpPr>
        <xdr:cNvPr id="818" name="直線コネクタ 817">
          <a:extLst>
            <a:ext uri="{FF2B5EF4-FFF2-40B4-BE49-F238E27FC236}">
              <a16:creationId xmlns:a16="http://schemas.microsoft.com/office/drawing/2014/main" id="{772AB9E5-896F-4DC8-B831-CA1673CD944E}"/>
            </a:ext>
          </a:extLst>
        </xdr:cNvPr>
        <xdr:cNvCxnSpPr/>
      </xdr:nvCxnSpPr>
      <xdr:spPr>
        <a:xfrm flipV="1">
          <a:off x="17213580" y="16840200"/>
          <a:ext cx="774700" cy="445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102</xdr:row>
      <xdr:rowOff>139700</xdr:rowOff>
    </xdr:from>
    <xdr:to>
      <xdr:col>98</xdr:col>
      <xdr:colOff>38100</xdr:colOff>
      <xdr:row>103</xdr:row>
      <xdr:rowOff>69850</xdr:rowOff>
    </xdr:to>
    <xdr:sp macro="" textlink="">
      <xdr:nvSpPr>
        <xdr:cNvPr id="819" name="楕円 818">
          <a:extLst>
            <a:ext uri="{FF2B5EF4-FFF2-40B4-BE49-F238E27FC236}">
              <a16:creationId xmlns:a16="http://schemas.microsoft.com/office/drawing/2014/main" id="{DFC6AF3A-7850-499F-A747-9F769A71C6FF}"/>
            </a:ext>
          </a:extLst>
        </xdr:cNvPr>
        <xdr:cNvSpPr/>
      </xdr:nvSpPr>
      <xdr:spPr>
        <a:xfrm>
          <a:off x="16388080" y="172389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19050</xdr:rowOff>
    </xdr:from>
    <xdr:to>
      <xdr:col>102</xdr:col>
      <xdr:colOff>114300</xdr:colOff>
      <xdr:row>103</xdr:row>
      <xdr:rowOff>19050</xdr:rowOff>
    </xdr:to>
    <xdr:cxnSp macro="">
      <xdr:nvCxnSpPr>
        <xdr:cNvPr id="820" name="直線コネクタ 819">
          <a:extLst>
            <a:ext uri="{FF2B5EF4-FFF2-40B4-BE49-F238E27FC236}">
              <a16:creationId xmlns:a16="http://schemas.microsoft.com/office/drawing/2014/main" id="{85A30232-B70B-4D26-933A-FCAC0F10EB3B}"/>
            </a:ext>
          </a:extLst>
        </xdr:cNvPr>
        <xdr:cNvCxnSpPr/>
      </xdr:nvCxnSpPr>
      <xdr:spPr>
        <a:xfrm>
          <a:off x="16431260" y="172859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101</xdr:row>
      <xdr:rowOff>86377</xdr:rowOff>
    </xdr:from>
    <xdr:ext cx="469744" cy="259045"/>
    <xdr:sp macro="" textlink="">
      <xdr:nvSpPr>
        <xdr:cNvPr id="821" name="n_1mainValue【公民館】&#10;一人当たり面積">
          <a:extLst>
            <a:ext uri="{FF2B5EF4-FFF2-40B4-BE49-F238E27FC236}">
              <a16:creationId xmlns:a16="http://schemas.microsoft.com/office/drawing/2014/main" id="{01AA3457-82B3-473C-886C-08CF4DAD1C89}"/>
            </a:ext>
          </a:extLst>
        </xdr:cNvPr>
        <xdr:cNvSpPr txBox="1"/>
      </xdr:nvSpPr>
      <xdr:spPr>
        <a:xfrm>
          <a:off x="18561127" y="1701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98</xdr:row>
      <xdr:rowOff>143527</xdr:rowOff>
    </xdr:from>
    <xdr:ext cx="469744" cy="259045"/>
    <xdr:sp macro="" textlink="">
      <xdr:nvSpPr>
        <xdr:cNvPr id="822" name="n_2mainValue【公民館】&#10;一人当たり面積">
          <a:extLst>
            <a:ext uri="{FF2B5EF4-FFF2-40B4-BE49-F238E27FC236}">
              <a16:creationId xmlns:a16="http://schemas.microsoft.com/office/drawing/2014/main" id="{C7D17D10-11BA-4BD4-B7B0-A28CEC2000E6}"/>
            </a:ext>
          </a:extLst>
        </xdr:cNvPr>
        <xdr:cNvSpPr txBox="1"/>
      </xdr:nvSpPr>
      <xdr:spPr>
        <a:xfrm>
          <a:off x="17776267" y="1657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101</xdr:row>
      <xdr:rowOff>86377</xdr:rowOff>
    </xdr:from>
    <xdr:ext cx="469744" cy="259045"/>
    <xdr:sp macro="" textlink="">
      <xdr:nvSpPr>
        <xdr:cNvPr id="823" name="n_3mainValue【公民館】&#10;一人当たり面積">
          <a:extLst>
            <a:ext uri="{FF2B5EF4-FFF2-40B4-BE49-F238E27FC236}">
              <a16:creationId xmlns:a16="http://schemas.microsoft.com/office/drawing/2014/main" id="{3B29F7E2-8E65-42ED-A7F1-58B3DD3C5F4A}"/>
            </a:ext>
          </a:extLst>
        </xdr:cNvPr>
        <xdr:cNvSpPr txBox="1"/>
      </xdr:nvSpPr>
      <xdr:spPr>
        <a:xfrm>
          <a:off x="17001567" y="1701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86377</xdr:rowOff>
    </xdr:from>
    <xdr:ext cx="469744" cy="259045"/>
    <xdr:sp macro="" textlink="">
      <xdr:nvSpPr>
        <xdr:cNvPr id="824" name="n_4mainValue【公民館】&#10;一人当たり面積">
          <a:extLst>
            <a:ext uri="{FF2B5EF4-FFF2-40B4-BE49-F238E27FC236}">
              <a16:creationId xmlns:a16="http://schemas.microsoft.com/office/drawing/2014/main" id="{405AA474-E5DF-403C-96FE-29B1F97C4514}"/>
            </a:ext>
          </a:extLst>
        </xdr:cNvPr>
        <xdr:cNvSpPr txBox="1"/>
      </xdr:nvSpPr>
      <xdr:spPr>
        <a:xfrm>
          <a:off x="16226867" y="17018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25" name="正方形/長方形 824">
          <a:extLst>
            <a:ext uri="{FF2B5EF4-FFF2-40B4-BE49-F238E27FC236}">
              <a16:creationId xmlns:a16="http://schemas.microsoft.com/office/drawing/2014/main" id="{C3A81322-7BE8-464E-979C-5D14E16F571F}"/>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26" name="正方形/長方形 825">
          <a:extLst>
            <a:ext uri="{FF2B5EF4-FFF2-40B4-BE49-F238E27FC236}">
              <a16:creationId xmlns:a16="http://schemas.microsoft.com/office/drawing/2014/main" id="{4860C3C3-E5B2-4D54-8DB4-00B449C49B8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27" name="テキスト ボックス 826">
          <a:extLst>
            <a:ext uri="{FF2B5EF4-FFF2-40B4-BE49-F238E27FC236}">
              <a16:creationId xmlns:a16="http://schemas.microsoft.com/office/drawing/2014/main" id="{03B86B23-8B44-46A0-BDB7-129F42138DB1}"/>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橋りょう・トンネル、認定こども園・幼稚園・保育所、公営住宅、児童館であり、一方で低くなっている施設は、道路、学校施設である。</a:t>
          </a:r>
        </a:p>
        <a:p>
          <a:r>
            <a:rPr kumimoji="1" lang="ja-JP" altLang="en-US" sz="1300">
              <a:latin typeface="ＭＳ Ｐゴシック" panose="020B0600070205080204" pitchFamily="50" charset="-128"/>
              <a:ea typeface="ＭＳ Ｐゴシック" panose="020B0600070205080204" pitchFamily="50" charset="-128"/>
            </a:rPr>
            <a:t>橋りょう・トンネルは</a:t>
          </a:r>
          <a:r>
            <a:rPr kumimoji="1" lang="en-US" altLang="ja-JP" sz="1300">
              <a:solidFill>
                <a:schemeClr val="tx1"/>
              </a:solidFill>
              <a:latin typeface="ＭＳ Ｐゴシック" panose="020B0600070205080204" pitchFamily="50" charset="-128"/>
              <a:ea typeface="ＭＳ Ｐゴシック" panose="020B0600070205080204" pitchFamily="50" charset="-128"/>
            </a:rPr>
            <a:t>78.0</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21.3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ポイント上回った。架設後</a:t>
          </a:r>
          <a:r>
            <a:rPr kumimoji="1" lang="en-US" altLang="ja-JP" sz="1300">
              <a:solidFill>
                <a:schemeClr val="tx1"/>
              </a:solidFill>
              <a:latin typeface="ＭＳ Ｐゴシック" panose="020B0600070205080204" pitchFamily="50" charset="-128"/>
              <a:ea typeface="ＭＳ Ｐゴシック" panose="020B0600070205080204" pitchFamily="50" charset="-128"/>
            </a:rPr>
            <a:t>50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年以上経過した橋りょうが</a:t>
          </a:r>
          <a:r>
            <a:rPr kumimoji="1" lang="en-US" altLang="ja-JP" sz="1300">
              <a:solidFill>
                <a:schemeClr val="tx1"/>
              </a:solidFill>
              <a:latin typeface="ＭＳ Ｐゴシック" panose="020B0600070205080204" pitchFamily="50" charset="-128"/>
              <a:ea typeface="ＭＳ Ｐゴシック" panose="020B0600070205080204" pitchFamily="50" charset="-128"/>
            </a:rPr>
            <a:t>4</a:t>
          </a:r>
          <a:r>
            <a:rPr kumimoji="1" lang="ja-JP" altLang="en-US" sz="1300">
              <a:solidFill>
                <a:schemeClr val="tx1"/>
              </a:solidFill>
              <a:latin typeface="ＭＳ Ｐゴシック" panose="020B0600070205080204" pitchFamily="50" charset="-128"/>
              <a:ea typeface="ＭＳ Ｐゴシック" panose="020B0600070205080204" pitchFamily="50" charset="-128"/>
            </a:rPr>
            <a:t>割を占めており、橋梁長寿命化修繕計画に基づき、必要な修繕・架替えを実施していく。</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認定こども園・幼稚園・保育所は</a:t>
          </a:r>
          <a:r>
            <a:rPr kumimoji="1" lang="en-US" altLang="ja-JP" sz="1300">
              <a:solidFill>
                <a:schemeClr val="tx1"/>
              </a:solidFill>
              <a:latin typeface="ＭＳ Ｐゴシック" panose="020B0600070205080204" pitchFamily="50" charset="-128"/>
              <a:ea typeface="ＭＳ Ｐゴシック" panose="020B0600070205080204" pitchFamily="50" charset="-128"/>
            </a:rPr>
            <a:t>79.5</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28.3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ポイント上回った。開設から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40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年以上経過した園が多数となっている。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公営住宅は</a:t>
          </a:r>
          <a:r>
            <a:rPr kumimoji="1" lang="en-US" altLang="ja-JP" sz="1300">
              <a:solidFill>
                <a:schemeClr val="tx1"/>
              </a:solidFill>
              <a:latin typeface="ＭＳ Ｐゴシック" panose="020B0600070205080204" pitchFamily="50" charset="-128"/>
              <a:ea typeface="ＭＳ Ｐゴシック" panose="020B0600070205080204" pitchFamily="50" charset="-128"/>
            </a:rPr>
            <a:t>64.1</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％と類似団体平均を</a:t>
          </a:r>
          <a:r>
            <a:rPr kumimoji="1" lang="en-US" altLang="ja-JP" sz="1300">
              <a:solidFill>
                <a:schemeClr val="tx1"/>
              </a:solidFill>
              <a:latin typeface="ＭＳ Ｐゴシック" panose="020B0600070205080204" pitchFamily="50" charset="-128"/>
              <a:ea typeface="ＭＳ Ｐゴシック" panose="020B0600070205080204" pitchFamily="50" charset="-128"/>
            </a:rPr>
            <a:t>8.2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ポイント上回った。区営住宅の役割の見直しを行うとともに、建替え時には施設の集約化を検討する。</a:t>
          </a:r>
        </a:p>
        <a:p>
          <a:r>
            <a:rPr kumimoji="1" lang="ja-JP" altLang="en-US" sz="1300">
              <a:solidFill>
                <a:schemeClr val="tx1"/>
              </a:solidFill>
              <a:latin typeface="ＭＳ Ｐゴシック" panose="020B0600070205080204" pitchFamily="50" charset="-128"/>
              <a:ea typeface="ＭＳ Ｐゴシック" panose="020B0600070205080204" pitchFamily="50" charset="-128"/>
            </a:rPr>
            <a:t>学校施設は</a:t>
          </a:r>
          <a:r>
            <a:rPr kumimoji="1" lang="en-US" altLang="ja-JP" sz="1300">
              <a:solidFill>
                <a:schemeClr val="tx1"/>
              </a:solidFill>
              <a:latin typeface="ＭＳ Ｐゴシック" panose="020B0600070205080204" pitchFamily="50" charset="-128"/>
              <a:ea typeface="ＭＳ Ｐゴシック" panose="020B0600070205080204" pitchFamily="50" charset="-128"/>
            </a:rPr>
            <a:t>36.4</a:t>
          </a:r>
          <a:r>
            <a:rPr kumimoji="1" lang="ja-JP" altLang="en-US" sz="1300">
              <a:solidFill>
                <a:schemeClr val="tx1"/>
              </a:solidFill>
              <a:latin typeface="ＭＳ Ｐゴシック" panose="020B0600070205080204" pitchFamily="50" charset="-128"/>
              <a:ea typeface="ＭＳ Ｐゴシック" panose="020B0600070205080204" pitchFamily="50" charset="-128"/>
            </a:rPr>
            <a:t>％と類似団体内で</a:t>
          </a:r>
          <a:r>
            <a:rPr kumimoji="1" lang="en-US" altLang="ja-JP" sz="1300">
              <a:solidFill>
                <a:schemeClr val="tx1"/>
              </a:solidFill>
              <a:latin typeface="ＭＳ Ｐゴシック" panose="020B0600070205080204" pitchFamily="50" charset="-128"/>
              <a:ea typeface="ＭＳ Ｐゴシック" panose="020B0600070205080204" pitchFamily="50" charset="-128"/>
            </a:rPr>
            <a:t>3</a:t>
          </a:r>
          <a:r>
            <a:rPr kumimoji="1" lang="ja-JP" altLang="en-US" sz="1300">
              <a:solidFill>
                <a:schemeClr val="tx1"/>
              </a:solidFill>
              <a:latin typeface="ＭＳ Ｐゴシック" panose="020B0600070205080204" pitchFamily="50" charset="-128"/>
              <a:ea typeface="ＭＳ Ｐゴシック" panose="020B0600070205080204" pitchFamily="50" charset="-128"/>
            </a:rPr>
            <a:t>番目の低さとなった。今後も計画的な学校改築等に取り組んでいく。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09F6FCC-4F4B-4057-A826-AD615C9082A6}"/>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2EE631E-9ED6-4A1B-8223-E21BF26880E4}"/>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077A3AA-1058-4635-B7A8-818B9AC8E059}"/>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6993FBB-B50C-4685-8AB6-1128F07A869C}"/>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D731F34-DCD9-44A4-9685-BAF0B76CF1D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4FF5366B-A413-478C-A18A-59A35C4351D4}"/>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57C8EC3-7C0D-460F-9FCD-C8D4D58AF51E}"/>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FF8B81A-AEEF-4D4A-8524-7B70AFC71813}"/>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DFD0B9F2-633D-4107-945E-47C6DAFA2F26}"/>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339B605-1343-4F9A-B399-3F2B456E6BDF}"/>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EE54869-F3A0-41F5-BA85-177B3E6D5E59}"/>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A91C0D4-4BAC-40FD-BC28-FC45EA16C332}"/>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5CC1D7E-1299-46B1-AFE0-77FDFFE6385E}"/>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AD001C2-0863-4E15-B972-55F92511B026}"/>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E787269-DE1B-4CE8-9036-5E4B140A08F2}"/>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96B6F07-145D-4102-9031-E543A50EC286}"/>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A401399C-797D-4E43-ABB9-DE8FC3E2A696}"/>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7F64D449-68C3-4FA7-8A0A-C9BDEC491AA4}"/>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5065C15-9F19-450E-89D6-70C417AC153F}"/>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109A182-A3B8-4FDE-B242-8C4DCD78EB5F}"/>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F807078-4413-46C0-82A0-75323BD7C5F2}"/>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9DC9C3E-4F1B-40CD-B2D8-ECA0433AD902}"/>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65CB426-5304-4B7C-814B-4178E45664C5}"/>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FEDD3C0-A206-430D-8AB1-B2C4D34C283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40446FB-2823-44A7-B59C-791D91F38F9F}"/>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87708B9-B34A-451D-8A04-52EEDCBD09CB}"/>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D9019873-6A9B-469B-9E1B-84D44CBF462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C624B67-C45B-49D7-B7E8-C68CD1BAA8FE}"/>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C14D453-8931-4582-A6F5-769A1B9EB07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24667EB-FA5E-4BA7-8451-734E053144A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2A6F27B-F510-419D-B799-3C2D154F9E96}"/>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F21EDFF5-0F32-4C02-9063-14EA235C0702}"/>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B3F9C19-B14A-4533-B5ED-5FF842B02752}"/>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4E08BDC-F73B-432E-A28D-05ABD02536C7}"/>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B772C3C-CDF8-451E-AD0D-659BD81DFF3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159B648C-F59F-4723-B8A4-7382142C84E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2222E79-2940-4AC9-B442-6FDAAAD7B1C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EDF6CC5-9621-49E4-9AB7-345BBDD0023E}"/>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315BF24D-D906-4767-827F-A3E27C4DAD2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8D89599-2ECA-4E6D-94B2-C3FCCA3A7A3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25EF8178-A792-4B85-9DE5-33FA8A364134}"/>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D065EE0F-47B8-44A6-98C8-3823401740EE}"/>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539A074D-BCB9-4FC4-80E6-E66A969D00E7}"/>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927143B0-07F6-4DC1-8493-E8D5DDF18480}"/>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C72A5F39-4A87-482C-AFE0-0EFAA4020E48}"/>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56E6BB7-79ED-491E-A64A-756824947447}"/>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15E13D64-5914-4039-8FFD-AD1A5B97EC39}"/>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D4E5E090-AF7B-4120-A0AC-25AB6AC842FF}"/>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92AB579-2582-493E-ACF2-62139487975B}"/>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358C413-0FB4-4749-80F5-5DBCBA7F52F1}"/>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886C20DE-91D8-41C2-A4BF-CDF6B18C91EC}"/>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D4C9CEF6-B436-4E51-9E48-64C2F71656C4}"/>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7610FA99-AB8B-4E19-A81B-147255DF75B1}"/>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B55B3E2-2586-49B5-A70C-94763E75CD8F}"/>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03242816-7C86-4BC6-9E2C-0E3D9FF831B3}"/>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3D09EC91-854E-4939-94A4-9CAB3078C4BE}"/>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83BF5095-D302-445D-8EBC-D9B7A93A453B}"/>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BCB65B70-5411-4DE3-B033-6CD545AEC8BB}"/>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76DDE5DD-111F-41B9-8001-93CF7CC42E44}"/>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7637</xdr:rowOff>
    </xdr:from>
    <xdr:ext cx="405111" cy="259045"/>
    <xdr:sp macro="" textlink="">
      <xdr:nvSpPr>
        <xdr:cNvPr id="61" name="【図書館】&#10;有形固定資産減価償却率平均値テキスト">
          <a:extLst>
            <a:ext uri="{FF2B5EF4-FFF2-40B4-BE49-F238E27FC236}">
              <a16:creationId xmlns:a16="http://schemas.microsoft.com/office/drawing/2014/main" id="{99E1F9D5-3C16-49AF-BD93-E89A6E11EB40}"/>
            </a:ext>
          </a:extLst>
        </xdr:cNvPr>
        <xdr:cNvSpPr txBox="1"/>
      </xdr:nvSpPr>
      <xdr:spPr>
        <a:xfrm>
          <a:off x="4124960" y="63779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74C2E8B5-9296-491D-BF0B-5AB7630CB3A9}"/>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EA336474-6EA1-4F3F-AF19-80BE16712923}"/>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CF322614-8B87-4F2B-8213-3BD086349CB4}"/>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FAE12A26-F862-401C-ACC2-891C68D62609}"/>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0A1C9D38-AAC4-410C-8278-3E12B6D796C7}"/>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71D50B64-EF0E-4F1F-8C1A-79D8C55298F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1E1147E4-60DA-47BF-B2EB-748F2B34439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273C5DA-7B0B-4BD1-A7E3-2C87C3A87E87}"/>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5DD3172C-7E6D-4A7C-95FB-9C5C10AAFB27}"/>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188C7F0-BF98-4132-A8A3-00FB02E50D9F}"/>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12065</xdr:rowOff>
    </xdr:from>
    <xdr:to>
      <xdr:col>24</xdr:col>
      <xdr:colOff>114300</xdr:colOff>
      <xdr:row>37</xdr:row>
      <xdr:rowOff>113665</xdr:rowOff>
    </xdr:to>
    <xdr:sp macro="" textlink="">
      <xdr:nvSpPr>
        <xdr:cNvPr id="72" name="楕円 71">
          <a:extLst>
            <a:ext uri="{FF2B5EF4-FFF2-40B4-BE49-F238E27FC236}">
              <a16:creationId xmlns:a16="http://schemas.microsoft.com/office/drawing/2014/main" id="{15FE0264-F8C0-432B-8089-C03BE3A1522A}"/>
            </a:ext>
          </a:extLst>
        </xdr:cNvPr>
        <xdr:cNvSpPr/>
      </xdr:nvSpPr>
      <xdr:spPr>
        <a:xfrm>
          <a:off x="4036060" y="6214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34942</xdr:rowOff>
    </xdr:from>
    <xdr:ext cx="405111" cy="259045"/>
    <xdr:sp macro="" textlink="">
      <xdr:nvSpPr>
        <xdr:cNvPr id="73" name="【図書館】&#10;有形固定資産減価償却率該当値テキスト">
          <a:extLst>
            <a:ext uri="{FF2B5EF4-FFF2-40B4-BE49-F238E27FC236}">
              <a16:creationId xmlns:a16="http://schemas.microsoft.com/office/drawing/2014/main" id="{FB48F97E-6D78-488C-9D3B-4D85FC126D0F}"/>
            </a:ext>
          </a:extLst>
        </xdr:cNvPr>
        <xdr:cNvSpPr txBox="1"/>
      </xdr:nvSpPr>
      <xdr:spPr>
        <a:xfrm>
          <a:off x="4124960"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145415</xdr:rowOff>
    </xdr:from>
    <xdr:to>
      <xdr:col>20</xdr:col>
      <xdr:colOff>38100</xdr:colOff>
      <xdr:row>37</xdr:row>
      <xdr:rowOff>75565</xdr:rowOff>
    </xdr:to>
    <xdr:sp macro="" textlink="">
      <xdr:nvSpPr>
        <xdr:cNvPr id="74" name="楕円 73">
          <a:extLst>
            <a:ext uri="{FF2B5EF4-FFF2-40B4-BE49-F238E27FC236}">
              <a16:creationId xmlns:a16="http://schemas.microsoft.com/office/drawing/2014/main" id="{149D5FEE-764F-4504-A7B2-54DC7277C502}"/>
            </a:ext>
          </a:extLst>
        </xdr:cNvPr>
        <xdr:cNvSpPr/>
      </xdr:nvSpPr>
      <xdr:spPr>
        <a:xfrm>
          <a:off x="3312160" y="618045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24765</xdr:rowOff>
    </xdr:from>
    <xdr:to>
      <xdr:col>24</xdr:col>
      <xdr:colOff>63500</xdr:colOff>
      <xdr:row>37</xdr:row>
      <xdr:rowOff>62865</xdr:rowOff>
    </xdr:to>
    <xdr:cxnSp macro="">
      <xdr:nvCxnSpPr>
        <xdr:cNvPr id="75" name="直線コネクタ 74">
          <a:extLst>
            <a:ext uri="{FF2B5EF4-FFF2-40B4-BE49-F238E27FC236}">
              <a16:creationId xmlns:a16="http://schemas.microsoft.com/office/drawing/2014/main" id="{BA690736-3436-41EE-8527-B2754BA759CB}"/>
            </a:ext>
          </a:extLst>
        </xdr:cNvPr>
        <xdr:cNvCxnSpPr/>
      </xdr:nvCxnSpPr>
      <xdr:spPr>
        <a:xfrm>
          <a:off x="3355340" y="6227445"/>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107315</xdr:rowOff>
    </xdr:from>
    <xdr:to>
      <xdr:col>15</xdr:col>
      <xdr:colOff>101600</xdr:colOff>
      <xdr:row>37</xdr:row>
      <xdr:rowOff>37465</xdr:rowOff>
    </xdr:to>
    <xdr:sp macro="" textlink="">
      <xdr:nvSpPr>
        <xdr:cNvPr id="76" name="楕円 75">
          <a:extLst>
            <a:ext uri="{FF2B5EF4-FFF2-40B4-BE49-F238E27FC236}">
              <a16:creationId xmlns:a16="http://schemas.microsoft.com/office/drawing/2014/main" id="{A4788DC1-7143-48C8-BE50-F53877FAC69E}"/>
            </a:ext>
          </a:extLst>
        </xdr:cNvPr>
        <xdr:cNvSpPr/>
      </xdr:nvSpPr>
      <xdr:spPr>
        <a:xfrm>
          <a:off x="2514600" y="61423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158115</xdr:rowOff>
    </xdr:from>
    <xdr:to>
      <xdr:col>19</xdr:col>
      <xdr:colOff>177800</xdr:colOff>
      <xdr:row>37</xdr:row>
      <xdr:rowOff>24765</xdr:rowOff>
    </xdr:to>
    <xdr:cxnSp macro="">
      <xdr:nvCxnSpPr>
        <xdr:cNvPr id="77" name="直線コネクタ 76">
          <a:extLst>
            <a:ext uri="{FF2B5EF4-FFF2-40B4-BE49-F238E27FC236}">
              <a16:creationId xmlns:a16="http://schemas.microsoft.com/office/drawing/2014/main" id="{86D3EAA3-73D9-445A-8889-13F3CA166CA0}"/>
            </a:ext>
          </a:extLst>
        </xdr:cNvPr>
        <xdr:cNvCxnSpPr/>
      </xdr:nvCxnSpPr>
      <xdr:spPr>
        <a:xfrm>
          <a:off x="2565400" y="6193155"/>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69215</xdr:rowOff>
    </xdr:from>
    <xdr:to>
      <xdr:col>10</xdr:col>
      <xdr:colOff>165100</xdr:colOff>
      <xdr:row>36</xdr:row>
      <xdr:rowOff>170815</xdr:rowOff>
    </xdr:to>
    <xdr:sp macro="" textlink="">
      <xdr:nvSpPr>
        <xdr:cNvPr id="78" name="楕円 77">
          <a:extLst>
            <a:ext uri="{FF2B5EF4-FFF2-40B4-BE49-F238E27FC236}">
              <a16:creationId xmlns:a16="http://schemas.microsoft.com/office/drawing/2014/main" id="{5D4E9A81-A7E9-44B2-A909-0F7B873563F6}"/>
            </a:ext>
          </a:extLst>
        </xdr:cNvPr>
        <xdr:cNvSpPr/>
      </xdr:nvSpPr>
      <xdr:spPr>
        <a:xfrm>
          <a:off x="1739900" y="610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120015</xdr:rowOff>
    </xdr:from>
    <xdr:to>
      <xdr:col>15</xdr:col>
      <xdr:colOff>50800</xdr:colOff>
      <xdr:row>36</xdr:row>
      <xdr:rowOff>158115</xdr:rowOff>
    </xdr:to>
    <xdr:cxnSp macro="">
      <xdr:nvCxnSpPr>
        <xdr:cNvPr id="79" name="直線コネクタ 78">
          <a:extLst>
            <a:ext uri="{FF2B5EF4-FFF2-40B4-BE49-F238E27FC236}">
              <a16:creationId xmlns:a16="http://schemas.microsoft.com/office/drawing/2014/main" id="{B9825925-490F-481F-907D-FFC9DCA0FC2E}"/>
            </a:ext>
          </a:extLst>
        </xdr:cNvPr>
        <xdr:cNvCxnSpPr/>
      </xdr:nvCxnSpPr>
      <xdr:spPr>
        <a:xfrm>
          <a:off x="1790700" y="615505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31115</xdr:rowOff>
    </xdr:from>
    <xdr:to>
      <xdr:col>6</xdr:col>
      <xdr:colOff>38100</xdr:colOff>
      <xdr:row>36</xdr:row>
      <xdr:rowOff>132715</xdr:rowOff>
    </xdr:to>
    <xdr:sp macro="" textlink="">
      <xdr:nvSpPr>
        <xdr:cNvPr id="80" name="楕円 79">
          <a:extLst>
            <a:ext uri="{FF2B5EF4-FFF2-40B4-BE49-F238E27FC236}">
              <a16:creationId xmlns:a16="http://schemas.microsoft.com/office/drawing/2014/main" id="{302FA63F-7AA6-4DD4-A149-C88333863381}"/>
            </a:ext>
          </a:extLst>
        </xdr:cNvPr>
        <xdr:cNvSpPr/>
      </xdr:nvSpPr>
      <xdr:spPr>
        <a:xfrm>
          <a:off x="965200" y="606615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81915</xdr:rowOff>
    </xdr:from>
    <xdr:to>
      <xdr:col>10</xdr:col>
      <xdr:colOff>114300</xdr:colOff>
      <xdr:row>36</xdr:row>
      <xdr:rowOff>120015</xdr:rowOff>
    </xdr:to>
    <xdr:cxnSp macro="">
      <xdr:nvCxnSpPr>
        <xdr:cNvPr id="81" name="直線コネクタ 80">
          <a:extLst>
            <a:ext uri="{FF2B5EF4-FFF2-40B4-BE49-F238E27FC236}">
              <a16:creationId xmlns:a16="http://schemas.microsoft.com/office/drawing/2014/main" id="{ED8F939C-2A7A-418F-9144-A37CE1DAEE6D}"/>
            </a:ext>
          </a:extLst>
        </xdr:cNvPr>
        <xdr:cNvCxnSpPr/>
      </xdr:nvCxnSpPr>
      <xdr:spPr>
        <a:xfrm>
          <a:off x="1008380" y="6116955"/>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104792</xdr:rowOff>
    </xdr:from>
    <xdr:ext cx="405111" cy="259045"/>
    <xdr:sp macro="" textlink="">
      <xdr:nvSpPr>
        <xdr:cNvPr id="82" name="n_1aveValue【図書館】&#10;有形固定資産減価償却率">
          <a:extLst>
            <a:ext uri="{FF2B5EF4-FFF2-40B4-BE49-F238E27FC236}">
              <a16:creationId xmlns:a16="http://schemas.microsoft.com/office/drawing/2014/main" id="{E4416E01-D62C-4282-8921-843DC2AEBF3D}"/>
            </a:ext>
          </a:extLst>
        </xdr:cNvPr>
        <xdr:cNvSpPr txBox="1"/>
      </xdr:nvSpPr>
      <xdr:spPr>
        <a:xfrm>
          <a:off x="3170564" y="647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E54F3B36-FC4D-43B5-8021-1ED73042E074}"/>
            </a:ext>
          </a:extLst>
        </xdr:cNvPr>
        <xdr:cNvSpPr txBox="1"/>
      </xdr:nvSpPr>
      <xdr:spPr>
        <a:xfrm>
          <a:off x="2385704" y="652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5DB16593-11D8-4723-8273-9995A3391AFE}"/>
            </a:ext>
          </a:extLst>
        </xdr:cNvPr>
        <xdr:cNvSpPr txBox="1"/>
      </xdr:nvSpPr>
      <xdr:spPr>
        <a:xfrm>
          <a:off x="161100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02984E35-833C-45B1-95CA-547A5A998728}"/>
            </a:ext>
          </a:extLst>
        </xdr:cNvPr>
        <xdr:cNvSpPr txBox="1"/>
      </xdr:nvSpPr>
      <xdr:spPr>
        <a:xfrm>
          <a:off x="8363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92092</xdr:rowOff>
    </xdr:from>
    <xdr:ext cx="405111" cy="259045"/>
    <xdr:sp macro="" textlink="">
      <xdr:nvSpPr>
        <xdr:cNvPr id="86" name="n_1mainValue【図書館】&#10;有形固定資産減価償却率">
          <a:extLst>
            <a:ext uri="{FF2B5EF4-FFF2-40B4-BE49-F238E27FC236}">
              <a16:creationId xmlns:a16="http://schemas.microsoft.com/office/drawing/2014/main" id="{468F7A56-BCE8-476D-B417-4838E0A9D3E7}"/>
            </a:ext>
          </a:extLst>
        </xdr:cNvPr>
        <xdr:cNvSpPr txBox="1"/>
      </xdr:nvSpPr>
      <xdr:spPr>
        <a:xfrm>
          <a:off x="3170564" y="595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53992</xdr:rowOff>
    </xdr:from>
    <xdr:ext cx="405111" cy="259045"/>
    <xdr:sp macro="" textlink="">
      <xdr:nvSpPr>
        <xdr:cNvPr id="87" name="n_2mainValue【図書館】&#10;有形固定資産減価償却率">
          <a:extLst>
            <a:ext uri="{FF2B5EF4-FFF2-40B4-BE49-F238E27FC236}">
              <a16:creationId xmlns:a16="http://schemas.microsoft.com/office/drawing/2014/main" id="{EAD133EF-E185-45F3-A7FA-50D8FE98EE73}"/>
            </a:ext>
          </a:extLst>
        </xdr:cNvPr>
        <xdr:cNvSpPr txBox="1"/>
      </xdr:nvSpPr>
      <xdr:spPr>
        <a:xfrm>
          <a:off x="238570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15892</xdr:rowOff>
    </xdr:from>
    <xdr:ext cx="405111" cy="259045"/>
    <xdr:sp macro="" textlink="">
      <xdr:nvSpPr>
        <xdr:cNvPr id="88" name="n_3mainValue【図書館】&#10;有形固定資産減価償却率">
          <a:extLst>
            <a:ext uri="{FF2B5EF4-FFF2-40B4-BE49-F238E27FC236}">
              <a16:creationId xmlns:a16="http://schemas.microsoft.com/office/drawing/2014/main" id="{FC0E1FCE-CB5B-4909-A98B-1DA0BC61A5DC}"/>
            </a:ext>
          </a:extLst>
        </xdr:cNvPr>
        <xdr:cNvSpPr txBox="1"/>
      </xdr:nvSpPr>
      <xdr:spPr>
        <a:xfrm>
          <a:off x="1611004" y="5883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149242</xdr:rowOff>
    </xdr:from>
    <xdr:ext cx="405111" cy="259045"/>
    <xdr:sp macro="" textlink="">
      <xdr:nvSpPr>
        <xdr:cNvPr id="89" name="n_4mainValue【図書館】&#10;有形固定資産減価償却率">
          <a:extLst>
            <a:ext uri="{FF2B5EF4-FFF2-40B4-BE49-F238E27FC236}">
              <a16:creationId xmlns:a16="http://schemas.microsoft.com/office/drawing/2014/main" id="{AB608F9F-91F9-4664-80D0-A03F097284CC}"/>
            </a:ext>
          </a:extLst>
        </xdr:cNvPr>
        <xdr:cNvSpPr txBox="1"/>
      </xdr:nvSpPr>
      <xdr:spPr>
        <a:xfrm>
          <a:off x="836304" y="584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CCB89C30-022F-4267-B93A-3BA69AA2B31D}"/>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411D2FD0-DC42-46B1-9086-79DD14E88A28}"/>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7969CA2B-26D5-47BD-9C7B-AB8C25DB01C5}"/>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CB05F599-C98A-43A5-9904-DC621FFEE3FC}"/>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1C37EF49-CF18-44F9-9AF2-72E8DEDF2867}"/>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86258DED-B605-4CA5-8678-D782FBA22EA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CA095B13-3A35-4E61-8579-C98078C7AC4F}"/>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CF60E309-932D-407C-AA16-A744EC9E523D}"/>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11C5140C-AF7A-4AB7-AF14-F1BC76FD7BA8}"/>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51FF8B06-1CED-40F6-B5EC-964B6ADE8A3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411B5BFF-47FA-420A-AB4E-543689BAA8A4}"/>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433823D3-64B5-414D-A436-4FE7B3500CB8}"/>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37FD780F-D4DD-495E-BB4A-C0CA917366D4}"/>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90BB047E-09B3-4006-BE32-5F7B069C9C0C}"/>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7E9A2B5F-2879-462B-9D49-2E11F522E533}"/>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44C43EE1-8DF2-4367-B046-7644A1105CAE}"/>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91E3E562-6B78-40AF-A068-CFE7EF57CA0F}"/>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E3B09D5B-6EDB-42ED-98CC-4BED7E19264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77F7AAD3-019B-4D8F-84C9-584ACF60DD68}"/>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EFB4D311-FDB3-48E6-9846-65817B04733A}"/>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41401355-B8D3-415D-9B13-5F7905A94C33}"/>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81B84D92-23CE-43B8-A0BD-8A4F37E2938C}"/>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2C097979-F486-43DB-829B-6FA3757AE81B}"/>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8F5B6BC3-5D84-45F0-A34F-B4B064B6FB64}"/>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2417E534-3F65-4684-8679-754882E43DA5}"/>
            </a:ext>
          </a:extLst>
        </xdr:cNvPr>
        <xdr:cNvSpPr txBox="1"/>
      </xdr:nvSpPr>
      <xdr:spPr>
        <a:xfrm>
          <a:off x="9258300" y="66160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470FE932-654B-441E-8347-F518833D3E6C}"/>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C04C8D9F-9E55-4187-A838-9CC2276337D3}"/>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05EC8682-000E-4F3A-909E-66626E936782}"/>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25D73904-C3B7-43BB-B551-B7D73DCAFCF1}"/>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10760D2C-774D-4E0C-B8A4-DDBBCD45CAEC}"/>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C08E14E1-BBFF-423C-9D82-D121CF3CCEA9}"/>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7FC1FD59-58A9-485B-91B9-CE0D71982414}"/>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2A1D9166-C273-4877-9AA4-340EDC8A3D1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32B6C561-8D50-4D2A-92AE-CD51B51A4B9B}"/>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17F1C3BB-E1C5-4FF3-A864-4C7641EB18C7}"/>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76835</xdr:rowOff>
    </xdr:from>
    <xdr:to>
      <xdr:col>55</xdr:col>
      <xdr:colOff>50800</xdr:colOff>
      <xdr:row>40</xdr:row>
      <xdr:rowOff>6985</xdr:rowOff>
    </xdr:to>
    <xdr:sp macro="" textlink="">
      <xdr:nvSpPr>
        <xdr:cNvPr id="125" name="楕円 124">
          <a:extLst>
            <a:ext uri="{FF2B5EF4-FFF2-40B4-BE49-F238E27FC236}">
              <a16:creationId xmlns:a16="http://schemas.microsoft.com/office/drawing/2014/main" id="{96AFC96A-8F84-402D-9403-36F6484DAD3F}"/>
            </a:ext>
          </a:extLst>
        </xdr:cNvPr>
        <xdr:cNvSpPr/>
      </xdr:nvSpPr>
      <xdr:spPr>
        <a:xfrm>
          <a:off x="9192260" y="661479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99712</xdr:rowOff>
    </xdr:from>
    <xdr:ext cx="469744" cy="259045"/>
    <xdr:sp macro="" textlink="">
      <xdr:nvSpPr>
        <xdr:cNvPr id="126" name="【図書館】&#10;一人当たり面積該当値テキスト">
          <a:extLst>
            <a:ext uri="{FF2B5EF4-FFF2-40B4-BE49-F238E27FC236}">
              <a16:creationId xmlns:a16="http://schemas.microsoft.com/office/drawing/2014/main" id="{2D6DAAA2-0238-4C00-B6BE-DF64B30CED47}"/>
            </a:ext>
          </a:extLst>
        </xdr:cNvPr>
        <xdr:cNvSpPr txBox="1"/>
      </xdr:nvSpPr>
      <xdr:spPr>
        <a:xfrm>
          <a:off x="9258300" y="647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76835</xdr:rowOff>
    </xdr:from>
    <xdr:to>
      <xdr:col>50</xdr:col>
      <xdr:colOff>165100</xdr:colOff>
      <xdr:row>40</xdr:row>
      <xdr:rowOff>6985</xdr:rowOff>
    </xdr:to>
    <xdr:sp macro="" textlink="">
      <xdr:nvSpPr>
        <xdr:cNvPr id="127" name="楕円 126">
          <a:extLst>
            <a:ext uri="{FF2B5EF4-FFF2-40B4-BE49-F238E27FC236}">
              <a16:creationId xmlns:a16="http://schemas.microsoft.com/office/drawing/2014/main" id="{9AD254F8-AA22-4FB2-ADE2-B80886466A62}"/>
            </a:ext>
          </a:extLst>
        </xdr:cNvPr>
        <xdr:cNvSpPr/>
      </xdr:nvSpPr>
      <xdr:spPr>
        <a:xfrm>
          <a:off x="8445500" y="6614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127635</xdr:rowOff>
    </xdr:from>
    <xdr:to>
      <xdr:col>55</xdr:col>
      <xdr:colOff>0</xdr:colOff>
      <xdr:row>39</xdr:row>
      <xdr:rowOff>127635</xdr:rowOff>
    </xdr:to>
    <xdr:cxnSp macro="">
      <xdr:nvCxnSpPr>
        <xdr:cNvPr id="128" name="直線コネクタ 127">
          <a:extLst>
            <a:ext uri="{FF2B5EF4-FFF2-40B4-BE49-F238E27FC236}">
              <a16:creationId xmlns:a16="http://schemas.microsoft.com/office/drawing/2014/main" id="{4523D681-BBE9-49F7-8ADE-D4D5972EB95E}"/>
            </a:ext>
          </a:extLst>
        </xdr:cNvPr>
        <xdr:cNvCxnSpPr/>
      </xdr:nvCxnSpPr>
      <xdr:spPr>
        <a:xfrm>
          <a:off x="8496300" y="6665595"/>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71120</xdr:rowOff>
    </xdr:from>
    <xdr:to>
      <xdr:col>46</xdr:col>
      <xdr:colOff>38100</xdr:colOff>
      <xdr:row>40</xdr:row>
      <xdr:rowOff>1270</xdr:rowOff>
    </xdr:to>
    <xdr:sp macro="" textlink="">
      <xdr:nvSpPr>
        <xdr:cNvPr id="129" name="楕円 128">
          <a:extLst>
            <a:ext uri="{FF2B5EF4-FFF2-40B4-BE49-F238E27FC236}">
              <a16:creationId xmlns:a16="http://schemas.microsoft.com/office/drawing/2014/main" id="{08C3A705-AC7A-447D-93D0-4B81DA80CA99}"/>
            </a:ext>
          </a:extLst>
        </xdr:cNvPr>
        <xdr:cNvSpPr/>
      </xdr:nvSpPr>
      <xdr:spPr>
        <a:xfrm>
          <a:off x="7670800" y="66090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121920</xdr:rowOff>
    </xdr:from>
    <xdr:to>
      <xdr:col>50</xdr:col>
      <xdr:colOff>114300</xdr:colOff>
      <xdr:row>39</xdr:row>
      <xdr:rowOff>127635</xdr:rowOff>
    </xdr:to>
    <xdr:cxnSp macro="">
      <xdr:nvCxnSpPr>
        <xdr:cNvPr id="130" name="直線コネクタ 129">
          <a:extLst>
            <a:ext uri="{FF2B5EF4-FFF2-40B4-BE49-F238E27FC236}">
              <a16:creationId xmlns:a16="http://schemas.microsoft.com/office/drawing/2014/main" id="{3C2DF732-CA91-4EF8-A04C-4F3B963E6992}"/>
            </a:ext>
          </a:extLst>
        </xdr:cNvPr>
        <xdr:cNvCxnSpPr/>
      </xdr:nvCxnSpPr>
      <xdr:spPr>
        <a:xfrm>
          <a:off x="7713980" y="6659880"/>
          <a:ext cx="78232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76835</xdr:rowOff>
    </xdr:from>
    <xdr:to>
      <xdr:col>41</xdr:col>
      <xdr:colOff>101600</xdr:colOff>
      <xdr:row>40</xdr:row>
      <xdr:rowOff>6985</xdr:rowOff>
    </xdr:to>
    <xdr:sp macro="" textlink="">
      <xdr:nvSpPr>
        <xdr:cNvPr id="131" name="楕円 130">
          <a:extLst>
            <a:ext uri="{FF2B5EF4-FFF2-40B4-BE49-F238E27FC236}">
              <a16:creationId xmlns:a16="http://schemas.microsoft.com/office/drawing/2014/main" id="{90D0C892-CC1B-405B-BA30-A442503F17B8}"/>
            </a:ext>
          </a:extLst>
        </xdr:cNvPr>
        <xdr:cNvSpPr/>
      </xdr:nvSpPr>
      <xdr:spPr>
        <a:xfrm>
          <a:off x="6873240" y="6614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121920</xdr:rowOff>
    </xdr:from>
    <xdr:to>
      <xdr:col>45</xdr:col>
      <xdr:colOff>177800</xdr:colOff>
      <xdr:row>39</xdr:row>
      <xdr:rowOff>127635</xdr:rowOff>
    </xdr:to>
    <xdr:cxnSp macro="">
      <xdr:nvCxnSpPr>
        <xdr:cNvPr id="132" name="直線コネクタ 131">
          <a:extLst>
            <a:ext uri="{FF2B5EF4-FFF2-40B4-BE49-F238E27FC236}">
              <a16:creationId xmlns:a16="http://schemas.microsoft.com/office/drawing/2014/main" id="{F619C6C2-26E6-40D6-90B1-5B3F605EEBE4}"/>
            </a:ext>
          </a:extLst>
        </xdr:cNvPr>
        <xdr:cNvCxnSpPr/>
      </xdr:nvCxnSpPr>
      <xdr:spPr>
        <a:xfrm flipV="1">
          <a:off x="6924040" y="6659880"/>
          <a:ext cx="78994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76835</xdr:rowOff>
    </xdr:from>
    <xdr:to>
      <xdr:col>36</xdr:col>
      <xdr:colOff>165100</xdr:colOff>
      <xdr:row>40</xdr:row>
      <xdr:rowOff>6985</xdr:rowOff>
    </xdr:to>
    <xdr:sp macro="" textlink="">
      <xdr:nvSpPr>
        <xdr:cNvPr id="133" name="楕円 132">
          <a:extLst>
            <a:ext uri="{FF2B5EF4-FFF2-40B4-BE49-F238E27FC236}">
              <a16:creationId xmlns:a16="http://schemas.microsoft.com/office/drawing/2014/main" id="{565E2552-C911-45AD-BB48-A897D8596E88}"/>
            </a:ext>
          </a:extLst>
        </xdr:cNvPr>
        <xdr:cNvSpPr/>
      </xdr:nvSpPr>
      <xdr:spPr>
        <a:xfrm>
          <a:off x="6098540" y="661479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127635</xdr:rowOff>
    </xdr:from>
    <xdr:to>
      <xdr:col>41</xdr:col>
      <xdr:colOff>50800</xdr:colOff>
      <xdr:row>39</xdr:row>
      <xdr:rowOff>127635</xdr:rowOff>
    </xdr:to>
    <xdr:cxnSp macro="">
      <xdr:nvCxnSpPr>
        <xdr:cNvPr id="134" name="直線コネクタ 133">
          <a:extLst>
            <a:ext uri="{FF2B5EF4-FFF2-40B4-BE49-F238E27FC236}">
              <a16:creationId xmlns:a16="http://schemas.microsoft.com/office/drawing/2014/main" id="{4A62DEB5-32DC-4298-A086-DF85DFABFED6}"/>
            </a:ext>
          </a:extLst>
        </xdr:cNvPr>
        <xdr:cNvCxnSpPr/>
      </xdr:nvCxnSpPr>
      <xdr:spPr>
        <a:xfrm>
          <a:off x="6149340" y="666559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D197D035-B4A4-4F10-AB89-6A8455FDEA87}"/>
            </a:ext>
          </a:extLst>
        </xdr:cNvPr>
        <xdr:cNvSpPr txBox="1"/>
      </xdr:nvSpPr>
      <xdr:spPr>
        <a:xfrm>
          <a:off x="8271587" y="672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9BF59E9A-203D-446C-BEE8-7FC479342BFD}"/>
            </a:ext>
          </a:extLst>
        </xdr:cNvPr>
        <xdr:cNvSpPr txBox="1"/>
      </xdr:nvSpPr>
      <xdr:spPr>
        <a:xfrm>
          <a:off x="750958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2220229C-AA6C-4444-A3E3-9A76D520A378}"/>
            </a:ext>
          </a:extLst>
        </xdr:cNvPr>
        <xdr:cNvSpPr txBox="1"/>
      </xdr:nvSpPr>
      <xdr:spPr>
        <a:xfrm>
          <a:off x="6712027" y="6738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6B75495A-162C-4D62-870F-C61AF4CE1411}"/>
            </a:ext>
          </a:extLst>
        </xdr:cNvPr>
        <xdr:cNvSpPr txBox="1"/>
      </xdr:nvSpPr>
      <xdr:spPr>
        <a:xfrm>
          <a:off x="593732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38</xdr:row>
      <xdr:rowOff>23512</xdr:rowOff>
    </xdr:from>
    <xdr:ext cx="469744" cy="259045"/>
    <xdr:sp macro="" textlink="">
      <xdr:nvSpPr>
        <xdr:cNvPr id="139" name="n_1mainValue【図書館】&#10;一人当たり面積">
          <a:extLst>
            <a:ext uri="{FF2B5EF4-FFF2-40B4-BE49-F238E27FC236}">
              <a16:creationId xmlns:a16="http://schemas.microsoft.com/office/drawing/2014/main" id="{8331F171-66A8-4FCF-8044-41E864522001}"/>
            </a:ext>
          </a:extLst>
        </xdr:cNvPr>
        <xdr:cNvSpPr txBox="1"/>
      </xdr:nvSpPr>
      <xdr:spPr>
        <a:xfrm>
          <a:off x="8271587" y="639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17797</xdr:rowOff>
    </xdr:from>
    <xdr:ext cx="469744" cy="259045"/>
    <xdr:sp macro="" textlink="">
      <xdr:nvSpPr>
        <xdr:cNvPr id="140" name="n_2mainValue【図書館】&#10;一人当たり面積">
          <a:extLst>
            <a:ext uri="{FF2B5EF4-FFF2-40B4-BE49-F238E27FC236}">
              <a16:creationId xmlns:a16="http://schemas.microsoft.com/office/drawing/2014/main" id="{A8EFA4E5-CF19-4E9C-A7E4-46E14426FCFD}"/>
            </a:ext>
          </a:extLst>
        </xdr:cNvPr>
        <xdr:cNvSpPr txBox="1"/>
      </xdr:nvSpPr>
      <xdr:spPr>
        <a:xfrm>
          <a:off x="7509587" y="6388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23512</xdr:rowOff>
    </xdr:from>
    <xdr:ext cx="469744" cy="259045"/>
    <xdr:sp macro="" textlink="">
      <xdr:nvSpPr>
        <xdr:cNvPr id="141" name="n_3mainValue【図書館】&#10;一人当たり面積">
          <a:extLst>
            <a:ext uri="{FF2B5EF4-FFF2-40B4-BE49-F238E27FC236}">
              <a16:creationId xmlns:a16="http://schemas.microsoft.com/office/drawing/2014/main" id="{A1567222-D488-4C25-AFAC-4842A961D3C7}"/>
            </a:ext>
          </a:extLst>
        </xdr:cNvPr>
        <xdr:cNvSpPr txBox="1"/>
      </xdr:nvSpPr>
      <xdr:spPr>
        <a:xfrm>
          <a:off x="6712027" y="639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23512</xdr:rowOff>
    </xdr:from>
    <xdr:ext cx="469744" cy="259045"/>
    <xdr:sp macro="" textlink="">
      <xdr:nvSpPr>
        <xdr:cNvPr id="142" name="n_4mainValue【図書館】&#10;一人当たり面積">
          <a:extLst>
            <a:ext uri="{FF2B5EF4-FFF2-40B4-BE49-F238E27FC236}">
              <a16:creationId xmlns:a16="http://schemas.microsoft.com/office/drawing/2014/main" id="{7147F8A9-69BC-44A5-9409-542583170628}"/>
            </a:ext>
          </a:extLst>
        </xdr:cNvPr>
        <xdr:cNvSpPr txBox="1"/>
      </xdr:nvSpPr>
      <xdr:spPr>
        <a:xfrm>
          <a:off x="5937327" y="6393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82924163-4976-4043-AEC7-5B5185B9B40E}"/>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D97D9A80-7E45-4607-A413-19B61DFA5492}"/>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A8DC360A-81A1-4FC3-9673-C6D36291E018}"/>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34F45867-749C-4DAE-95E9-462D48896B1C}"/>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807DCB24-8594-4EBE-B11C-56A81B8DD621}"/>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80CBDB7E-5833-4118-9A46-24E06A4F2C4B}"/>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5DE73095-08DC-43C1-A0EE-55FF185B434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2D21CB28-C35B-49CA-9FDD-D0ABE4C6C11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38731397-B4AD-4AEF-9A16-80BB37C885A5}"/>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669775B4-1F88-42AC-921E-6E524408CE9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B8FCD3DD-F370-416A-88C4-5A7A38571383}"/>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D6077B79-5B30-4D37-8A57-CA062A9D1BBA}"/>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0EC1AA6F-A49B-4C0B-B040-A0E9AAC654D8}"/>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BC51E726-1192-431E-BA82-E0F34CFDE91D}"/>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C43E63B0-D313-491F-A8CF-EDEAFE908238}"/>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F54E644F-35EE-41B4-AD07-3A6CBB5F1E61}"/>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A4E4634A-1AE0-4E0D-89A7-1B39DB6BD363}"/>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1AFCF056-5207-47D5-9006-D3FEBBE43EC7}"/>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9EB894C2-FAD5-4480-9BFE-CB22A2F07088}"/>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F2C949C7-DFE0-48B3-B0B0-A182AD3C7E7D}"/>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CCDBDFFE-85A3-4FCD-8474-676FA3AF60FB}"/>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0B7FDDC0-5C61-4D70-B635-F5E159B6BE03}"/>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35ED2C55-31D2-423D-82C2-3541D0A39DE5}"/>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63B344EE-C556-4B78-BE1A-6B9B06E2B0A4}"/>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8F5798F2-7E48-49FB-978C-48708971CD0D}"/>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2BCBE240-BD44-4AED-A4F5-1A4D28CAB408}"/>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551967A3-6C4A-422E-9A0C-25FAF75C237F}"/>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8FA58E0D-0E4E-4726-B2EF-E9043EA5603A}"/>
            </a:ext>
          </a:extLst>
        </xdr:cNvPr>
        <xdr:cNvSpPr txBox="1"/>
      </xdr:nvSpPr>
      <xdr:spPr>
        <a:xfrm>
          <a:off x="4124960" y="10068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4737D3D7-4472-4A65-8B67-A42D9485AE3D}"/>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8EEA6B72-C863-4CD2-A641-DD6B18D87E1A}"/>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84A2D333-79D8-4146-8E19-22D5DBBAAE4F}"/>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15BB10D7-433B-424B-82D1-F76E78469A90}"/>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23543D88-C0BE-4FA2-8F05-14E70D90C9E2}"/>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DDBF9B2E-7A3B-4476-8A19-EBEEF96A5DE9}"/>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BBF26820-45F4-4B2D-813D-0DA119B8C993}"/>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88590BFE-9FDF-4F2D-8BD1-E8D2D34C5F41}"/>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58F121D-79DB-4142-A8C5-1DE91DA28F2F}"/>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050F0315-7C7F-4B50-AF2E-CB25E2E3F0A2}"/>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79502</xdr:rowOff>
    </xdr:from>
    <xdr:to>
      <xdr:col>24</xdr:col>
      <xdr:colOff>114300</xdr:colOff>
      <xdr:row>60</xdr:row>
      <xdr:rowOff>9652</xdr:rowOff>
    </xdr:to>
    <xdr:sp macro="" textlink="">
      <xdr:nvSpPr>
        <xdr:cNvPr id="181" name="楕円 180">
          <a:extLst>
            <a:ext uri="{FF2B5EF4-FFF2-40B4-BE49-F238E27FC236}">
              <a16:creationId xmlns:a16="http://schemas.microsoft.com/office/drawing/2014/main" id="{5DFB741F-A481-4F48-9BDD-8D8CDF6CB679}"/>
            </a:ext>
          </a:extLst>
        </xdr:cNvPr>
        <xdr:cNvSpPr/>
      </xdr:nvSpPr>
      <xdr:spPr>
        <a:xfrm>
          <a:off x="4036060" y="99702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102379</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3E79C14C-F46A-4F96-B5DC-D80C4D4CA2F3}"/>
            </a:ext>
          </a:extLst>
        </xdr:cNvPr>
        <xdr:cNvSpPr txBox="1"/>
      </xdr:nvSpPr>
      <xdr:spPr>
        <a:xfrm>
          <a:off x="4124960" y="982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36068</xdr:rowOff>
    </xdr:from>
    <xdr:to>
      <xdr:col>20</xdr:col>
      <xdr:colOff>38100</xdr:colOff>
      <xdr:row>59</xdr:row>
      <xdr:rowOff>137668</xdr:rowOff>
    </xdr:to>
    <xdr:sp macro="" textlink="">
      <xdr:nvSpPr>
        <xdr:cNvPr id="183" name="楕円 182">
          <a:extLst>
            <a:ext uri="{FF2B5EF4-FFF2-40B4-BE49-F238E27FC236}">
              <a16:creationId xmlns:a16="http://schemas.microsoft.com/office/drawing/2014/main" id="{5DA9D15E-AD86-44DE-B795-63948FEA5129}"/>
            </a:ext>
          </a:extLst>
        </xdr:cNvPr>
        <xdr:cNvSpPr/>
      </xdr:nvSpPr>
      <xdr:spPr>
        <a:xfrm>
          <a:off x="3312160" y="992682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86868</xdr:rowOff>
    </xdr:from>
    <xdr:to>
      <xdr:col>24</xdr:col>
      <xdr:colOff>63500</xdr:colOff>
      <xdr:row>59</xdr:row>
      <xdr:rowOff>130302</xdr:rowOff>
    </xdr:to>
    <xdr:cxnSp macro="">
      <xdr:nvCxnSpPr>
        <xdr:cNvPr id="184" name="直線コネクタ 183">
          <a:extLst>
            <a:ext uri="{FF2B5EF4-FFF2-40B4-BE49-F238E27FC236}">
              <a16:creationId xmlns:a16="http://schemas.microsoft.com/office/drawing/2014/main" id="{CCA0627E-7E1E-4E07-B00E-7A95540EB3A3}"/>
            </a:ext>
          </a:extLst>
        </xdr:cNvPr>
        <xdr:cNvCxnSpPr/>
      </xdr:nvCxnSpPr>
      <xdr:spPr>
        <a:xfrm>
          <a:off x="3355340" y="9977628"/>
          <a:ext cx="73152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161798</xdr:rowOff>
    </xdr:from>
    <xdr:to>
      <xdr:col>15</xdr:col>
      <xdr:colOff>101600</xdr:colOff>
      <xdr:row>59</xdr:row>
      <xdr:rowOff>91948</xdr:rowOff>
    </xdr:to>
    <xdr:sp macro="" textlink="">
      <xdr:nvSpPr>
        <xdr:cNvPr id="185" name="楕円 184">
          <a:extLst>
            <a:ext uri="{FF2B5EF4-FFF2-40B4-BE49-F238E27FC236}">
              <a16:creationId xmlns:a16="http://schemas.microsoft.com/office/drawing/2014/main" id="{A5CD2315-A768-478C-BFB3-7DD3313740D7}"/>
            </a:ext>
          </a:extLst>
        </xdr:cNvPr>
        <xdr:cNvSpPr/>
      </xdr:nvSpPr>
      <xdr:spPr>
        <a:xfrm>
          <a:off x="2514600" y="98849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41148</xdr:rowOff>
    </xdr:from>
    <xdr:to>
      <xdr:col>19</xdr:col>
      <xdr:colOff>177800</xdr:colOff>
      <xdr:row>59</xdr:row>
      <xdr:rowOff>86868</xdr:rowOff>
    </xdr:to>
    <xdr:cxnSp macro="">
      <xdr:nvCxnSpPr>
        <xdr:cNvPr id="186" name="直線コネクタ 185">
          <a:extLst>
            <a:ext uri="{FF2B5EF4-FFF2-40B4-BE49-F238E27FC236}">
              <a16:creationId xmlns:a16="http://schemas.microsoft.com/office/drawing/2014/main" id="{373A0ED1-EA6A-49BB-99DF-BC2744C06014}"/>
            </a:ext>
          </a:extLst>
        </xdr:cNvPr>
        <xdr:cNvCxnSpPr/>
      </xdr:nvCxnSpPr>
      <xdr:spPr>
        <a:xfrm>
          <a:off x="2565400" y="9931908"/>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118364</xdr:rowOff>
    </xdr:from>
    <xdr:to>
      <xdr:col>10</xdr:col>
      <xdr:colOff>165100</xdr:colOff>
      <xdr:row>59</xdr:row>
      <xdr:rowOff>48514</xdr:rowOff>
    </xdr:to>
    <xdr:sp macro="" textlink="">
      <xdr:nvSpPr>
        <xdr:cNvPr id="187" name="楕円 186">
          <a:extLst>
            <a:ext uri="{FF2B5EF4-FFF2-40B4-BE49-F238E27FC236}">
              <a16:creationId xmlns:a16="http://schemas.microsoft.com/office/drawing/2014/main" id="{5B92F1F3-AE99-4DC2-811D-02220FB6C425}"/>
            </a:ext>
          </a:extLst>
        </xdr:cNvPr>
        <xdr:cNvSpPr/>
      </xdr:nvSpPr>
      <xdr:spPr>
        <a:xfrm>
          <a:off x="1739900" y="98414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169164</xdr:rowOff>
    </xdr:from>
    <xdr:to>
      <xdr:col>15</xdr:col>
      <xdr:colOff>50800</xdr:colOff>
      <xdr:row>59</xdr:row>
      <xdr:rowOff>41148</xdr:rowOff>
    </xdr:to>
    <xdr:cxnSp macro="">
      <xdr:nvCxnSpPr>
        <xdr:cNvPr id="188" name="直線コネクタ 187">
          <a:extLst>
            <a:ext uri="{FF2B5EF4-FFF2-40B4-BE49-F238E27FC236}">
              <a16:creationId xmlns:a16="http://schemas.microsoft.com/office/drawing/2014/main" id="{23D61B3F-29C2-4430-ADC5-C28061A59060}"/>
            </a:ext>
          </a:extLst>
        </xdr:cNvPr>
        <xdr:cNvCxnSpPr/>
      </xdr:nvCxnSpPr>
      <xdr:spPr>
        <a:xfrm>
          <a:off x="1790700" y="9892284"/>
          <a:ext cx="774700" cy="3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79502</xdr:rowOff>
    </xdr:from>
    <xdr:to>
      <xdr:col>6</xdr:col>
      <xdr:colOff>38100</xdr:colOff>
      <xdr:row>59</xdr:row>
      <xdr:rowOff>9652</xdr:rowOff>
    </xdr:to>
    <xdr:sp macro="" textlink="">
      <xdr:nvSpPr>
        <xdr:cNvPr id="189" name="楕円 188">
          <a:extLst>
            <a:ext uri="{FF2B5EF4-FFF2-40B4-BE49-F238E27FC236}">
              <a16:creationId xmlns:a16="http://schemas.microsoft.com/office/drawing/2014/main" id="{5C82BBC4-7A0C-42DE-B2A0-778D5AFE3717}"/>
            </a:ext>
          </a:extLst>
        </xdr:cNvPr>
        <xdr:cNvSpPr/>
      </xdr:nvSpPr>
      <xdr:spPr>
        <a:xfrm>
          <a:off x="965200" y="98026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130302</xdr:rowOff>
    </xdr:from>
    <xdr:to>
      <xdr:col>10</xdr:col>
      <xdr:colOff>114300</xdr:colOff>
      <xdr:row>58</xdr:row>
      <xdr:rowOff>169164</xdr:rowOff>
    </xdr:to>
    <xdr:cxnSp macro="">
      <xdr:nvCxnSpPr>
        <xdr:cNvPr id="190" name="直線コネクタ 189">
          <a:extLst>
            <a:ext uri="{FF2B5EF4-FFF2-40B4-BE49-F238E27FC236}">
              <a16:creationId xmlns:a16="http://schemas.microsoft.com/office/drawing/2014/main" id="{3B92C05A-E66C-41EF-96D9-D8676ABAFCF3}"/>
            </a:ext>
          </a:extLst>
        </xdr:cNvPr>
        <xdr:cNvCxnSpPr/>
      </xdr:nvCxnSpPr>
      <xdr:spPr>
        <a:xfrm>
          <a:off x="1008380" y="9853422"/>
          <a:ext cx="78232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CCE04294-112A-4D95-A9BC-EB0B0A692E2F}"/>
            </a:ext>
          </a:extLst>
        </xdr:cNvPr>
        <xdr:cNvSpPr txBox="1"/>
      </xdr:nvSpPr>
      <xdr:spPr>
        <a:xfrm>
          <a:off x="3170564" y="10148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EDAAF4AC-40AB-44A6-BC0A-1B04855630A9}"/>
            </a:ext>
          </a:extLst>
        </xdr:cNvPr>
        <xdr:cNvSpPr txBox="1"/>
      </xdr:nvSpPr>
      <xdr:spPr>
        <a:xfrm>
          <a:off x="2385704" y="10093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EA3BC0F2-6165-45AB-9D6D-6EE8807468B4}"/>
            </a:ext>
          </a:extLst>
        </xdr:cNvPr>
        <xdr:cNvSpPr txBox="1"/>
      </xdr:nvSpPr>
      <xdr:spPr>
        <a:xfrm>
          <a:off x="1611004" y="10051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4D0BC1AE-98BB-40C2-897E-DF0BD452C568}"/>
            </a:ext>
          </a:extLst>
        </xdr:cNvPr>
        <xdr:cNvSpPr txBox="1"/>
      </xdr:nvSpPr>
      <xdr:spPr>
        <a:xfrm>
          <a:off x="836304" y="10049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154195</xdr:rowOff>
    </xdr:from>
    <xdr:ext cx="405111" cy="259045"/>
    <xdr:sp macro="" textlink="">
      <xdr:nvSpPr>
        <xdr:cNvPr id="195" name="n_1mainValue【体育館・プール】&#10;有形固定資産減価償却率">
          <a:extLst>
            <a:ext uri="{FF2B5EF4-FFF2-40B4-BE49-F238E27FC236}">
              <a16:creationId xmlns:a16="http://schemas.microsoft.com/office/drawing/2014/main" id="{64D23172-5811-4A13-AC7E-20173B6378F9}"/>
            </a:ext>
          </a:extLst>
        </xdr:cNvPr>
        <xdr:cNvSpPr txBox="1"/>
      </xdr:nvSpPr>
      <xdr:spPr>
        <a:xfrm>
          <a:off x="3170564" y="970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108475</xdr:rowOff>
    </xdr:from>
    <xdr:ext cx="405111" cy="259045"/>
    <xdr:sp macro="" textlink="">
      <xdr:nvSpPr>
        <xdr:cNvPr id="196" name="n_2mainValue【体育館・プール】&#10;有形固定資産減価償却率">
          <a:extLst>
            <a:ext uri="{FF2B5EF4-FFF2-40B4-BE49-F238E27FC236}">
              <a16:creationId xmlns:a16="http://schemas.microsoft.com/office/drawing/2014/main" id="{E3012F32-7CC2-4CD2-AF6A-42D2DD068159}"/>
            </a:ext>
          </a:extLst>
        </xdr:cNvPr>
        <xdr:cNvSpPr txBox="1"/>
      </xdr:nvSpPr>
      <xdr:spPr>
        <a:xfrm>
          <a:off x="2385704" y="9663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65041</xdr:rowOff>
    </xdr:from>
    <xdr:ext cx="405111" cy="259045"/>
    <xdr:sp macro="" textlink="">
      <xdr:nvSpPr>
        <xdr:cNvPr id="197" name="n_3mainValue【体育館・プール】&#10;有形固定資産減価償却率">
          <a:extLst>
            <a:ext uri="{FF2B5EF4-FFF2-40B4-BE49-F238E27FC236}">
              <a16:creationId xmlns:a16="http://schemas.microsoft.com/office/drawing/2014/main" id="{CE2D51E3-D16D-4B1A-A7E1-28EC22A38996}"/>
            </a:ext>
          </a:extLst>
        </xdr:cNvPr>
        <xdr:cNvSpPr txBox="1"/>
      </xdr:nvSpPr>
      <xdr:spPr>
        <a:xfrm>
          <a:off x="1611004" y="96205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26179</xdr:rowOff>
    </xdr:from>
    <xdr:ext cx="405111" cy="259045"/>
    <xdr:sp macro="" textlink="">
      <xdr:nvSpPr>
        <xdr:cNvPr id="198" name="n_4mainValue【体育館・プール】&#10;有形固定資産減価償却率">
          <a:extLst>
            <a:ext uri="{FF2B5EF4-FFF2-40B4-BE49-F238E27FC236}">
              <a16:creationId xmlns:a16="http://schemas.microsoft.com/office/drawing/2014/main" id="{CB888CA9-24D1-459F-A388-FC2D6F57BA2D}"/>
            </a:ext>
          </a:extLst>
        </xdr:cNvPr>
        <xdr:cNvSpPr txBox="1"/>
      </xdr:nvSpPr>
      <xdr:spPr>
        <a:xfrm>
          <a:off x="836304" y="9581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F9783646-B118-425F-87B4-C958E5E04C4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B9402D6D-9181-47D7-9EDF-EC14A99F3EF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DF9329A4-C9C4-473A-84F2-932B5D42C725}"/>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812E7A4C-46C7-44EF-BAB8-506FA4A706D7}"/>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D69864CB-8ADB-4998-91C4-E219A5309B3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4B653C3E-E026-48AA-8EEE-24A6451EC30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533B5BF5-B56E-4361-8144-45BDB293516E}"/>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8F3E0E4C-9464-4FD7-A710-1124EB22D232}"/>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A4275EC3-5B91-4D7D-97D6-B7B334B158F9}"/>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ED415D45-33D4-4EE9-855B-FBD075EAED47}"/>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434F2D04-B15B-4197-8D62-85FC21146904}"/>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0849819E-8AE4-4847-8A35-B8182142A436}"/>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22D623F8-2BF9-49BB-9F4F-7A70D27BA2CB}"/>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2C60797F-E479-4897-B30A-BF0D70A030F4}"/>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60A0CCCF-17B9-43D5-AA23-58B12B9264CA}"/>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8FEFC4EA-60D2-4BF2-99B1-94B4E5B54D9F}"/>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29C136E2-2D07-4FD7-8591-39548F4EB68A}"/>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F20880A0-8266-49B0-91FD-EA65F1EBD1EA}"/>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BCCEE03B-3D6B-4A5E-86A0-FF65424DCCA3}"/>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BAA9D22D-B04D-437F-925E-8D405B3911F3}"/>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401E070B-DF32-489C-9DFB-8DB1D70CBDCA}"/>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E83D9632-D373-4C61-BA10-A339316566C0}"/>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01E7E581-3136-48D9-9796-FA96D1C42D4F}"/>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FA304AC2-E1D7-4F34-95E6-A6A6156535DD}"/>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12008C63-A48B-4A51-9D4C-25399A1FE998}"/>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E5F60D41-5B5C-42D9-837E-02DE0867958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10776B74-3458-40C7-A30C-86FAB9334272}"/>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5F2019AC-4476-485E-854B-8A58AC2D40CB}"/>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52E930BF-05FD-4F96-8128-E180CE0A1715}"/>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8A5764A9-C9A2-4FD0-9367-899AE8D011EC}"/>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AF55B328-F4A2-4B71-ACE9-25DFAE78DC31}"/>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BAA4B362-A5C1-40D9-8F98-AB2B3342A9E0}"/>
            </a:ext>
          </a:extLst>
        </xdr:cNvPr>
        <xdr:cNvSpPr txBox="1"/>
      </xdr:nvSpPr>
      <xdr:spPr>
        <a:xfrm>
          <a:off x="9258300" y="1041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8FFC98F8-C900-4C0E-BC81-589082B2127F}"/>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24B88A45-9274-4044-83CA-952EF85D3DEC}"/>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8021BD33-E784-4E2A-BD27-B973859C1E28}"/>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F16CFBC7-692D-400C-BD07-3F7A88079391}"/>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E9A6BBED-BBD8-423F-8FCB-154DCBDAA419}"/>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22BDAD60-7177-444C-BAC2-3F6875BC13D4}"/>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417BE0ED-0B50-4539-BB56-E9C66C016AF7}"/>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12FBA902-FB3F-4846-B097-37DBB428632B}"/>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6734EAEE-8F43-41B7-832E-37CC0B8CE07D}"/>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36D17AAD-C04C-41CF-9B0A-8FC1D823489B}"/>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126093</xdr:rowOff>
    </xdr:from>
    <xdr:to>
      <xdr:col>55</xdr:col>
      <xdr:colOff>50800</xdr:colOff>
      <xdr:row>62</xdr:row>
      <xdr:rowOff>56243</xdr:rowOff>
    </xdr:to>
    <xdr:sp macro="" textlink="">
      <xdr:nvSpPr>
        <xdr:cNvPr id="241" name="楕円 240">
          <a:extLst>
            <a:ext uri="{FF2B5EF4-FFF2-40B4-BE49-F238E27FC236}">
              <a16:creationId xmlns:a16="http://schemas.microsoft.com/office/drawing/2014/main" id="{D4501320-9A99-4818-8C76-2466E1318A80}"/>
            </a:ext>
          </a:extLst>
        </xdr:cNvPr>
        <xdr:cNvSpPr/>
      </xdr:nvSpPr>
      <xdr:spPr>
        <a:xfrm>
          <a:off x="9192260" y="103521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148970</xdr:rowOff>
    </xdr:from>
    <xdr:ext cx="469744" cy="259045"/>
    <xdr:sp macro="" textlink="">
      <xdr:nvSpPr>
        <xdr:cNvPr id="242" name="【体育館・プール】&#10;一人当たり面積該当値テキスト">
          <a:extLst>
            <a:ext uri="{FF2B5EF4-FFF2-40B4-BE49-F238E27FC236}">
              <a16:creationId xmlns:a16="http://schemas.microsoft.com/office/drawing/2014/main" id="{07F59CE2-CF1B-495D-ACF4-361D5C9C598D}"/>
            </a:ext>
          </a:extLst>
        </xdr:cNvPr>
        <xdr:cNvSpPr txBox="1"/>
      </xdr:nvSpPr>
      <xdr:spPr>
        <a:xfrm>
          <a:off x="9258300" y="10207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126093</xdr:rowOff>
    </xdr:from>
    <xdr:to>
      <xdr:col>50</xdr:col>
      <xdr:colOff>165100</xdr:colOff>
      <xdr:row>62</xdr:row>
      <xdr:rowOff>56243</xdr:rowOff>
    </xdr:to>
    <xdr:sp macro="" textlink="">
      <xdr:nvSpPr>
        <xdr:cNvPr id="243" name="楕円 242">
          <a:extLst>
            <a:ext uri="{FF2B5EF4-FFF2-40B4-BE49-F238E27FC236}">
              <a16:creationId xmlns:a16="http://schemas.microsoft.com/office/drawing/2014/main" id="{E607853C-5C05-43FB-BA39-506E57A52256}"/>
            </a:ext>
          </a:extLst>
        </xdr:cNvPr>
        <xdr:cNvSpPr/>
      </xdr:nvSpPr>
      <xdr:spPr>
        <a:xfrm>
          <a:off x="8445500" y="103521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5443</xdr:rowOff>
    </xdr:from>
    <xdr:to>
      <xdr:col>55</xdr:col>
      <xdr:colOff>0</xdr:colOff>
      <xdr:row>62</xdr:row>
      <xdr:rowOff>5443</xdr:rowOff>
    </xdr:to>
    <xdr:cxnSp macro="">
      <xdr:nvCxnSpPr>
        <xdr:cNvPr id="244" name="直線コネクタ 243">
          <a:extLst>
            <a:ext uri="{FF2B5EF4-FFF2-40B4-BE49-F238E27FC236}">
              <a16:creationId xmlns:a16="http://schemas.microsoft.com/office/drawing/2014/main" id="{930F00F4-F6F8-4913-B957-560E2ABD314A}"/>
            </a:ext>
          </a:extLst>
        </xdr:cNvPr>
        <xdr:cNvCxnSpPr/>
      </xdr:nvCxnSpPr>
      <xdr:spPr>
        <a:xfrm>
          <a:off x="8496300" y="10399123"/>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115207</xdr:rowOff>
    </xdr:from>
    <xdr:to>
      <xdr:col>46</xdr:col>
      <xdr:colOff>38100</xdr:colOff>
      <xdr:row>62</xdr:row>
      <xdr:rowOff>45357</xdr:rowOff>
    </xdr:to>
    <xdr:sp macro="" textlink="">
      <xdr:nvSpPr>
        <xdr:cNvPr id="245" name="楕円 244">
          <a:extLst>
            <a:ext uri="{FF2B5EF4-FFF2-40B4-BE49-F238E27FC236}">
              <a16:creationId xmlns:a16="http://schemas.microsoft.com/office/drawing/2014/main" id="{E433F104-6722-469F-9A5A-8A64D5CCE735}"/>
            </a:ext>
          </a:extLst>
        </xdr:cNvPr>
        <xdr:cNvSpPr/>
      </xdr:nvSpPr>
      <xdr:spPr>
        <a:xfrm>
          <a:off x="7670800" y="103412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166007</xdr:rowOff>
    </xdr:from>
    <xdr:to>
      <xdr:col>50</xdr:col>
      <xdr:colOff>114300</xdr:colOff>
      <xdr:row>62</xdr:row>
      <xdr:rowOff>5443</xdr:rowOff>
    </xdr:to>
    <xdr:cxnSp macro="">
      <xdr:nvCxnSpPr>
        <xdr:cNvPr id="246" name="直線コネクタ 245">
          <a:extLst>
            <a:ext uri="{FF2B5EF4-FFF2-40B4-BE49-F238E27FC236}">
              <a16:creationId xmlns:a16="http://schemas.microsoft.com/office/drawing/2014/main" id="{11EA1B58-20D8-45E1-93DB-8964DD38B144}"/>
            </a:ext>
          </a:extLst>
        </xdr:cNvPr>
        <xdr:cNvCxnSpPr/>
      </xdr:nvCxnSpPr>
      <xdr:spPr>
        <a:xfrm>
          <a:off x="7713980" y="10392047"/>
          <a:ext cx="782320" cy="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115207</xdr:rowOff>
    </xdr:from>
    <xdr:to>
      <xdr:col>41</xdr:col>
      <xdr:colOff>101600</xdr:colOff>
      <xdr:row>62</xdr:row>
      <xdr:rowOff>45357</xdr:rowOff>
    </xdr:to>
    <xdr:sp macro="" textlink="">
      <xdr:nvSpPr>
        <xdr:cNvPr id="247" name="楕円 246">
          <a:extLst>
            <a:ext uri="{FF2B5EF4-FFF2-40B4-BE49-F238E27FC236}">
              <a16:creationId xmlns:a16="http://schemas.microsoft.com/office/drawing/2014/main" id="{105638D7-CA8D-4FB5-9BDF-3B78C90B4FFC}"/>
            </a:ext>
          </a:extLst>
        </xdr:cNvPr>
        <xdr:cNvSpPr/>
      </xdr:nvSpPr>
      <xdr:spPr>
        <a:xfrm>
          <a:off x="6873240" y="103412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166007</xdr:rowOff>
    </xdr:from>
    <xdr:to>
      <xdr:col>45</xdr:col>
      <xdr:colOff>177800</xdr:colOff>
      <xdr:row>61</xdr:row>
      <xdr:rowOff>166007</xdr:rowOff>
    </xdr:to>
    <xdr:cxnSp macro="">
      <xdr:nvCxnSpPr>
        <xdr:cNvPr id="248" name="直線コネクタ 247">
          <a:extLst>
            <a:ext uri="{FF2B5EF4-FFF2-40B4-BE49-F238E27FC236}">
              <a16:creationId xmlns:a16="http://schemas.microsoft.com/office/drawing/2014/main" id="{75D76ADA-FD23-4CD6-9177-677FECF05E15}"/>
            </a:ext>
          </a:extLst>
        </xdr:cNvPr>
        <xdr:cNvCxnSpPr/>
      </xdr:nvCxnSpPr>
      <xdr:spPr>
        <a:xfrm>
          <a:off x="6924040" y="10392047"/>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61</xdr:row>
      <xdr:rowOff>104322</xdr:rowOff>
    </xdr:from>
    <xdr:to>
      <xdr:col>36</xdr:col>
      <xdr:colOff>165100</xdr:colOff>
      <xdr:row>62</xdr:row>
      <xdr:rowOff>34472</xdr:rowOff>
    </xdr:to>
    <xdr:sp macro="" textlink="">
      <xdr:nvSpPr>
        <xdr:cNvPr id="249" name="楕円 248">
          <a:extLst>
            <a:ext uri="{FF2B5EF4-FFF2-40B4-BE49-F238E27FC236}">
              <a16:creationId xmlns:a16="http://schemas.microsoft.com/office/drawing/2014/main" id="{F6F0FD8F-5594-467A-896C-F3EC84A3FF3F}"/>
            </a:ext>
          </a:extLst>
        </xdr:cNvPr>
        <xdr:cNvSpPr/>
      </xdr:nvSpPr>
      <xdr:spPr>
        <a:xfrm>
          <a:off x="6098540" y="103303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61</xdr:row>
      <xdr:rowOff>155122</xdr:rowOff>
    </xdr:from>
    <xdr:to>
      <xdr:col>41</xdr:col>
      <xdr:colOff>50800</xdr:colOff>
      <xdr:row>61</xdr:row>
      <xdr:rowOff>166007</xdr:rowOff>
    </xdr:to>
    <xdr:cxnSp macro="">
      <xdr:nvCxnSpPr>
        <xdr:cNvPr id="250" name="直線コネクタ 249">
          <a:extLst>
            <a:ext uri="{FF2B5EF4-FFF2-40B4-BE49-F238E27FC236}">
              <a16:creationId xmlns:a16="http://schemas.microsoft.com/office/drawing/2014/main" id="{6A6502DA-FD71-4CF8-8302-13A85943EDD8}"/>
            </a:ext>
          </a:extLst>
        </xdr:cNvPr>
        <xdr:cNvCxnSpPr/>
      </xdr:nvCxnSpPr>
      <xdr:spPr>
        <a:xfrm>
          <a:off x="6149340" y="10381162"/>
          <a:ext cx="7747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4C45BBCA-746C-471D-8BB7-2D3D18E4C6D8}"/>
            </a:ext>
          </a:extLst>
        </xdr:cNvPr>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7892B343-B252-4DC9-9725-E0F0EDE207CA}"/>
            </a:ext>
          </a:extLst>
        </xdr:cNvPr>
        <xdr:cNvSpPr txBox="1"/>
      </xdr:nvSpPr>
      <xdr:spPr>
        <a:xfrm>
          <a:off x="7509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FE1034CA-28F4-4309-A561-6F11144FEB02}"/>
            </a:ext>
          </a:extLst>
        </xdr:cNvPr>
        <xdr:cNvSpPr txBox="1"/>
      </xdr:nvSpPr>
      <xdr:spPr>
        <a:xfrm>
          <a:off x="67120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F94CED03-9DF1-45DA-A7DB-5AEA0C554023}"/>
            </a:ext>
          </a:extLst>
        </xdr:cNvPr>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72770</xdr:rowOff>
    </xdr:from>
    <xdr:ext cx="469744" cy="259045"/>
    <xdr:sp macro="" textlink="">
      <xdr:nvSpPr>
        <xdr:cNvPr id="255" name="n_1mainValue【体育館・プール】&#10;一人当たり面積">
          <a:extLst>
            <a:ext uri="{FF2B5EF4-FFF2-40B4-BE49-F238E27FC236}">
              <a16:creationId xmlns:a16="http://schemas.microsoft.com/office/drawing/2014/main" id="{B3686699-20B3-4100-80D7-DA3AB9903300}"/>
            </a:ext>
          </a:extLst>
        </xdr:cNvPr>
        <xdr:cNvSpPr txBox="1"/>
      </xdr:nvSpPr>
      <xdr:spPr>
        <a:xfrm>
          <a:off x="8271587" y="10131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61884</xdr:rowOff>
    </xdr:from>
    <xdr:ext cx="469744" cy="259045"/>
    <xdr:sp macro="" textlink="">
      <xdr:nvSpPr>
        <xdr:cNvPr id="256" name="n_2mainValue【体育館・プール】&#10;一人当たり面積">
          <a:extLst>
            <a:ext uri="{FF2B5EF4-FFF2-40B4-BE49-F238E27FC236}">
              <a16:creationId xmlns:a16="http://schemas.microsoft.com/office/drawing/2014/main" id="{3FAAE4AC-A2EA-4079-81B8-7FC17C0B6015}"/>
            </a:ext>
          </a:extLst>
        </xdr:cNvPr>
        <xdr:cNvSpPr txBox="1"/>
      </xdr:nvSpPr>
      <xdr:spPr>
        <a:xfrm>
          <a:off x="7509587" y="1012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61884</xdr:rowOff>
    </xdr:from>
    <xdr:ext cx="469744" cy="259045"/>
    <xdr:sp macro="" textlink="">
      <xdr:nvSpPr>
        <xdr:cNvPr id="257" name="n_3mainValue【体育館・プール】&#10;一人当たり面積">
          <a:extLst>
            <a:ext uri="{FF2B5EF4-FFF2-40B4-BE49-F238E27FC236}">
              <a16:creationId xmlns:a16="http://schemas.microsoft.com/office/drawing/2014/main" id="{248F5737-7BCE-4748-AA62-A3B98A87EF4B}"/>
            </a:ext>
          </a:extLst>
        </xdr:cNvPr>
        <xdr:cNvSpPr txBox="1"/>
      </xdr:nvSpPr>
      <xdr:spPr>
        <a:xfrm>
          <a:off x="6712027" y="1012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50999</xdr:rowOff>
    </xdr:from>
    <xdr:ext cx="469744" cy="259045"/>
    <xdr:sp macro="" textlink="">
      <xdr:nvSpPr>
        <xdr:cNvPr id="258" name="n_4mainValue【体育館・プール】&#10;一人当たり面積">
          <a:extLst>
            <a:ext uri="{FF2B5EF4-FFF2-40B4-BE49-F238E27FC236}">
              <a16:creationId xmlns:a16="http://schemas.microsoft.com/office/drawing/2014/main" id="{00447B39-CF9B-4B05-929A-FDADC30AF3F0}"/>
            </a:ext>
          </a:extLst>
        </xdr:cNvPr>
        <xdr:cNvSpPr txBox="1"/>
      </xdr:nvSpPr>
      <xdr:spPr>
        <a:xfrm>
          <a:off x="5937327"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9CC6EEF6-FE97-4A8C-9A7F-797CCCBD4B2C}"/>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899593D0-A5D5-4E68-AE00-B45B5C32741F}"/>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370C3707-0EFE-41B1-9A82-17108348E1A7}"/>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E132CBBD-5DCF-4CAA-8B65-04A654B0FC6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DC6AEEB-0A62-4910-8020-0BA63DBBAA6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FA8B5EE3-9BBB-4D0E-8892-E67E0B294333}"/>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FCD3B4F2-657E-4ACD-BE3A-FB64A6D7F4C3}"/>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1A10B12C-C7A8-4B72-AA63-2F0E63ADE035}"/>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4030B030-BD3B-4F10-A12C-DC0454A404EC}"/>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5E71BD50-486D-4A8E-8349-7CC87228EA6F}"/>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3E8D3DDE-8F1E-488D-9C96-8F88B836D5CB}"/>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2D40642A-4FA6-4812-B28B-C970CAF1501F}"/>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305150BF-7381-4706-AE4A-420E11EB830A}"/>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E6F5A7F4-1A11-4973-95EC-89192121466A}"/>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AB273A5C-D6AA-4FDC-ACFB-C04E0A07DE0F}"/>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814EE1A6-BDF0-4832-B24B-41D326A78C8E}"/>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F46FFAFC-876B-48F2-A8AD-464F71CB4484}"/>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01F93DE6-6DD3-41C8-8496-3257A28321C0}"/>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7C427190-3494-42AA-A40A-BC5F38CD1CC0}"/>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3E11684E-C165-42F2-BA76-A94190C27082}"/>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3DCDD748-E5E2-4280-9418-2CCA2089532C}"/>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A6A9EABE-3367-4BFE-8261-240ADED88350}"/>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E0A5432A-9EAE-46B7-B951-975E5D924A43}"/>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5D5B4C50-F848-47A2-91EC-77FA7088C36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2DF80D7B-F58E-4BB4-9182-950AF76EA2B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F9FB53A4-744A-4EEF-A7C5-0FB76C56B6FE}"/>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F6569ACC-F8F8-422A-A99A-5B5432F29782}"/>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A0981FBE-35F9-4DA9-AD3A-88C85FFFE26C}"/>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E2A03289-A4DC-45D8-8666-F7B5930B071B}"/>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050CFAF2-269B-4BC9-B50E-119D682EF230}"/>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349367D6-7128-43C0-A63B-256A8B078966}"/>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A12F69B4-23CB-498E-BC02-8D1DB45EA26F}"/>
            </a:ext>
          </a:extLst>
        </xdr:cNvPr>
        <xdr:cNvSpPr txBox="1"/>
      </xdr:nvSpPr>
      <xdr:spPr>
        <a:xfrm>
          <a:off x="4124960" y="135438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45AC759D-1EE3-44CD-9E49-73B88FD1EA79}"/>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9AA2C0DA-B693-494D-BC90-CE313C72EC67}"/>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D8046250-2341-418D-A097-7D948B597C1C}"/>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C7ED2FCA-DE21-4607-93B1-3571B736976B}"/>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F957A636-4AAF-4DDA-B308-5CBD1F025860}"/>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94D6F2E8-98BD-4A39-ADCD-F14A7B28436F}"/>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7EBBD8C-6C32-4C7B-BD07-91970FA8E067}"/>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F00222F1-DB04-49DF-9AAF-CCA070F79EAA}"/>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D1034A76-1CEF-44B6-A678-00E687BB747E}"/>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5AB5504-282C-4E06-B373-AAD5AAF0C3FD}"/>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6894</xdr:rowOff>
    </xdr:from>
    <xdr:to>
      <xdr:col>24</xdr:col>
      <xdr:colOff>114300</xdr:colOff>
      <xdr:row>82</xdr:row>
      <xdr:rowOff>108494</xdr:rowOff>
    </xdr:to>
    <xdr:sp macro="" textlink="">
      <xdr:nvSpPr>
        <xdr:cNvPr id="301" name="楕円 300">
          <a:extLst>
            <a:ext uri="{FF2B5EF4-FFF2-40B4-BE49-F238E27FC236}">
              <a16:creationId xmlns:a16="http://schemas.microsoft.com/office/drawing/2014/main" id="{0E513B85-E342-4A3C-B0AF-292BF61DF8B7}"/>
            </a:ext>
          </a:extLst>
        </xdr:cNvPr>
        <xdr:cNvSpPr/>
      </xdr:nvSpPr>
      <xdr:spPr>
        <a:xfrm>
          <a:off x="4036060" y="13753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156771</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6F233CD6-571A-4760-83A5-9C23CFEE66EE}"/>
            </a:ext>
          </a:extLst>
        </xdr:cNvPr>
        <xdr:cNvSpPr txBox="1"/>
      </xdr:nvSpPr>
      <xdr:spPr>
        <a:xfrm>
          <a:off x="4124960" y="13735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99968</xdr:rowOff>
    </xdr:from>
    <xdr:to>
      <xdr:col>20</xdr:col>
      <xdr:colOff>38100</xdr:colOff>
      <xdr:row>82</xdr:row>
      <xdr:rowOff>30118</xdr:rowOff>
    </xdr:to>
    <xdr:sp macro="" textlink="">
      <xdr:nvSpPr>
        <xdr:cNvPr id="303" name="楕円 302">
          <a:extLst>
            <a:ext uri="{FF2B5EF4-FFF2-40B4-BE49-F238E27FC236}">
              <a16:creationId xmlns:a16="http://schemas.microsoft.com/office/drawing/2014/main" id="{8A2199D6-0FAE-43F6-A256-ABC0A73E4D86}"/>
            </a:ext>
          </a:extLst>
        </xdr:cNvPr>
        <xdr:cNvSpPr/>
      </xdr:nvSpPr>
      <xdr:spPr>
        <a:xfrm>
          <a:off x="3312160" y="136788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150768</xdr:rowOff>
    </xdr:from>
    <xdr:to>
      <xdr:col>24</xdr:col>
      <xdr:colOff>63500</xdr:colOff>
      <xdr:row>82</xdr:row>
      <xdr:rowOff>57694</xdr:rowOff>
    </xdr:to>
    <xdr:cxnSp macro="">
      <xdr:nvCxnSpPr>
        <xdr:cNvPr id="304" name="直線コネクタ 303">
          <a:extLst>
            <a:ext uri="{FF2B5EF4-FFF2-40B4-BE49-F238E27FC236}">
              <a16:creationId xmlns:a16="http://schemas.microsoft.com/office/drawing/2014/main" id="{53E7841A-C5A9-41B6-AEAD-ADBA0D3CB1FD}"/>
            </a:ext>
          </a:extLst>
        </xdr:cNvPr>
        <xdr:cNvCxnSpPr/>
      </xdr:nvCxnSpPr>
      <xdr:spPr>
        <a:xfrm>
          <a:off x="3355340" y="13729608"/>
          <a:ext cx="731520" cy="74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29755</xdr:rowOff>
    </xdr:from>
    <xdr:to>
      <xdr:col>15</xdr:col>
      <xdr:colOff>101600</xdr:colOff>
      <xdr:row>82</xdr:row>
      <xdr:rowOff>131355</xdr:rowOff>
    </xdr:to>
    <xdr:sp macro="" textlink="">
      <xdr:nvSpPr>
        <xdr:cNvPr id="305" name="楕円 304">
          <a:extLst>
            <a:ext uri="{FF2B5EF4-FFF2-40B4-BE49-F238E27FC236}">
              <a16:creationId xmlns:a16="http://schemas.microsoft.com/office/drawing/2014/main" id="{21A93118-70E6-4AC2-8692-431D02D7CACD}"/>
            </a:ext>
          </a:extLst>
        </xdr:cNvPr>
        <xdr:cNvSpPr/>
      </xdr:nvSpPr>
      <xdr:spPr>
        <a:xfrm>
          <a:off x="2514600" y="13776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150768</xdr:rowOff>
    </xdr:from>
    <xdr:to>
      <xdr:col>19</xdr:col>
      <xdr:colOff>177800</xdr:colOff>
      <xdr:row>82</xdr:row>
      <xdr:rowOff>80555</xdr:rowOff>
    </xdr:to>
    <xdr:cxnSp macro="">
      <xdr:nvCxnSpPr>
        <xdr:cNvPr id="306" name="直線コネクタ 305">
          <a:extLst>
            <a:ext uri="{FF2B5EF4-FFF2-40B4-BE49-F238E27FC236}">
              <a16:creationId xmlns:a16="http://schemas.microsoft.com/office/drawing/2014/main" id="{9D4A1A83-D015-4BD1-82D2-5AD5F51D2907}"/>
            </a:ext>
          </a:extLst>
        </xdr:cNvPr>
        <xdr:cNvCxnSpPr/>
      </xdr:nvCxnSpPr>
      <xdr:spPr>
        <a:xfrm flipV="1">
          <a:off x="2565400" y="13729608"/>
          <a:ext cx="789940" cy="9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139156</xdr:rowOff>
    </xdr:from>
    <xdr:to>
      <xdr:col>10</xdr:col>
      <xdr:colOff>165100</xdr:colOff>
      <xdr:row>82</xdr:row>
      <xdr:rowOff>69306</xdr:rowOff>
    </xdr:to>
    <xdr:sp macro="" textlink="">
      <xdr:nvSpPr>
        <xdr:cNvPr id="307" name="楕円 306">
          <a:extLst>
            <a:ext uri="{FF2B5EF4-FFF2-40B4-BE49-F238E27FC236}">
              <a16:creationId xmlns:a16="http://schemas.microsoft.com/office/drawing/2014/main" id="{427957BE-6631-4190-942B-B8570CD95C18}"/>
            </a:ext>
          </a:extLst>
        </xdr:cNvPr>
        <xdr:cNvSpPr/>
      </xdr:nvSpPr>
      <xdr:spPr>
        <a:xfrm>
          <a:off x="1739900" y="137179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18506</xdr:rowOff>
    </xdr:from>
    <xdr:to>
      <xdr:col>15</xdr:col>
      <xdr:colOff>50800</xdr:colOff>
      <xdr:row>82</xdr:row>
      <xdr:rowOff>80555</xdr:rowOff>
    </xdr:to>
    <xdr:cxnSp macro="">
      <xdr:nvCxnSpPr>
        <xdr:cNvPr id="308" name="直線コネクタ 307">
          <a:extLst>
            <a:ext uri="{FF2B5EF4-FFF2-40B4-BE49-F238E27FC236}">
              <a16:creationId xmlns:a16="http://schemas.microsoft.com/office/drawing/2014/main" id="{5E0A8095-B311-4237-BC6F-35D6956AF360}"/>
            </a:ext>
          </a:extLst>
        </xdr:cNvPr>
        <xdr:cNvCxnSpPr/>
      </xdr:nvCxnSpPr>
      <xdr:spPr>
        <a:xfrm>
          <a:off x="1790700" y="13764986"/>
          <a:ext cx="7747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103232</xdr:rowOff>
    </xdr:from>
    <xdr:to>
      <xdr:col>6</xdr:col>
      <xdr:colOff>38100</xdr:colOff>
      <xdr:row>82</xdr:row>
      <xdr:rowOff>33382</xdr:rowOff>
    </xdr:to>
    <xdr:sp macro="" textlink="">
      <xdr:nvSpPr>
        <xdr:cNvPr id="309" name="楕円 308">
          <a:extLst>
            <a:ext uri="{FF2B5EF4-FFF2-40B4-BE49-F238E27FC236}">
              <a16:creationId xmlns:a16="http://schemas.microsoft.com/office/drawing/2014/main" id="{AC48BA7A-6979-4964-A2BB-CFEAE8E324F3}"/>
            </a:ext>
          </a:extLst>
        </xdr:cNvPr>
        <xdr:cNvSpPr/>
      </xdr:nvSpPr>
      <xdr:spPr>
        <a:xfrm>
          <a:off x="965200" y="136820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154032</xdr:rowOff>
    </xdr:from>
    <xdr:to>
      <xdr:col>10</xdr:col>
      <xdr:colOff>114300</xdr:colOff>
      <xdr:row>82</xdr:row>
      <xdr:rowOff>18506</xdr:rowOff>
    </xdr:to>
    <xdr:cxnSp macro="">
      <xdr:nvCxnSpPr>
        <xdr:cNvPr id="310" name="直線コネクタ 309">
          <a:extLst>
            <a:ext uri="{FF2B5EF4-FFF2-40B4-BE49-F238E27FC236}">
              <a16:creationId xmlns:a16="http://schemas.microsoft.com/office/drawing/2014/main" id="{9C0E49F8-10A4-4353-96B2-8C3511CD3595}"/>
            </a:ext>
          </a:extLst>
        </xdr:cNvPr>
        <xdr:cNvCxnSpPr/>
      </xdr:nvCxnSpPr>
      <xdr:spPr>
        <a:xfrm>
          <a:off x="1008380" y="13732872"/>
          <a:ext cx="782320" cy="32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997E25C7-F71D-4FE8-B577-D936F34F4F1D}"/>
            </a:ext>
          </a:extLst>
        </xdr:cNvPr>
        <xdr:cNvSpPr txBox="1"/>
      </xdr:nvSpPr>
      <xdr:spPr>
        <a:xfrm>
          <a:off x="3170564" y="13767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9A2114AF-81F9-4CEA-8634-15096897337E}"/>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146248</xdr:rowOff>
    </xdr:from>
    <xdr:ext cx="405111" cy="259045"/>
    <xdr:sp macro="" textlink="">
      <xdr:nvSpPr>
        <xdr:cNvPr id="313" name="n_3aveValue【福祉施設】&#10;有形固定資産減価償却率">
          <a:extLst>
            <a:ext uri="{FF2B5EF4-FFF2-40B4-BE49-F238E27FC236}">
              <a16:creationId xmlns:a16="http://schemas.microsoft.com/office/drawing/2014/main" id="{484AE1E6-020B-4BAE-9FCB-50429F5ED5CA}"/>
            </a:ext>
          </a:extLst>
        </xdr:cNvPr>
        <xdr:cNvSpPr txBox="1"/>
      </xdr:nvSpPr>
      <xdr:spPr>
        <a:xfrm>
          <a:off x="1611004" y="13389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84200</xdr:rowOff>
    </xdr:from>
    <xdr:ext cx="405111" cy="259045"/>
    <xdr:sp macro="" textlink="">
      <xdr:nvSpPr>
        <xdr:cNvPr id="314" name="n_4aveValue【福祉施設】&#10;有形固定資産減価償却率">
          <a:extLst>
            <a:ext uri="{FF2B5EF4-FFF2-40B4-BE49-F238E27FC236}">
              <a16:creationId xmlns:a16="http://schemas.microsoft.com/office/drawing/2014/main" id="{240B29E1-94CD-4D7C-9DF5-92FB17C395F8}"/>
            </a:ext>
          </a:extLst>
        </xdr:cNvPr>
        <xdr:cNvSpPr txBox="1"/>
      </xdr:nvSpPr>
      <xdr:spPr>
        <a:xfrm>
          <a:off x="836304" y="13327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46645</xdr:rowOff>
    </xdr:from>
    <xdr:ext cx="405111" cy="259045"/>
    <xdr:sp macro="" textlink="">
      <xdr:nvSpPr>
        <xdr:cNvPr id="315" name="n_1mainValue【福祉施設】&#10;有形固定資産減価償却率">
          <a:extLst>
            <a:ext uri="{FF2B5EF4-FFF2-40B4-BE49-F238E27FC236}">
              <a16:creationId xmlns:a16="http://schemas.microsoft.com/office/drawing/2014/main" id="{495C671B-57D7-4575-8FF4-506DE49FC9B9}"/>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122482</xdr:rowOff>
    </xdr:from>
    <xdr:ext cx="405111" cy="259045"/>
    <xdr:sp macro="" textlink="">
      <xdr:nvSpPr>
        <xdr:cNvPr id="316" name="n_2mainValue【福祉施設】&#10;有形固定資産減価償却率">
          <a:extLst>
            <a:ext uri="{FF2B5EF4-FFF2-40B4-BE49-F238E27FC236}">
              <a16:creationId xmlns:a16="http://schemas.microsoft.com/office/drawing/2014/main" id="{7D90F924-DCF0-43FE-B816-9EE8299F553C}"/>
            </a:ext>
          </a:extLst>
        </xdr:cNvPr>
        <xdr:cNvSpPr txBox="1"/>
      </xdr:nvSpPr>
      <xdr:spPr>
        <a:xfrm>
          <a:off x="2385704" y="1386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60433</xdr:rowOff>
    </xdr:from>
    <xdr:ext cx="405111" cy="259045"/>
    <xdr:sp macro="" textlink="">
      <xdr:nvSpPr>
        <xdr:cNvPr id="317" name="n_3mainValue【福祉施設】&#10;有形固定資産減価償却率">
          <a:extLst>
            <a:ext uri="{FF2B5EF4-FFF2-40B4-BE49-F238E27FC236}">
              <a16:creationId xmlns:a16="http://schemas.microsoft.com/office/drawing/2014/main" id="{B5BBE7DF-1DFD-4B92-9920-BD2E8C44F75A}"/>
            </a:ext>
          </a:extLst>
        </xdr:cNvPr>
        <xdr:cNvSpPr txBox="1"/>
      </xdr:nvSpPr>
      <xdr:spPr>
        <a:xfrm>
          <a:off x="1611004" y="13806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24509</xdr:rowOff>
    </xdr:from>
    <xdr:ext cx="405111" cy="259045"/>
    <xdr:sp macro="" textlink="">
      <xdr:nvSpPr>
        <xdr:cNvPr id="318" name="n_4mainValue【福祉施設】&#10;有形固定資産減価償却率">
          <a:extLst>
            <a:ext uri="{FF2B5EF4-FFF2-40B4-BE49-F238E27FC236}">
              <a16:creationId xmlns:a16="http://schemas.microsoft.com/office/drawing/2014/main" id="{34C192D2-13C9-40CD-B0A3-8D4DB1B35C7C}"/>
            </a:ext>
          </a:extLst>
        </xdr:cNvPr>
        <xdr:cNvSpPr txBox="1"/>
      </xdr:nvSpPr>
      <xdr:spPr>
        <a:xfrm>
          <a:off x="836304" y="137709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E7BDCFE4-1705-47D0-A7F6-B5EB8B89BFD6}"/>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98BCD14A-719E-403E-A49B-00CA9A97D254}"/>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3DAB01EE-E9C7-4708-989D-5BE72D22C852}"/>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1A883448-8F7A-4820-BD41-DBDDF7ACA12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8D7B54A9-9E46-46D7-A46C-3F0EFC0ACC6E}"/>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BEEFA461-0506-4FFB-881F-ED03B070C875}"/>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2F4C062-CE17-46E3-BD93-6B877F1D6706}"/>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DA832089-3380-4119-A305-22BE7E7AF6C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79151F3A-C8C1-408A-ADCB-59329E5B010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8D5BF14D-E102-4024-8731-B4F8F17EA9C3}"/>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52DF176B-722A-431A-B282-73739FAC155C}"/>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2CF203D8-6D55-44AA-9072-2B14A89487CA}"/>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8D90CBD7-B867-4FDE-A220-FA79EF901228}"/>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C1871CD7-1687-4B56-B873-D7D2D0410675}"/>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75A79597-6A90-482B-B2B0-D80947C151F7}"/>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2A264806-FBC0-4E95-86C1-E1B234B5DA81}"/>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C422DEE8-90A9-4B21-902C-23696AAADB7E}"/>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C1F605EB-ED51-4500-97CC-E40D477A740A}"/>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6D89AFAC-4635-48E4-981C-35D35817B244}"/>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2D77601E-6C19-4696-A3E6-121AF9EF859C}"/>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446EC299-0EFF-4008-A9DE-71339A73819C}"/>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D191209D-1FF2-4499-8269-189A95A85BC7}"/>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B65D9233-AA04-4E73-90AC-B5D3A427EB01}"/>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70A4C36D-F0E7-4A11-942D-6E3271C028F2}"/>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DD31DC56-81FE-494A-A32B-7520FA5AB383}"/>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A05FEDA1-B9F3-487D-AB58-82D3799AA932}"/>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E8559BF5-B69C-4791-A3FC-B766464B6F76}"/>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829D9DB8-0F2A-4F93-AA41-19AE78C9427E}"/>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86DD07E9-762D-43D6-B51C-79ABF2B6BEB7}"/>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89C0DCB3-0B66-4C24-981B-4ADB03697A7E}"/>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CCE7CF0C-B15F-4DAB-B7D0-2F7BA59F8C05}"/>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9E903170-543A-4414-9E4B-1054FEFBDC0E}"/>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DAAD6964-6C69-4639-A317-51D4CFD01164}"/>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7334DE89-EB32-4439-B840-18265C921C21}"/>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659AE593-FD78-4E0B-B08E-A0F5EB8D2AEC}"/>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8398BD4A-0C44-4C48-8DDD-5EE44C9E39E3}"/>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847458F-2496-4582-9947-FE154A097499}"/>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58727A73-7C8C-498C-A4D1-AFB78AA52471}"/>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2F9DA121-F95C-4D7C-882A-2164E9D455B4}"/>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6C7099D-1BAE-4A81-AD56-7E745CC582FD}"/>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59D47FD-5FA7-4512-8537-5F5E6EDA57CB}"/>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95069</xdr:rowOff>
    </xdr:from>
    <xdr:to>
      <xdr:col>55</xdr:col>
      <xdr:colOff>50800</xdr:colOff>
      <xdr:row>85</xdr:row>
      <xdr:rowOff>25219</xdr:rowOff>
    </xdr:to>
    <xdr:sp macro="" textlink="">
      <xdr:nvSpPr>
        <xdr:cNvPr id="360" name="楕円 359">
          <a:extLst>
            <a:ext uri="{FF2B5EF4-FFF2-40B4-BE49-F238E27FC236}">
              <a16:creationId xmlns:a16="http://schemas.microsoft.com/office/drawing/2014/main" id="{B85A06B6-123E-4B59-9991-B910FBA790E0}"/>
            </a:ext>
          </a:extLst>
        </xdr:cNvPr>
        <xdr:cNvSpPr/>
      </xdr:nvSpPr>
      <xdr:spPr>
        <a:xfrm>
          <a:off x="9192260" y="141768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117946</xdr:rowOff>
    </xdr:from>
    <xdr:ext cx="469744" cy="259045"/>
    <xdr:sp macro="" textlink="">
      <xdr:nvSpPr>
        <xdr:cNvPr id="361" name="【福祉施設】&#10;一人当たり面積該当値テキスト">
          <a:extLst>
            <a:ext uri="{FF2B5EF4-FFF2-40B4-BE49-F238E27FC236}">
              <a16:creationId xmlns:a16="http://schemas.microsoft.com/office/drawing/2014/main" id="{0E1BB2AA-4AE2-47CE-8E78-985AC9148FE7}"/>
            </a:ext>
          </a:extLst>
        </xdr:cNvPr>
        <xdr:cNvSpPr txBox="1"/>
      </xdr:nvSpPr>
      <xdr:spPr>
        <a:xfrm>
          <a:off x="9258300" y="14032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82006</xdr:rowOff>
    </xdr:from>
    <xdr:to>
      <xdr:col>50</xdr:col>
      <xdr:colOff>165100</xdr:colOff>
      <xdr:row>85</xdr:row>
      <xdr:rowOff>12156</xdr:rowOff>
    </xdr:to>
    <xdr:sp macro="" textlink="">
      <xdr:nvSpPr>
        <xdr:cNvPr id="362" name="楕円 361">
          <a:extLst>
            <a:ext uri="{FF2B5EF4-FFF2-40B4-BE49-F238E27FC236}">
              <a16:creationId xmlns:a16="http://schemas.microsoft.com/office/drawing/2014/main" id="{6C4FAD77-E7C0-4EB7-AA22-47B2BEB88C0B}"/>
            </a:ext>
          </a:extLst>
        </xdr:cNvPr>
        <xdr:cNvSpPr/>
      </xdr:nvSpPr>
      <xdr:spPr>
        <a:xfrm>
          <a:off x="8445500" y="141637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132806</xdr:rowOff>
    </xdr:from>
    <xdr:to>
      <xdr:col>55</xdr:col>
      <xdr:colOff>0</xdr:colOff>
      <xdr:row>84</xdr:row>
      <xdr:rowOff>145869</xdr:rowOff>
    </xdr:to>
    <xdr:cxnSp macro="">
      <xdr:nvCxnSpPr>
        <xdr:cNvPr id="363" name="直線コネクタ 362">
          <a:extLst>
            <a:ext uri="{FF2B5EF4-FFF2-40B4-BE49-F238E27FC236}">
              <a16:creationId xmlns:a16="http://schemas.microsoft.com/office/drawing/2014/main" id="{B5115F8B-BF66-4ABB-B45F-2B4A71913F57}"/>
            </a:ext>
          </a:extLst>
        </xdr:cNvPr>
        <xdr:cNvCxnSpPr/>
      </xdr:nvCxnSpPr>
      <xdr:spPr>
        <a:xfrm>
          <a:off x="8496300" y="14214566"/>
          <a:ext cx="7239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78739</xdr:rowOff>
    </xdr:from>
    <xdr:to>
      <xdr:col>46</xdr:col>
      <xdr:colOff>38100</xdr:colOff>
      <xdr:row>85</xdr:row>
      <xdr:rowOff>8889</xdr:rowOff>
    </xdr:to>
    <xdr:sp macro="" textlink="">
      <xdr:nvSpPr>
        <xdr:cNvPr id="364" name="楕円 363">
          <a:extLst>
            <a:ext uri="{FF2B5EF4-FFF2-40B4-BE49-F238E27FC236}">
              <a16:creationId xmlns:a16="http://schemas.microsoft.com/office/drawing/2014/main" id="{B0F45F68-FF46-4423-898D-588371AE6683}"/>
            </a:ext>
          </a:extLst>
        </xdr:cNvPr>
        <xdr:cNvSpPr/>
      </xdr:nvSpPr>
      <xdr:spPr>
        <a:xfrm>
          <a:off x="7670800" y="141604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129539</xdr:rowOff>
    </xdr:from>
    <xdr:to>
      <xdr:col>50</xdr:col>
      <xdr:colOff>114300</xdr:colOff>
      <xdr:row>84</xdr:row>
      <xdr:rowOff>132806</xdr:rowOff>
    </xdr:to>
    <xdr:cxnSp macro="">
      <xdr:nvCxnSpPr>
        <xdr:cNvPr id="365" name="直線コネクタ 364">
          <a:extLst>
            <a:ext uri="{FF2B5EF4-FFF2-40B4-BE49-F238E27FC236}">
              <a16:creationId xmlns:a16="http://schemas.microsoft.com/office/drawing/2014/main" id="{FBB76063-CFE3-4358-A30C-98F0188DBFD2}"/>
            </a:ext>
          </a:extLst>
        </xdr:cNvPr>
        <xdr:cNvCxnSpPr/>
      </xdr:nvCxnSpPr>
      <xdr:spPr>
        <a:xfrm>
          <a:off x="7713980" y="14211299"/>
          <a:ext cx="78232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78739</xdr:rowOff>
    </xdr:from>
    <xdr:to>
      <xdr:col>41</xdr:col>
      <xdr:colOff>101600</xdr:colOff>
      <xdr:row>85</xdr:row>
      <xdr:rowOff>8889</xdr:rowOff>
    </xdr:to>
    <xdr:sp macro="" textlink="">
      <xdr:nvSpPr>
        <xdr:cNvPr id="366" name="楕円 365">
          <a:extLst>
            <a:ext uri="{FF2B5EF4-FFF2-40B4-BE49-F238E27FC236}">
              <a16:creationId xmlns:a16="http://schemas.microsoft.com/office/drawing/2014/main" id="{230B1860-D738-4804-A72E-E12863239CE8}"/>
            </a:ext>
          </a:extLst>
        </xdr:cNvPr>
        <xdr:cNvSpPr/>
      </xdr:nvSpPr>
      <xdr:spPr>
        <a:xfrm>
          <a:off x="6873240" y="141604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129539</xdr:rowOff>
    </xdr:from>
    <xdr:to>
      <xdr:col>45</xdr:col>
      <xdr:colOff>177800</xdr:colOff>
      <xdr:row>84</xdr:row>
      <xdr:rowOff>129539</xdr:rowOff>
    </xdr:to>
    <xdr:cxnSp macro="">
      <xdr:nvCxnSpPr>
        <xdr:cNvPr id="367" name="直線コネクタ 366">
          <a:extLst>
            <a:ext uri="{FF2B5EF4-FFF2-40B4-BE49-F238E27FC236}">
              <a16:creationId xmlns:a16="http://schemas.microsoft.com/office/drawing/2014/main" id="{9D0E1125-045A-4987-AD16-6D634DA18259}"/>
            </a:ext>
          </a:extLst>
        </xdr:cNvPr>
        <xdr:cNvCxnSpPr/>
      </xdr:nvCxnSpPr>
      <xdr:spPr>
        <a:xfrm>
          <a:off x="6924040" y="1421129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82006</xdr:rowOff>
    </xdr:from>
    <xdr:to>
      <xdr:col>36</xdr:col>
      <xdr:colOff>165100</xdr:colOff>
      <xdr:row>85</xdr:row>
      <xdr:rowOff>12156</xdr:rowOff>
    </xdr:to>
    <xdr:sp macro="" textlink="">
      <xdr:nvSpPr>
        <xdr:cNvPr id="368" name="楕円 367">
          <a:extLst>
            <a:ext uri="{FF2B5EF4-FFF2-40B4-BE49-F238E27FC236}">
              <a16:creationId xmlns:a16="http://schemas.microsoft.com/office/drawing/2014/main" id="{AE692E09-FA21-4CC8-AD07-0362DCB91A81}"/>
            </a:ext>
          </a:extLst>
        </xdr:cNvPr>
        <xdr:cNvSpPr/>
      </xdr:nvSpPr>
      <xdr:spPr>
        <a:xfrm>
          <a:off x="6098540" y="141637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129539</xdr:rowOff>
    </xdr:from>
    <xdr:to>
      <xdr:col>41</xdr:col>
      <xdr:colOff>50800</xdr:colOff>
      <xdr:row>84</xdr:row>
      <xdr:rowOff>132806</xdr:rowOff>
    </xdr:to>
    <xdr:cxnSp macro="">
      <xdr:nvCxnSpPr>
        <xdr:cNvPr id="369" name="直線コネクタ 368">
          <a:extLst>
            <a:ext uri="{FF2B5EF4-FFF2-40B4-BE49-F238E27FC236}">
              <a16:creationId xmlns:a16="http://schemas.microsoft.com/office/drawing/2014/main" id="{31D3AF51-4E71-46D2-9C43-3788875BE9F5}"/>
            </a:ext>
          </a:extLst>
        </xdr:cNvPr>
        <xdr:cNvCxnSpPr/>
      </xdr:nvCxnSpPr>
      <xdr:spPr>
        <a:xfrm flipV="1">
          <a:off x="6149340" y="14211299"/>
          <a:ext cx="7747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3D8D8E3E-3DCD-4B99-B60A-5AC40BF04AC0}"/>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FAEE84B1-AD66-4C31-8023-D2AE606ADDA4}"/>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0801984F-7CBA-4211-82A7-6539E4171E4B}"/>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0333C327-9FE8-4B9F-A178-A1A329CFD803}"/>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28683</xdr:rowOff>
    </xdr:from>
    <xdr:ext cx="469744" cy="259045"/>
    <xdr:sp macro="" textlink="">
      <xdr:nvSpPr>
        <xdr:cNvPr id="374" name="n_1mainValue【福祉施設】&#10;一人当たり面積">
          <a:extLst>
            <a:ext uri="{FF2B5EF4-FFF2-40B4-BE49-F238E27FC236}">
              <a16:creationId xmlns:a16="http://schemas.microsoft.com/office/drawing/2014/main" id="{2C2C0339-897E-44A7-A178-A2E2BB587DAC}"/>
            </a:ext>
          </a:extLst>
        </xdr:cNvPr>
        <xdr:cNvSpPr txBox="1"/>
      </xdr:nvSpPr>
      <xdr:spPr>
        <a:xfrm>
          <a:off x="8271587" y="1394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25416</xdr:rowOff>
    </xdr:from>
    <xdr:ext cx="469744" cy="259045"/>
    <xdr:sp macro="" textlink="">
      <xdr:nvSpPr>
        <xdr:cNvPr id="375" name="n_2mainValue【福祉施設】&#10;一人当たり面積">
          <a:extLst>
            <a:ext uri="{FF2B5EF4-FFF2-40B4-BE49-F238E27FC236}">
              <a16:creationId xmlns:a16="http://schemas.microsoft.com/office/drawing/2014/main" id="{CB5DD4A3-17F1-4134-BF56-45ACD20AA711}"/>
            </a:ext>
          </a:extLst>
        </xdr:cNvPr>
        <xdr:cNvSpPr txBox="1"/>
      </xdr:nvSpPr>
      <xdr:spPr>
        <a:xfrm>
          <a:off x="7509587" y="1393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25416</xdr:rowOff>
    </xdr:from>
    <xdr:ext cx="469744" cy="259045"/>
    <xdr:sp macro="" textlink="">
      <xdr:nvSpPr>
        <xdr:cNvPr id="376" name="n_3mainValue【福祉施設】&#10;一人当たり面積">
          <a:extLst>
            <a:ext uri="{FF2B5EF4-FFF2-40B4-BE49-F238E27FC236}">
              <a16:creationId xmlns:a16="http://schemas.microsoft.com/office/drawing/2014/main" id="{E486A262-8D74-496D-9B95-D9E5BAFDF46C}"/>
            </a:ext>
          </a:extLst>
        </xdr:cNvPr>
        <xdr:cNvSpPr txBox="1"/>
      </xdr:nvSpPr>
      <xdr:spPr>
        <a:xfrm>
          <a:off x="6712027" y="13939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28683</xdr:rowOff>
    </xdr:from>
    <xdr:ext cx="469744" cy="259045"/>
    <xdr:sp macro="" textlink="">
      <xdr:nvSpPr>
        <xdr:cNvPr id="377" name="n_4mainValue【福祉施設】&#10;一人当たり面積">
          <a:extLst>
            <a:ext uri="{FF2B5EF4-FFF2-40B4-BE49-F238E27FC236}">
              <a16:creationId xmlns:a16="http://schemas.microsoft.com/office/drawing/2014/main" id="{1E8AEDD5-33D6-45C2-9DC6-53ED1B92CCE7}"/>
            </a:ext>
          </a:extLst>
        </xdr:cNvPr>
        <xdr:cNvSpPr txBox="1"/>
      </xdr:nvSpPr>
      <xdr:spPr>
        <a:xfrm>
          <a:off x="5937327" y="13942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F39BE049-18C3-46B1-A8F9-1D36D03FD46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D373F499-159F-4542-9905-B335EB2F0CD7}"/>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2DAE117-224A-49FF-B8DD-1337A010F32C}"/>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0C7F04B4-40DB-43C1-B5BE-432A4BA2A1E6}"/>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59B3EA4B-15B0-4BC3-8E4D-0F7770F383F2}"/>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A246DA64-6185-4227-9BB4-66D85FB48F0E}"/>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FA71288A-5948-417E-923D-D5D8BFC965A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DCADD7DE-AA6A-453D-871F-BC7147F61078}"/>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FB5B68EA-D762-4F89-A1BE-71F2F8EBD668}"/>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01E55BB1-FE11-4A34-9606-A79F49EC12A6}"/>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7EDEAEDD-ED23-474C-934B-36A2B61F866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96D56EF2-4BC7-401B-A734-17F0CED2F7A5}"/>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AC78065A-21B1-4C1E-9EAC-FBCD6C749537}"/>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5BA48F26-3D2F-4461-9CF8-0BFB17D37BAA}"/>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1E6CCCD3-66B7-4913-9DEF-428A977F8DDB}"/>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B7C5413B-F84E-424B-B361-61A77B650B29}"/>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F9701926-7FF4-4B5F-879A-EB4D5A3CE0A9}"/>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09A81D4A-32FC-4E60-8497-F899EA0B9F6D}"/>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72B055B7-B3DA-4A4E-BE2A-603B509526FD}"/>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0AF7DA1D-B55D-4B45-9680-FDC31782F33A}"/>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0BC74E42-85E1-49CC-B374-B971F6D27636}"/>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A8B332C6-432F-4F48-AA6D-1733A7F070AF}"/>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9D9E2883-2CC6-4876-B6FF-15F368061169}"/>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03A5D948-80D6-47E8-B234-1CD56242BED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24A5FF29-B127-4411-9D61-2878824D3FE3}"/>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628F8CD1-00F0-4529-A66C-D564485C0238}"/>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2E4CDD68-8C2E-437D-925E-0899498985B8}"/>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049241A8-F328-495C-99A8-B095F8FB88FB}"/>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AA961E85-1753-4C6E-B215-566BFB075A55}"/>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126382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9F0D1E06-CAA1-4F52-8BCB-69E513848258}"/>
            </a:ext>
          </a:extLst>
        </xdr:cNvPr>
        <xdr:cNvSpPr txBox="1"/>
      </xdr:nvSpPr>
      <xdr:spPr>
        <a:xfrm>
          <a:off x="4124960" y="172256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D32A574E-682E-4235-B67A-3E1C2784EBFC}"/>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76ADE280-52AC-4D34-A075-47F3128005EA}"/>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74243422-1E7C-41FE-ADAB-79C4247574AD}"/>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CA937661-4514-4F3F-8505-2539BF3F34AB}"/>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8F7A75AF-B5E7-4E9B-8C61-2DC87312F97E}"/>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A6393DF-855F-40D6-8850-6413C210E34C}"/>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DDF31618-99D0-421E-89CE-8ECE88DCDD69}"/>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8A8B31F1-CA9B-4A8A-A130-768F6BD590BB}"/>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57554EF8-0F64-477A-8527-6BB34F24A879}"/>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D56FD3C2-103A-4914-80FE-916DEC01C4DE}"/>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418" name="楕円 417">
          <a:extLst>
            <a:ext uri="{FF2B5EF4-FFF2-40B4-BE49-F238E27FC236}">
              <a16:creationId xmlns:a16="http://schemas.microsoft.com/office/drawing/2014/main" id="{72DEB100-5DF1-47BF-BAEF-10F301BBB706}"/>
            </a:ext>
          </a:extLst>
        </xdr:cNvPr>
        <xdr:cNvSpPr/>
      </xdr:nvSpPr>
      <xdr:spPr>
        <a:xfrm>
          <a:off x="4036060" y="175971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140988</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C2AE899E-2535-4504-AE54-9C5849AB2EAE}"/>
            </a:ext>
          </a:extLst>
        </xdr:cNvPr>
        <xdr:cNvSpPr txBox="1"/>
      </xdr:nvSpPr>
      <xdr:spPr>
        <a:xfrm>
          <a:off x="4124960"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124461</xdr:rowOff>
    </xdr:from>
    <xdr:to>
      <xdr:col>20</xdr:col>
      <xdr:colOff>38100</xdr:colOff>
      <xdr:row>105</xdr:row>
      <xdr:rowOff>54611</xdr:rowOff>
    </xdr:to>
    <xdr:sp macro="" textlink="">
      <xdr:nvSpPr>
        <xdr:cNvPr id="420" name="楕円 419">
          <a:extLst>
            <a:ext uri="{FF2B5EF4-FFF2-40B4-BE49-F238E27FC236}">
              <a16:creationId xmlns:a16="http://schemas.microsoft.com/office/drawing/2014/main" id="{122EADEF-CE25-4093-A588-32216E3395DB}"/>
            </a:ext>
          </a:extLst>
        </xdr:cNvPr>
        <xdr:cNvSpPr/>
      </xdr:nvSpPr>
      <xdr:spPr>
        <a:xfrm>
          <a:off x="3312160" y="175590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3811</xdr:rowOff>
    </xdr:from>
    <xdr:to>
      <xdr:col>24</xdr:col>
      <xdr:colOff>63500</xdr:colOff>
      <xdr:row>105</xdr:row>
      <xdr:rowOff>41911</xdr:rowOff>
    </xdr:to>
    <xdr:cxnSp macro="">
      <xdr:nvCxnSpPr>
        <xdr:cNvPr id="421" name="直線コネクタ 420">
          <a:extLst>
            <a:ext uri="{FF2B5EF4-FFF2-40B4-BE49-F238E27FC236}">
              <a16:creationId xmlns:a16="http://schemas.microsoft.com/office/drawing/2014/main" id="{3D6BB001-05B3-4F3A-B2DC-6B12D939230C}"/>
            </a:ext>
          </a:extLst>
        </xdr:cNvPr>
        <xdr:cNvCxnSpPr/>
      </xdr:nvCxnSpPr>
      <xdr:spPr>
        <a:xfrm>
          <a:off x="3355340" y="17606011"/>
          <a:ext cx="7315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86361</xdr:rowOff>
    </xdr:from>
    <xdr:to>
      <xdr:col>15</xdr:col>
      <xdr:colOff>101600</xdr:colOff>
      <xdr:row>105</xdr:row>
      <xdr:rowOff>16511</xdr:rowOff>
    </xdr:to>
    <xdr:sp macro="" textlink="">
      <xdr:nvSpPr>
        <xdr:cNvPr id="422" name="楕円 421">
          <a:extLst>
            <a:ext uri="{FF2B5EF4-FFF2-40B4-BE49-F238E27FC236}">
              <a16:creationId xmlns:a16="http://schemas.microsoft.com/office/drawing/2014/main" id="{7BEA5203-FC99-4CEF-8411-C96EDEB825C6}"/>
            </a:ext>
          </a:extLst>
        </xdr:cNvPr>
        <xdr:cNvSpPr/>
      </xdr:nvSpPr>
      <xdr:spPr>
        <a:xfrm>
          <a:off x="2514600" y="1752092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137161</xdr:rowOff>
    </xdr:from>
    <xdr:to>
      <xdr:col>19</xdr:col>
      <xdr:colOff>177800</xdr:colOff>
      <xdr:row>105</xdr:row>
      <xdr:rowOff>3811</xdr:rowOff>
    </xdr:to>
    <xdr:cxnSp macro="">
      <xdr:nvCxnSpPr>
        <xdr:cNvPr id="423" name="直線コネクタ 422">
          <a:extLst>
            <a:ext uri="{FF2B5EF4-FFF2-40B4-BE49-F238E27FC236}">
              <a16:creationId xmlns:a16="http://schemas.microsoft.com/office/drawing/2014/main" id="{473755D6-E836-47F2-8516-86AB8CCD1743}"/>
            </a:ext>
          </a:extLst>
        </xdr:cNvPr>
        <xdr:cNvCxnSpPr/>
      </xdr:nvCxnSpPr>
      <xdr:spPr>
        <a:xfrm>
          <a:off x="2565400" y="17571721"/>
          <a:ext cx="78994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48261</xdr:rowOff>
    </xdr:from>
    <xdr:to>
      <xdr:col>10</xdr:col>
      <xdr:colOff>165100</xdr:colOff>
      <xdr:row>104</xdr:row>
      <xdr:rowOff>149861</xdr:rowOff>
    </xdr:to>
    <xdr:sp macro="" textlink="">
      <xdr:nvSpPr>
        <xdr:cNvPr id="424" name="楕円 423">
          <a:extLst>
            <a:ext uri="{FF2B5EF4-FFF2-40B4-BE49-F238E27FC236}">
              <a16:creationId xmlns:a16="http://schemas.microsoft.com/office/drawing/2014/main" id="{51AD75B3-499F-48BD-A076-7FA765724B09}"/>
            </a:ext>
          </a:extLst>
        </xdr:cNvPr>
        <xdr:cNvSpPr/>
      </xdr:nvSpPr>
      <xdr:spPr>
        <a:xfrm>
          <a:off x="1739900" y="1748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99061</xdr:rowOff>
    </xdr:from>
    <xdr:to>
      <xdr:col>15</xdr:col>
      <xdr:colOff>50800</xdr:colOff>
      <xdr:row>104</xdr:row>
      <xdr:rowOff>137161</xdr:rowOff>
    </xdr:to>
    <xdr:cxnSp macro="">
      <xdr:nvCxnSpPr>
        <xdr:cNvPr id="425" name="直線コネクタ 424">
          <a:extLst>
            <a:ext uri="{FF2B5EF4-FFF2-40B4-BE49-F238E27FC236}">
              <a16:creationId xmlns:a16="http://schemas.microsoft.com/office/drawing/2014/main" id="{88929393-33EC-47EB-B2E1-161499FEEC60}"/>
            </a:ext>
          </a:extLst>
        </xdr:cNvPr>
        <xdr:cNvCxnSpPr/>
      </xdr:nvCxnSpPr>
      <xdr:spPr>
        <a:xfrm>
          <a:off x="1790700" y="17533621"/>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10161</xdr:rowOff>
    </xdr:from>
    <xdr:to>
      <xdr:col>6</xdr:col>
      <xdr:colOff>38100</xdr:colOff>
      <xdr:row>104</xdr:row>
      <xdr:rowOff>111761</xdr:rowOff>
    </xdr:to>
    <xdr:sp macro="" textlink="">
      <xdr:nvSpPr>
        <xdr:cNvPr id="426" name="楕円 425">
          <a:extLst>
            <a:ext uri="{FF2B5EF4-FFF2-40B4-BE49-F238E27FC236}">
              <a16:creationId xmlns:a16="http://schemas.microsoft.com/office/drawing/2014/main" id="{7BE9F70E-9F2B-4677-A17F-D636EA80838F}"/>
            </a:ext>
          </a:extLst>
        </xdr:cNvPr>
        <xdr:cNvSpPr/>
      </xdr:nvSpPr>
      <xdr:spPr>
        <a:xfrm>
          <a:off x="965200" y="1744472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60961</xdr:rowOff>
    </xdr:from>
    <xdr:to>
      <xdr:col>10</xdr:col>
      <xdr:colOff>114300</xdr:colOff>
      <xdr:row>104</xdr:row>
      <xdr:rowOff>99061</xdr:rowOff>
    </xdr:to>
    <xdr:cxnSp macro="">
      <xdr:nvCxnSpPr>
        <xdr:cNvPr id="427" name="直線コネクタ 426">
          <a:extLst>
            <a:ext uri="{FF2B5EF4-FFF2-40B4-BE49-F238E27FC236}">
              <a16:creationId xmlns:a16="http://schemas.microsoft.com/office/drawing/2014/main" id="{32524BC3-04F1-466C-BAAF-2D685FFD2E7F}"/>
            </a:ext>
          </a:extLst>
        </xdr:cNvPr>
        <xdr:cNvCxnSpPr/>
      </xdr:nvCxnSpPr>
      <xdr:spPr>
        <a:xfrm>
          <a:off x="1008380" y="17495521"/>
          <a:ext cx="7823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27322</xdr:rowOff>
    </xdr:from>
    <xdr:ext cx="405111" cy="259045"/>
    <xdr:sp macro="" textlink="">
      <xdr:nvSpPr>
        <xdr:cNvPr id="428" name="n_1aveValue【市民会館】&#10;有形固定資産減価償却率">
          <a:extLst>
            <a:ext uri="{FF2B5EF4-FFF2-40B4-BE49-F238E27FC236}">
              <a16:creationId xmlns:a16="http://schemas.microsoft.com/office/drawing/2014/main" id="{53404D08-F5DD-4BA4-94A0-79302B49822A}"/>
            </a:ext>
          </a:extLst>
        </xdr:cNvPr>
        <xdr:cNvSpPr txBox="1"/>
      </xdr:nvSpPr>
      <xdr:spPr>
        <a:xfrm>
          <a:off x="3170564" y="1712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8272</xdr:rowOff>
    </xdr:from>
    <xdr:ext cx="405111" cy="259045"/>
    <xdr:sp macro="" textlink="">
      <xdr:nvSpPr>
        <xdr:cNvPr id="429" name="n_2aveValue【市民会館】&#10;有形固定資産減価償却率">
          <a:extLst>
            <a:ext uri="{FF2B5EF4-FFF2-40B4-BE49-F238E27FC236}">
              <a16:creationId xmlns:a16="http://schemas.microsoft.com/office/drawing/2014/main" id="{5CB8E28C-6435-408A-B267-CFE9C02A1F21}"/>
            </a:ext>
          </a:extLst>
        </xdr:cNvPr>
        <xdr:cNvSpPr txBox="1"/>
      </xdr:nvSpPr>
      <xdr:spPr>
        <a:xfrm>
          <a:off x="2385704" y="1710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06C937AD-746F-4F11-83F8-DDBBE7553EDF}"/>
            </a:ext>
          </a:extLst>
        </xdr:cNvPr>
        <xdr:cNvSpPr txBox="1"/>
      </xdr:nvSpPr>
      <xdr:spPr>
        <a:xfrm>
          <a:off x="16110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8ACB30C9-7A0A-4C0E-B368-A860E8FAFFEC}"/>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45738</xdr:rowOff>
    </xdr:from>
    <xdr:ext cx="405111" cy="259045"/>
    <xdr:sp macro="" textlink="">
      <xdr:nvSpPr>
        <xdr:cNvPr id="432" name="n_1mainValue【市民会館】&#10;有形固定資産減価償却率">
          <a:extLst>
            <a:ext uri="{FF2B5EF4-FFF2-40B4-BE49-F238E27FC236}">
              <a16:creationId xmlns:a16="http://schemas.microsoft.com/office/drawing/2014/main" id="{7F54D3F9-9937-4D95-AAFF-2D83DF40D99D}"/>
            </a:ext>
          </a:extLst>
        </xdr:cNvPr>
        <xdr:cNvSpPr txBox="1"/>
      </xdr:nvSpPr>
      <xdr:spPr>
        <a:xfrm>
          <a:off x="3170564" y="1764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7638</xdr:rowOff>
    </xdr:from>
    <xdr:ext cx="405111" cy="259045"/>
    <xdr:sp macro="" textlink="">
      <xdr:nvSpPr>
        <xdr:cNvPr id="433" name="n_2mainValue【市民会館】&#10;有形固定資産減価償却率">
          <a:extLst>
            <a:ext uri="{FF2B5EF4-FFF2-40B4-BE49-F238E27FC236}">
              <a16:creationId xmlns:a16="http://schemas.microsoft.com/office/drawing/2014/main" id="{11F17623-79B9-4E4F-8942-A1358798F760}"/>
            </a:ext>
          </a:extLst>
        </xdr:cNvPr>
        <xdr:cNvSpPr txBox="1"/>
      </xdr:nvSpPr>
      <xdr:spPr>
        <a:xfrm>
          <a:off x="2385704" y="17609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140988</xdr:rowOff>
    </xdr:from>
    <xdr:ext cx="405111" cy="259045"/>
    <xdr:sp macro="" textlink="">
      <xdr:nvSpPr>
        <xdr:cNvPr id="434" name="n_3mainValue【市民会館】&#10;有形固定資産減価償却率">
          <a:extLst>
            <a:ext uri="{FF2B5EF4-FFF2-40B4-BE49-F238E27FC236}">
              <a16:creationId xmlns:a16="http://schemas.microsoft.com/office/drawing/2014/main" id="{B210125D-2A8C-4E6B-A5B1-29EFDB536160}"/>
            </a:ext>
          </a:extLst>
        </xdr:cNvPr>
        <xdr:cNvSpPr txBox="1"/>
      </xdr:nvSpPr>
      <xdr:spPr>
        <a:xfrm>
          <a:off x="1611004" y="17575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102888</xdr:rowOff>
    </xdr:from>
    <xdr:ext cx="405111" cy="259045"/>
    <xdr:sp macro="" textlink="">
      <xdr:nvSpPr>
        <xdr:cNvPr id="435" name="n_4mainValue【市民会館】&#10;有形固定資産減価償却率">
          <a:extLst>
            <a:ext uri="{FF2B5EF4-FFF2-40B4-BE49-F238E27FC236}">
              <a16:creationId xmlns:a16="http://schemas.microsoft.com/office/drawing/2014/main" id="{7159A825-9669-4570-B3DE-49DF75C580C6}"/>
            </a:ext>
          </a:extLst>
        </xdr:cNvPr>
        <xdr:cNvSpPr txBox="1"/>
      </xdr:nvSpPr>
      <xdr:spPr>
        <a:xfrm>
          <a:off x="836304" y="175374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F3893800-D9E9-44D4-AAC8-5C4E769FCEE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DFAE414F-A8E6-4039-9B19-739F984C863C}"/>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440DDC4C-B9EA-400A-9AAC-F791F8F8F626}"/>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62A88DCD-E04E-44C0-A463-937B96FA682A}"/>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509F0C1F-7074-4926-AEA8-BB264854BDEB}"/>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3915551B-68D5-4B8A-80A3-9B3C593213C8}"/>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B9BC121C-2D11-4787-AF0F-229A1E3B936E}"/>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CC2AFEDE-6E9B-4AA7-B340-C195B1FDB681}"/>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75A2AC8A-E7D6-4490-AAB6-DB7B22B3ED8A}"/>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BF6B3113-F4D6-4856-AA84-3307FB4DC179}"/>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22295B91-EBA0-43E1-AC69-4902AED97251}"/>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FEB9330D-FA6A-4C2C-AB50-AC413DC3F187}"/>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3F760306-82C6-4D5E-8099-E7F41A2528C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DBD5F133-F41B-4122-B0DD-672F44D25EC5}"/>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39C6BF8C-E76F-4632-B8A4-5B8FFCF783DC}"/>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F20FC0C9-818C-4C89-B64A-F363A12B6821}"/>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2D241D50-DB93-4F54-8BCD-85EF6580C37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ED753D94-CF9E-4D51-8702-ED507647000C}"/>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138AED24-9A86-4BF5-9871-3C9C67B77247}"/>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DE0FDE82-5E58-4B3B-8F75-020BF5B138ED}"/>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12132AA8-6261-491D-8F3A-4C96A5C7E16C}"/>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0121F0F8-8CC9-4842-869B-5018D03AFFEC}"/>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665B11DD-8DF3-4868-97F1-EA16CA547042}"/>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A81C14ED-B338-4580-B7F1-70DE273A398E}"/>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1E9FB484-CB8B-4116-A25A-C8C2FE83AF9B}"/>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7127D523-227A-4999-946B-AECDB8A4D9F7}"/>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BE7556AE-8943-4576-B979-C6FD59FE3CD2}"/>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68236CF7-B4BF-4255-951B-57E4CA4799AE}"/>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8657FFD3-7129-4253-BDB8-D1E0926B3307}"/>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BA746E7B-61DF-4D68-9561-8614C5FD56C2}"/>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2E06D90E-9981-4565-A1D9-EACF96EFF234}"/>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6BC43C6C-031E-4131-93F0-807C3782C535}"/>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B414BF46-663A-4B1A-AD5F-FC3DBEACDA49}"/>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583DBC9E-6603-479D-88CE-5BE2D14622F3}"/>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2BEAD772-D7B3-4EEE-B7AC-93FEB66E4514}"/>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1566E23D-93E7-4B4F-860B-DC613A783716}"/>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20839816-161E-40BC-98D1-AAD3F27262FD}"/>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95C19436-232B-4047-9CAF-9E1991F3035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3CB95667-D374-4331-A23D-45B63F545F15}"/>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2539</xdr:rowOff>
    </xdr:from>
    <xdr:to>
      <xdr:col>55</xdr:col>
      <xdr:colOff>50800</xdr:colOff>
      <xdr:row>102</xdr:row>
      <xdr:rowOff>104139</xdr:rowOff>
    </xdr:to>
    <xdr:sp macro="" textlink="">
      <xdr:nvSpPr>
        <xdr:cNvPr id="475" name="楕円 474">
          <a:extLst>
            <a:ext uri="{FF2B5EF4-FFF2-40B4-BE49-F238E27FC236}">
              <a16:creationId xmlns:a16="http://schemas.microsoft.com/office/drawing/2014/main" id="{7A150CE2-03BF-4484-8128-0B54004828C6}"/>
            </a:ext>
          </a:extLst>
        </xdr:cNvPr>
        <xdr:cNvSpPr/>
      </xdr:nvSpPr>
      <xdr:spPr>
        <a:xfrm>
          <a:off x="9192260" y="171018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25416</xdr:rowOff>
    </xdr:from>
    <xdr:ext cx="469744" cy="259045"/>
    <xdr:sp macro="" textlink="">
      <xdr:nvSpPr>
        <xdr:cNvPr id="476" name="【市民会館】&#10;一人当たり面積該当値テキスト">
          <a:extLst>
            <a:ext uri="{FF2B5EF4-FFF2-40B4-BE49-F238E27FC236}">
              <a16:creationId xmlns:a16="http://schemas.microsoft.com/office/drawing/2014/main" id="{5D12CC0F-9649-4DFE-905C-1FD0A4F314C5}"/>
            </a:ext>
          </a:extLst>
        </xdr:cNvPr>
        <xdr:cNvSpPr txBox="1"/>
      </xdr:nvSpPr>
      <xdr:spPr>
        <a:xfrm>
          <a:off x="9258300" y="16957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101</xdr:row>
      <xdr:rowOff>158750</xdr:rowOff>
    </xdr:from>
    <xdr:to>
      <xdr:col>50</xdr:col>
      <xdr:colOff>165100</xdr:colOff>
      <xdr:row>102</xdr:row>
      <xdr:rowOff>88900</xdr:rowOff>
    </xdr:to>
    <xdr:sp macro="" textlink="">
      <xdr:nvSpPr>
        <xdr:cNvPr id="477" name="楕円 476">
          <a:extLst>
            <a:ext uri="{FF2B5EF4-FFF2-40B4-BE49-F238E27FC236}">
              <a16:creationId xmlns:a16="http://schemas.microsoft.com/office/drawing/2014/main" id="{DF385A23-7FAE-4E92-AF80-C7679C5B9011}"/>
            </a:ext>
          </a:extLst>
        </xdr:cNvPr>
        <xdr:cNvSpPr/>
      </xdr:nvSpPr>
      <xdr:spPr>
        <a:xfrm>
          <a:off x="8445500" y="17090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38100</xdr:rowOff>
    </xdr:from>
    <xdr:to>
      <xdr:col>55</xdr:col>
      <xdr:colOff>0</xdr:colOff>
      <xdr:row>102</xdr:row>
      <xdr:rowOff>53339</xdr:rowOff>
    </xdr:to>
    <xdr:cxnSp macro="">
      <xdr:nvCxnSpPr>
        <xdr:cNvPr id="478" name="直線コネクタ 477">
          <a:extLst>
            <a:ext uri="{FF2B5EF4-FFF2-40B4-BE49-F238E27FC236}">
              <a16:creationId xmlns:a16="http://schemas.microsoft.com/office/drawing/2014/main" id="{5C0FCC10-7842-4316-A953-D4521BBD73B9}"/>
            </a:ext>
          </a:extLst>
        </xdr:cNvPr>
        <xdr:cNvCxnSpPr/>
      </xdr:nvCxnSpPr>
      <xdr:spPr>
        <a:xfrm>
          <a:off x="8496300" y="17137380"/>
          <a:ext cx="7239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151130</xdr:rowOff>
    </xdr:from>
    <xdr:to>
      <xdr:col>46</xdr:col>
      <xdr:colOff>38100</xdr:colOff>
      <xdr:row>102</xdr:row>
      <xdr:rowOff>81280</xdr:rowOff>
    </xdr:to>
    <xdr:sp macro="" textlink="">
      <xdr:nvSpPr>
        <xdr:cNvPr id="479" name="楕円 478">
          <a:extLst>
            <a:ext uri="{FF2B5EF4-FFF2-40B4-BE49-F238E27FC236}">
              <a16:creationId xmlns:a16="http://schemas.microsoft.com/office/drawing/2014/main" id="{214BFC23-F360-46BE-94FA-CF11E9BB86F8}"/>
            </a:ext>
          </a:extLst>
        </xdr:cNvPr>
        <xdr:cNvSpPr/>
      </xdr:nvSpPr>
      <xdr:spPr>
        <a:xfrm>
          <a:off x="7670800" y="170827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30480</xdr:rowOff>
    </xdr:from>
    <xdr:to>
      <xdr:col>50</xdr:col>
      <xdr:colOff>114300</xdr:colOff>
      <xdr:row>102</xdr:row>
      <xdr:rowOff>38100</xdr:rowOff>
    </xdr:to>
    <xdr:cxnSp macro="">
      <xdr:nvCxnSpPr>
        <xdr:cNvPr id="480" name="直線コネクタ 479">
          <a:extLst>
            <a:ext uri="{FF2B5EF4-FFF2-40B4-BE49-F238E27FC236}">
              <a16:creationId xmlns:a16="http://schemas.microsoft.com/office/drawing/2014/main" id="{BC643058-DFFB-43D6-93F2-85BA6DC94E25}"/>
            </a:ext>
          </a:extLst>
        </xdr:cNvPr>
        <xdr:cNvCxnSpPr/>
      </xdr:nvCxnSpPr>
      <xdr:spPr>
        <a:xfrm>
          <a:off x="7713980" y="17129760"/>
          <a:ext cx="78232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158750</xdr:rowOff>
    </xdr:from>
    <xdr:to>
      <xdr:col>41</xdr:col>
      <xdr:colOff>101600</xdr:colOff>
      <xdr:row>102</xdr:row>
      <xdr:rowOff>88900</xdr:rowOff>
    </xdr:to>
    <xdr:sp macro="" textlink="">
      <xdr:nvSpPr>
        <xdr:cNvPr id="481" name="楕円 480">
          <a:extLst>
            <a:ext uri="{FF2B5EF4-FFF2-40B4-BE49-F238E27FC236}">
              <a16:creationId xmlns:a16="http://schemas.microsoft.com/office/drawing/2014/main" id="{7320655A-E455-43BF-A104-FF4063A37ED0}"/>
            </a:ext>
          </a:extLst>
        </xdr:cNvPr>
        <xdr:cNvSpPr/>
      </xdr:nvSpPr>
      <xdr:spPr>
        <a:xfrm>
          <a:off x="6873240" y="170903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30480</xdr:rowOff>
    </xdr:from>
    <xdr:to>
      <xdr:col>45</xdr:col>
      <xdr:colOff>177800</xdr:colOff>
      <xdr:row>102</xdr:row>
      <xdr:rowOff>38100</xdr:rowOff>
    </xdr:to>
    <xdr:cxnSp macro="">
      <xdr:nvCxnSpPr>
        <xdr:cNvPr id="482" name="直線コネクタ 481">
          <a:extLst>
            <a:ext uri="{FF2B5EF4-FFF2-40B4-BE49-F238E27FC236}">
              <a16:creationId xmlns:a16="http://schemas.microsoft.com/office/drawing/2014/main" id="{96F3762C-3822-498C-9B08-43EA40FE1548}"/>
            </a:ext>
          </a:extLst>
        </xdr:cNvPr>
        <xdr:cNvCxnSpPr/>
      </xdr:nvCxnSpPr>
      <xdr:spPr>
        <a:xfrm flipV="1">
          <a:off x="6924040" y="17129760"/>
          <a:ext cx="78994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166370</xdr:rowOff>
    </xdr:from>
    <xdr:to>
      <xdr:col>36</xdr:col>
      <xdr:colOff>165100</xdr:colOff>
      <xdr:row>102</xdr:row>
      <xdr:rowOff>96520</xdr:rowOff>
    </xdr:to>
    <xdr:sp macro="" textlink="">
      <xdr:nvSpPr>
        <xdr:cNvPr id="483" name="楕円 482">
          <a:extLst>
            <a:ext uri="{FF2B5EF4-FFF2-40B4-BE49-F238E27FC236}">
              <a16:creationId xmlns:a16="http://schemas.microsoft.com/office/drawing/2014/main" id="{11E860DE-12B6-4C62-B69B-465515A338B2}"/>
            </a:ext>
          </a:extLst>
        </xdr:cNvPr>
        <xdr:cNvSpPr/>
      </xdr:nvSpPr>
      <xdr:spPr>
        <a:xfrm>
          <a:off x="6098540" y="170980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38100</xdr:rowOff>
    </xdr:from>
    <xdr:to>
      <xdr:col>41</xdr:col>
      <xdr:colOff>50800</xdr:colOff>
      <xdr:row>102</xdr:row>
      <xdr:rowOff>45720</xdr:rowOff>
    </xdr:to>
    <xdr:cxnSp macro="">
      <xdr:nvCxnSpPr>
        <xdr:cNvPr id="484" name="直線コネクタ 483">
          <a:extLst>
            <a:ext uri="{FF2B5EF4-FFF2-40B4-BE49-F238E27FC236}">
              <a16:creationId xmlns:a16="http://schemas.microsoft.com/office/drawing/2014/main" id="{D1004D5E-7392-473F-9B28-C7325ECDDB83}"/>
            </a:ext>
          </a:extLst>
        </xdr:cNvPr>
        <xdr:cNvCxnSpPr/>
      </xdr:nvCxnSpPr>
      <xdr:spPr>
        <a:xfrm flipV="1">
          <a:off x="6149340" y="17137380"/>
          <a:ext cx="7747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DFE9F659-EA1D-40C7-AC6B-EBB96C1E4E5A}"/>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007F8F36-BD77-4091-9CDF-EB0D59F15BBF}"/>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5B8979EC-4F68-4876-BA7E-BC170E1D8CE9}"/>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BC2EE7EC-2B9E-4251-824B-80CB71A195E7}"/>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105427</xdr:rowOff>
    </xdr:from>
    <xdr:ext cx="469744" cy="259045"/>
    <xdr:sp macro="" textlink="">
      <xdr:nvSpPr>
        <xdr:cNvPr id="489" name="n_1mainValue【市民会館】&#10;一人当たり面積">
          <a:extLst>
            <a:ext uri="{FF2B5EF4-FFF2-40B4-BE49-F238E27FC236}">
              <a16:creationId xmlns:a16="http://schemas.microsoft.com/office/drawing/2014/main" id="{AE3F4CDD-9B4A-47E3-9140-BF78991EA21D}"/>
            </a:ext>
          </a:extLst>
        </xdr:cNvPr>
        <xdr:cNvSpPr txBox="1"/>
      </xdr:nvSpPr>
      <xdr:spPr>
        <a:xfrm>
          <a:off x="827158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97807</xdr:rowOff>
    </xdr:from>
    <xdr:ext cx="469744" cy="259045"/>
    <xdr:sp macro="" textlink="">
      <xdr:nvSpPr>
        <xdr:cNvPr id="490" name="n_2mainValue【市民会館】&#10;一人当たり面積">
          <a:extLst>
            <a:ext uri="{FF2B5EF4-FFF2-40B4-BE49-F238E27FC236}">
              <a16:creationId xmlns:a16="http://schemas.microsoft.com/office/drawing/2014/main" id="{2FD12E10-4BD1-4DB0-ADF8-5E84DDE8265A}"/>
            </a:ext>
          </a:extLst>
        </xdr:cNvPr>
        <xdr:cNvSpPr txBox="1"/>
      </xdr:nvSpPr>
      <xdr:spPr>
        <a:xfrm>
          <a:off x="7509587" y="1686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105427</xdr:rowOff>
    </xdr:from>
    <xdr:ext cx="469744" cy="259045"/>
    <xdr:sp macro="" textlink="">
      <xdr:nvSpPr>
        <xdr:cNvPr id="491" name="n_3mainValue【市民会館】&#10;一人当たり面積">
          <a:extLst>
            <a:ext uri="{FF2B5EF4-FFF2-40B4-BE49-F238E27FC236}">
              <a16:creationId xmlns:a16="http://schemas.microsoft.com/office/drawing/2014/main" id="{547A9E03-F3FA-4557-ADF4-F15C2901A858}"/>
            </a:ext>
          </a:extLst>
        </xdr:cNvPr>
        <xdr:cNvSpPr txBox="1"/>
      </xdr:nvSpPr>
      <xdr:spPr>
        <a:xfrm>
          <a:off x="6712027" y="1686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113047</xdr:rowOff>
    </xdr:from>
    <xdr:ext cx="469744" cy="259045"/>
    <xdr:sp macro="" textlink="">
      <xdr:nvSpPr>
        <xdr:cNvPr id="492" name="n_4mainValue【市民会館】&#10;一人当たり面積">
          <a:extLst>
            <a:ext uri="{FF2B5EF4-FFF2-40B4-BE49-F238E27FC236}">
              <a16:creationId xmlns:a16="http://schemas.microsoft.com/office/drawing/2014/main" id="{8DC94F2C-FD8E-4C5C-BA64-22A04FF4DA53}"/>
            </a:ext>
          </a:extLst>
        </xdr:cNvPr>
        <xdr:cNvSpPr txBox="1"/>
      </xdr:nvSpPr>
      <xdr:spPr>
        <a:xfrm>
          <a:off x="593732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920EC48C-9918-45AC-AC2D-22FC386BBDE2}"/>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CAF2AB82-B8CE-46D4-B06D-CD92269EC05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3FFF2691-F9D4-41A4-9CC5-9D7779DEFFE8}"/>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BC6D06CF-A050-4C44-BD01-1E12CCDAB95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9DE6C21B-C9B4-4C0C-AEB6-4D478FF94C63}"/>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AF990BD1-4148-4542-8B9D-A16D6F7EFC5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D1617945-4E01-445E-ADAC-D30928F05FA7}"/>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B96FDC8A-15E3-4E96-9E7D-030686583001}"/>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1D139630-F9DE-4245-9FFF-8723F8E5E3FE}"/>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17115DCF-5D1E-476C-B001-64266FDA6938}"/>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8241EC18-A40C-4ADD-B4CF-340889092605}"/>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CFFA18FD-8CC2-433D-BC23-A8914A588093}"/>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0ADD2717-9162-4F21-A3A0-44892D0B5AED}"/>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049C97B5-9F4B-4ECD-9126-C2D19E8409F1}"/>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AEABC10A-3FAB-46C3-9BB8-8C8E724C5F52}"/>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AC794914-7C27-475C-BDD0-CB7F9C1B70C1}"/>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FC295997-6E78-4AF8-980C-69AEFECD7883}"/>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42219295-85DE-45E6-8962-E88A5260F4A4}"/>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C0AF8B56-4D83-4E2D-B3C5-1C2568B8452E}"/>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31DEC7E4-CA4F-416F-ADAE-0B6023503191}"/>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F19DE1AE-49EB-444A-B193-3C66155F5F26}"/>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91AFDB92-B7C0-41EB-AC48-BE2D7595D4F1}"/>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E645C3E1-93DD-4241-A7C8-88C63B4615E0}"/>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E26DEE98-8537-461F-9615-7D5C13D5D1EA}"/>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17A05F48-2627-4D6F-B4DC-B21999912AE4}"/>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FEA9DCED-4DA8-4373-B2A3-D55C3F456364}"/>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21CF4284-7E45-4C1D-A49D-CF6E36337113}"/>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6C9C1261-5E39-48EA-8EFD-0D547197DAF9}"/>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114FF2A6-CB88-4940-B1E3-6BEDE3A83B1F}"/>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9E396CAC-98B4-47CB-BFE1-53220198DD04}"/>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B6EEF4A1-4525-48CF-A053-0F8E5B28BF6B}"/>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2F4E56D4-D7AF-462E-A53B-CC567D1C4A0B}"/>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8B67296B-141D-46FB-A6EE-7659712BA938}"/>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89175D36-80D8-4746-8F57-0A9D5BF364D8}"/>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A478F399-6F9C-4F3C-9A43-9C6915496F4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620EE20D-0742-4F4A-AFBE-B50D75A98724}"/>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2F27F817-184E-409A-A798-F1D15179FE68}"/>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6480F511-5D7C-4EEC-ADD6-A2FB06DAC40A}"/>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31" name="楕円 530">
          <a:extLst>
            <a:ext uri="{FF2B5EF4-FFF2-40B4-BE49-F238E27FC236}">
              <a16:creationId xmlns:a16="http://schemas.microsoft.com/office/drawing/2014/main" id="{6A21F80C-2CBB-4099-A29E-AAFBEE46F50F}"/>
            </a:ext>
          </a:extLst>
        </xdr:cNvPr>
        <xdr:cNvSpPr/>
      </xdr:nvSpPr>
      <xdr:spPr>
        <a:xfrm>
          <a:off x="14325600" y="637286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1EA7D4E6-E6BE-42F5-969C-8DBFBB9324B8}"/>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7714282D-3006-42FA-A538-1137D1D4F65A}"/>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53340</xdr:rowOff>
    </xdr:to>
    <xdr:cxnSp macro="">
      <xdr:nvCxnSpPr>
        <xdr:cNvPr id="534" name="直線コネクタ 533">
          <a:extLst>
            <a:ext uri="{FF2B5EF4-FFF2-40B4-BE49-F238E27FC236}">
              <a16:creationId xmlns:a16="http://schemas.microsoft.com/office/drawing/2014/main" id="{E563D8D9-42CE-4135-AE82-4FCB390E0F98}"/>
            </a:ext>
          </a:extLst>
        </xdr:cNvPr>
        <xdr:cNvCxnSpPr/>
      </xdr:nvCxnSpPr>
      <xdr:spPr>
        <a:xfrm>
          <a:off x="13629640" y="5532120"/>
          <a:ext cx="746760" cy="891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116840</xdr:rowOff>
    </xdr:from>
    <xdr:to>
      <xdr:col>76</xdr:col>
      <xdr:colOff>165100</xdr:colOff>
      <xdr:row>41</xdr:row>
      <xdr:rowOff>46990</xdr:rowOff>
    </xdr:to>
    <xdr:sp macro="" textlink="">
      <xdr:nvSpPr>
        <xdr:cNvPr id="535" name="楕円 534">
          <a:extLst>
            <a:ext uri="{FF2B5EF4-FFF2-40B4-BE49-F238E27FC236}">
              <a16:creationId xmlns:a16="http://schemas.microsoft.com/office/drawing/2014/main" id="{8C8F5039-14CF-4423-8733-786A1815956C}"/>
            </a:ext>
          </a:extLst>
        </xdr:cNvPr>
        <xdr:cNvSpPr/>
      </xdr:nvSpPr>
      <xdr:spPr>
        <a:xfrm>
          <a:off x="12804140" y="68224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167640</xdr:rowOff>
    </xdr:to>
    <xdr:cxnSp macro="">
      <xdr:nvCxnSpPr>
        <xdr:cNvPr id="536" name="直線コネクタ 535">
          <a:extLst>
            <a:ext uri="{FF2B5EF4-FFF2-40B4-BE49-F238E27FC236}">
              <a16:creationId xmlns:a16="http://schemas.microsoft.com/office/drawing/2014/main" id="{56AC254E-C13D-4F9D-AB7D-617A876A0325}"/>
            </a:ext>
          </a:extLst>
        </xdr:cNvPr>
        <xdr:cNvCxnSpPr/>
      </xdr:nvCxnSpPr>
      <xdr:spPr>
        <a:xfrm flipV="1">
          <a:off x="12854940" y="5532120"/>
          <a:ext cx="774700" cy="1341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59690</xdr:rowOff>
    </xdr:from>
    <xdr:to>
      <xdr:col>72</xdr:col>
      <xdr:colOff>38100</xdr:colOff>
      <xdr:row>39</xdr:row>
      <xdr:rowOff>161290</xdr:rowOff>
    </xdr:to>
    <xdr:sp macro="" textlink="">
      <xdr:nvSpPr>
        <xdr:cNvPr id="537" name="楕円 536">
          <a:extLst>
            <a:ext uri="{FF2B5EF4-FFF2-40B4-BE49-F238E27FC236}">
              <a16:creationId xmlns:a16="http://schemas.microsoft.com/office/drawing/2014/main" id="{15FDD215-8FAC-4BFA-BF5C-832F4DF36809}"/>
            </a:ext>
          </a:extLst>
        </xdr:cNvPr>
        <xdr:cNvSpPr/>
      </xdr:nvSpPr>
      <xdr:spPr>
        <a:xfrm>
          <a:off x="12029440" y="65976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110490</xdr:rowOff>
    </xdr:from>
    <xdr:to>
      <xdr:col>76</xdr:col>
      <xdr:colOff>114300</xdr:colOff>
      <xdr:row>40</xdr:row>
      <xdr:rowOff>167640</xdr:rowOff>
    </xdr:to>
    <xdr:cxnSp macro="">
      <xdr:nvCxnSpPr>
        <xdr:cNvPr id="538" name="直線コネクタ 537">
          <a:extLst>
            <a:ext uri="{FF2B5EF4-FFF2-40B4-BE49-F238E27FC236}">
              <a16:creationId xmlns:a16="http://schemas.microsoft.com/office/drawing/2014/main" id="{802239E4-3D55-474C-8977-26D6847C8C33}"/>
            </a:ext>
          </a:extLst>
        </xdr:cNvPr>
        <xdr:cNvCxnSpPr/>
      </xdr:nvCxnSpPr>
      <xdr:spPr>
        <a:xfrm>
          <a:off x="12072620" y="664845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151130</xdr:rowOff>
    </xdr:from>
    <xdr:to>
      <xdr:col>67</xdr:col>
      <xdr:colOff>101600</xdr:colOff>
      <xdr:row>36</xdr:row>
      <xdr:rowOff>81280</xdr:rowOff>
    </xdr:to>
    <xdr:sp macro="" textlink="">
      <xdr:nvSpPr>
        <xdr:cNvPr id="539" name="楕円 538">
          <a:extLst>
            <a:ext uri="{FF2B5EF4-FFF2-40B4-BE49-F238E27FC236}">
              <a16:creationId xmlns:a16="http://schemas.microsoft.com/office/drawing/2014/main" id="{0DAB74CB-A5D4-4D43-B7C4-3BA70D7028A9}"/>
            </a:ext>
          </a:extLst>
        </xdr:cNvPr>
        <xdr:cNvSpPr/>
      </xdr:nvSpPr>
      <xdr:spPr>
        <a:xfrm>
          <a:off x="11231880" y="60185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30480</xdr:rowOff>
    </xdr:from>
    <xdr:to>
      <xdr:col>71</xdr:col>
      <xdr:colOff>177800</xdr:colOff>
      <xdr:row>39</xdr:row>
      <xdr:rowOff>110490</xdr:rowOff>
    </xdr:to>
    <xdr:cxnSp macro="">
      <xdr:nvCxnSpPr>
        <xdr:cNvPr id="540" name="直線コネクタ 539">
          <a:extLst>
            <a:ext uri="{FF2B5EF4-FFF2-40B4-BE49-F238E27FC236}">
              <a16:creationId xmlns:a16="http://schemas.microsoft.com/office/drawing/2014/main" id="{21DD60D2-7347-4B96-9D85-0AAD1DDDF5EF}"/>
            </a:ext>
          </a:extLst>
        </xdr:cNvPr>
        <xdr:cNvCxnSpPr/>
      </xdr:nvCxnSpPr>
      <xdr:spPr>
        <a:xfrm>
          <a:off x="11282680" y="6065520"/>
          <a:ext cx="789940" cy="582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AC62F442-6B9C-4A6E-9D5B-71C0E445CB80}"/>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6698FA76-803F-49E6-A0ED-0721E6515C60}"/>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E261F60A-F3BA-482E-B545-8FAFF76FE640}"/>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1910F44D-E063-4F2E-8556-D2C6BCA63B98}"/>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442C589E-025A-46FC-8043-8F11E15714E8}"/>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38117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11BB18C4-A6C0-46F9-A83F-99990AE24401}"/>
            </a:ext>
          </a:extLst>
        </xdr:cNvPr>
        <xdr:cNvSpPr txBox="1"/>
      </xdr:nvSpPr>
      <xdr:spPr>
        <a:xfrm>
          <a:off x="12675244" y="6911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152417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11373949-6BC8-4A77-BBD4-0B86BB07EB20}"/>
            </a:ext>
          </a:extLst>
        </xdr:cNvPr>
        <xdr:cNvSpPr txBox="1"/>
      </xdr:nvSpPr>
      <xdr:spPr>
        <a:xfrm>
          <a:off x="11900544" y="669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72407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44263621-AC50-4FBF-B109-41F381FE40A5}"/>
            </a:ext>
          </a:extLst>
        </xdr:cNvPr>
        <xdr:cNvSpPr txBox="1"/>
      </xdr:nvSpPr>
      <xdr:spPr>
        <a:xfrm>
          <a:off x="11102984" y="6107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00609445-7E0B-4D3D-A829-51B37D3A5E0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A008C6DC-57B1-43E8-B09B-890C68777EDD}"/>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D182156E-775F-43B6-A892-90358FAB522B}"/>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6F89A660-2118-48B6-A3B6-9338D4830EA5}"/>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D7539359-D6C0-4A3C-ACD5-605D70A4B2D4}"/>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DF2CA7A8-0C87-498A-837E-61DF19243D4D}"/>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42DE3ED-82F7-4DCF-96EB-CABF0E4B546D}"/>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87E4ABAD-3B6C-4797-AA80-45FB966C2AA2}"/>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41CC7C9B-A7BA-4683-8A43-56F2AA515B54}"/>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A2B9E27C-4C65-40E1-A4C9-9F5195403B35}"/>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50A2FFC4-0AB1-4753-8100-15086A7F531B}"/>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B9D79943-9EE2-410D-8085-88162DCC0C3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0E09078E-DFC4-4F1D-A0EA-38B968D4FC99}"/>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01CAA039-BDDB-49EA-BEAC-A10FEBE61B83}"/>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67E1F1EC-6BDD-48FB-A6B2-8E5C89B26570}"/>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ADB596F2-0385-4EA0-A78F-373681BB04DC}"/>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41C420BD-C60C-4CD6-A763-8B6B6761FCB4}"/>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69FB14C6-423B-4916-A905-6B55F968213C}"/>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F62830A3-6E4C-4BAB-A364-9B58FAEC2AD6}"/>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BF384EF2-7E11-4AA1-A987-C2E3D9625DE4}"/>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EA3B88D0-279D-4178-B849-436A0E1CEE6B}"/>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9C7E69BC-6171-4C90-BABD-00B1ECE78547}"/>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831FEBB3-213A-4259-B1A1-94863242F6F6}"/>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E0AFFE96-3F22-4C37-86EC-30C36713E0A8}"/>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B8590A42-048F-4B30-9161-F44055F10775}"/>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A5C2952C-1004-49FE-B4F2-6816C736A902}"/>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AF42DE7E-426A-4959-9E8A-0100BAE7F347}"/>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8DF92866-AC66-4826-9552-518984C9D739}"/>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7C16992E-C537-4F3F-9B0E-AB057C5633D1}"/>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2A4EAF38-C3F2-4213-9116-4A437A26F167}"/>
            </a:ext>
          </a:extLst>
        </xdr:cNvPr>
        <xdr:cNvSpPr txBox="1"/>
      </xdr:nvSpPr>
      <xdr:spPr>
        <a:xfrm>
          <a:off x="19547840" y="6523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4DBCB8E1-5538-4808-B1BA-E2F3F0DD15A9}"/>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32403AF9-2FDA-4B40-B935-8515EEBA2C8E}"/>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7A533F4C-ECE6-4958-9A49-6F204FF25FBF}"/>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992F31FA-3EBB-4811-86AC-328FCBA5DCD0}"/>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088B89DC-1773-4856-841B-86E972D2AE6F}"/>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72C24BD-F874-4517-A6FB-41ADA4F3CAF9}"/>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93D50DAA-17C6-4E69-AC00-C61D588034E5}"/>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7A8DFF77-8B2A-4F46-BAEA-81CDD628A60B}"/>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FE8D8F5C-CFB6-4158-A9DB-C08FA9C7BBF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FA36B046-2512-4D5B-9F59-1B28D8E6561C}"/>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163779</xdr:rowOff>
    </xdr:from>
    <xdr:to>
      <xdr:col>116</xdr:col>
      <xdr:colOff>114300</xdr:colOff>
      <xdr:row>39</xdr:row>
      <xdr:rowOff>93929</xdr:rowOff>
    </xdr:to>
    <xdr:sp macro="" textlink="">
      <xdr:nvSpPr>
        <xdr:cNvPr id="589" name="楕円 588">
          <a:extLst>
            <a:ext uri="{FF2B5EF4-FFF2-40B4-BE49-F238E27FC236}">
              <a16:creationId xmlns:a16="http://schemas.microsoft.com/office/drawing/2014/main" id="{792ABC72-A30B-45DA-BC78-6D6837D7DD40}"/>
            </a:ext>
          </a:extLst>
        </xdr:cNvPr>
        <xdr:cNvSpPr/>
      </xdr:nvSpPr>
      <xdr:spPr>
        <a:xfrm>
          <a:off x="19458940" y="653409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15206</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A9C96E09-1BF5-452A-8B63-3EEBDD2EFC83}"/>
            </a:ext>
          </a:extLst>
        </xdr:cNvPr>
        <xdr:cNvSpPr txBox="1"/>
      </xdr:nvSpPr>
      <xdr:spPr>
        <a:xfrm>
          <a:off x="19547840" y="6385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79845</xdr:rowOff>
    </xdr:from>
    <xdr:to>
      <xdr:col>112</xdr:col>
      <xdr:colOff>38100</xdr:colOff>
      <xdr:row>39</xdr:row>
      <xdr:rowOff>9995</xdr:rowOff>
    </xdr:to>
    <xdr:sp macro="" textlink="">
      <xdr:nvSpPr>
        <xdr:cNvPr id="591" name="楕円 590">
          <a:extLst>
            <a:ext uri="{FF2B5EF4-FFF2-40B4-BE49-F238E27FC236}">
              <a16:creationId xmlns:a16="http://schemas.microsoft.com/office/drawing/2014/main" id="{27B997AE-BC49-43D3-BB19-521196259993}"/>
            </a:ext>
          </a:extLst>
        </xdr:cNvPr>
        <xdr:cNvSpPr/>
      </xdr:nvSpPr>
      <xdr:spPr>
        <a:xfrm>
          <a:off x="18735040" y="64501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130645</xdr:rowOff>
    </xdr:from>
    <xdr:to>
      <xdr:col>116</xdr:col>
      <xdr:colOff>63500</xdr:colOff>
      <xdr:row>39</xdr:row>
      <xdr:rowOff>43129</xdr:rowOff>
    </xdr:to>
    <xdr:cxnSp macro="">
      <xdr:nvCxnSpPr>
        <xdr:cNvPr id="592" name="直線コネクタ 591">
          <a:extLst>
            <a:ext uri="{FF2B5EF4-FFF2-40B4-BE49-F238E27FC236}">
              <a16:creationId xmlns:a16="http://schemas.microsoft.com/office/drawing/2014/main" id="{0CE6F736-6386-4016-901D-F66F470C5207}"/>
            </a:ext>
          </a:extLst>
        </xdr:cNvPr>
        <xdr:cNvCxnSpPr/>
      </xdr:nvCxnSpPr>
      <xdr:spPr>
        <a:xfrm>
          <a:off x="18778220" y="6500965"/>
          <a:ext cx="731520" cy="8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110287</xdr:rowOff>
    </xdr:from>
    <xdr:to>
      <xdr:col>107</xdr:col>
      <xdr:colOff>101600</xdr:colOff>
      <xdr:row>41</xdr:row>
      <xdr:rowOff>40437</xdr:rowOff>
    </xdr:to>
    <xdr:sp macro="" textlink="">
      <xdr:nvSpPr>
        <xdr:cNvPr id="593" name="楕円 592">
          <a:extLst>
            <a:ext uri="{FF2B5EF4-FFF2-40B4-BE49-F238E27FC236}">
              <a16:creationId xmlns:a16="http://schemas.microsoft.com/office/drawing/2014/main" id="{DC0F9BF2-D86B-4767-B611-FC9B05C01758}"/>
            </a:ext>
          </a:extLst>
        </xdr:cNvPr>
        <xdr:cNvSpPr/>
      </xdr:nvSpPr>
      <xdr:spPr>
        <a:xfrm>
          <a:off x="17937480" y="6815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130645</xdr:rowOff>
    </xdr:from>
    <xdr:to>
      <xdr:col>111</xdr:col>
      <xdr:colOff>177800</xdr:colOff>
      <xdr:row>40</xdr:row>
      <xdr:rowOff>161087</xdr:rowOff>
    </xdr:to>
    <xdr:cxnSp macro="">
      <xdr:nvCxnSpPr>
        <xdr:cNvPr id="594" name="直線コネクタ 593">
          <a:extLst>
            <a:ext uri="{FF2B5EF4-FFF2-40B4-BE49-F238E27FC236}">
              <a16:creationId xmlns:a16="http://schemas.microsoft.com/office/drawing/2014/main" id="{099CABCE-9B11-4B0D-BDC9-04E1ABDE2331}"/>
            </a:ext>
          </a:extLst>
        </xdr:cNvPr>
        <xdr:cNvCxnSpPr/>
      </xdr:nvCxnSpPr>
      <xdr:spPr>
        <a:xfrm flipV="1">
          <a:off x="17988280" y="6500965"/>
          <a:ext cx="789940" cy="36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595" name="楕円 594">
          <a:extLst>
            <a:ext uri="{FF2B5EF4-FFF2-40B4-BE49-F238E27FC236}">
              <a16:creationId xmlns:a16="http://schemas.microsoft.com/office/drawing/2014/main" id="{13156440-9576-48CC-B72C-D862127A4261}"/>
            </a:ext>
          </a:extLst>
        </xdr:cNvPr>
        <xdr:cNvSpPr/>
      </xdr:nvSpPr>
      <xdr:spPr>
        <a:xfrm>
          <a:off x="17162780" y="64909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0</xdr:rowOff>
    </xdr:from>
    <xdr:to>
      <xdr:col>107</xdr:col>
      <xdr:colOff>50800</xdr:colOff>
      <xdr:row>40</xdr:row>
      <xdr:rowOff>161087</xdr:rowOff>
    </xdr:to>
    <xdr:cxnSp macro="">
      <xdr:nvCxnSpPr>
        <xdr:cNvPr id="596" name="直線コネクタ 595">
          <a:extLst>
            <a:ext uri="{FF2B5EF4-FFF2-40B4-BE49-F238E27FC236}">
              <a16:creationId xmlns:a16="http://schemas.microsoft.com/office/drawing/2014/main" id="{0982C671-56AF-4109-A9AE-CBC465A1AE72}"/>
            </a:ext>
          </a:extLst>
        </xdr:cNvPr>
        <xdr:cNvCxnSpPr/>
      </xdr:nvCxnSpPr>
      <xdr:spPr>
        <a:xfrm>
          <a:off x="17213580" y="6537960"/>
          <a:ext cx="774700" cy="32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42697</xdr:rowOff>
    </xdr:from>
    <xdr:to>
      <xdr:col>98</xdr:col>
      <xdr:colOff>38100</xdr:colOff>
      <xdr:row>39</xdr:row>
      <xdr:rowOff>144297</xdr:rowOff>
    </xdr:to>
    <xdr:sp macro="" textlink="">
      <xdr:nvSpPr>
        <xdr:cNvPr id="597" name="楕円 596">
          <a:extLst>
            <a:ext uri="{FF2B5EF4-FFF2-40B4-BE49-F238E27FC236}">
              <a16:creationId xmlns:a16="http://schemas.microsoft.com/office/drawing/2014/main" id="{7947BD21-BCC7-4DEB-B2C9-AAC4C1A620CA}"/>
            </a:ext>
          </a:extLst>
        </xdr:cNvPr>
        <xdr:cNvSpPr/>
      </xdr:nvSpPr>
      <xdr:spPr>
        <a:xfrm>
          <a:off x="16388080" y="65806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0</xdr:rowOff>
    </xdr:from>
    <xdr:to>
      <xdr:col>102</xdr:col>
      <xdr:colOff>114300</xdr:colOff>
      <xdr:row>39</xdr:row>
      <xdr:rowOff>93497</xdr:rowOff>
    </xdr:to>
    <xdr:cxnSp macro="">
      <xdr:nvCxnSpPr>
        <xdr:cNvPr id="598" name="直線コネクタ 597">
          <a:extLst>
            <a:ext uri="{FF2B5EF4-FFF2-40B4-BE49-F238E27FC236}">
              <a16:creationId xmlns:a16="http://schemas.microsoft.com/office/drawing/2014/main" id="{DF232860-934B-42C9-8769-D793CE2157F6}"/>
            </a:ext>
          </a:extLst>
        </xdr:cNvPr>
        <xdr:cNvCxnSpPr/>
      </xdr:nvCxnSpPr>
      <xdr:spPr>
        <a:xfrm flipV="1">
          <a:off x="16431260" y="6537960"/>
          <a:ext cx="782320" cy="93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36</xdr:row>
      <xdr:rowOff>135297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DEEA8261-B0CE-40E5-81D7-58C30278DB00}"/>
            </a:ext>
          </a:extLst>
        </xdr:cNvPr>
        <xdr:cNvSpPr txBox="1"/>
      </xdr:nvSpPr>
      <xdr:spPr>
        <a:xfrm>
          <a:off x="18528811" y="6170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68318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1700F83F-9585-4B57-8BB0-DA29103F34F5}"/>
            </a:ext>
          </a:extLst>
        </xdr:cNvPr>
        <xdr:cNvSpPr txBox="1"/>
      </xdr:nvSpPr>
      <xdr:spPr>
        <a:xfrm>
          <a:off x="17766811" y="6438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68990B02-C005-466D-825A-57E1975919A6}"/>
            </a:ext>
          </a:extLst>
        </xdr:cNvPr>
        <xdr:cNvSpPr txBox="1"/>
      </xdr:nvSpPr>
      <xdr:spPr>
        <a:xfrm>
          <a:off x="16969251" y="6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140098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6CF9EBB9-B4F9-4F66-BB88-1CF25D2A1731}"/>
            </a:ext>
          </a:extLst>
        </xdr:cNvPr>
        <xdr:cNvSpPr txBox="1"/>
      </xdr:nvSpPr>
      <xdr:spPr>
        <a:xfrm>
          <a:off x="16194551" y="634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1122</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22AE2128-4362-4A38-9887-6F92FBA5EADC}"/>
            </a:ext>
          </a:extLst>
        </xdr:cNvPr>
        <xdr:cNvSpPr txBox="1"/>
      </xdr:nvSpPr>
      <xdr:spPr>
        <a:xfrm>
          <a:off x="18528811" y="6539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31564</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DB1831B3-F031-4606-B264-796EDEBE5BA2}"/>
            </a:ext>
          </a:extLst>
        </xdr:cNvPr>
        <xdr:cNvSpPr txBox="1"/>
      </xdr:nvSpPr>
      <xdr:spPr>
        <a:xfrm>
          <a:off x="17766811" y="6904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67327</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4C27AD78-6F29-482E-A103-9239ABF9B567}"/>
            </a:ext>
          </a:extLst>
        </xdr:cNvPr>
        <xdr:cNvSpPr txBox="1"/>
      </xdr:nvSpPr>
      <xdr:spPr>
        <a:xfrm>
          <a:off x="16969251" y="6270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135424</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85AA876A-45DF-4F9E-8484-B938D4D20E79}"/>
            </a:ext>
          </a:extLst>
        </xdr:cNvPr>
        <xdr:cNvSpPr txBox="1"/>
      </xdr:nvSpPr>
      <xdr:spPr>
        <a:xfrm>
          <a:off x="16194551" y="667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47549358-3F19-4B6D-AEEA-8230774C83E8}"/>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C7886952-61BA-4105-B241-4EE6EDFE568C}"/>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26EB1DE7-3E41-4DF6-A75E-2A3F2DFEF8EF}"/>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E7F79618-4DFF-43C6-91FE-79D597FD6F9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27EC6903-BAEE-4E26-90CB-E8AF5902F9CE}"/>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4F1C322C-9228-44E1-94E8-1E999E2D240B}"/>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D9F98AE1-9B3C-492C-87F8-68928A91A6BB}"/>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BDE7F8BA-13EB-4FFC-AADB-6F6F1347ED1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661014F2-0001-421E-BFBF-0CE0AB3470BF}"/>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E81A1B32-EEA8-4522-8FEA-7E1C69283F33}"/>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CF5218DD-0AA7-4604-9CD4-893B2D54B3B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EA5284DB-7D60-48A4-B430-3FC818A0CB2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15475C92-1EEE-4A64-9C4E-9E5A51116CFB}"/>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CC41440B-134B-4EDE-93F6-4F39E14DF1E2}"/>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C16E0CFE-2D32-4ECA-864D-98DECB7E1ED6}"/>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C78FEBA0-F366-4CBD-8915-71ABA6B3F286}"/>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B15238C7-23D5-4DD0-A18E-3EFE557B60B7}"/>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F81B18EC-35EC-429A-862A-F95D9825AAC8}"/>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17051B45-BC64-4099-9A1F-CAB883FFB33F}"/>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4B9D3883-1821-46BC-97F4-551D98D88FAC}"/>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268896E3-29CE-4052-B6B8-7F2CBBECD06C}"/>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901E0C9A-7F32-435E-9DDF-5497A9675148}"/>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3A260172-5A7B-45B0-88DC-58A8EB59CDC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D871F1BE-B47F-4DF5-8D6F-B58D61D9E508}"/>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91C1C6F1-07AD-46F2-81B6-F81FE85D9341}"/>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DBFB3BF4-245F-40BA-B04A-B7D8168AC768}"/>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AE2CB4F8-0762-453A-A8D8-76E20318B75B}"/>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1C5F75D7-A229-4B6B-BE23-E2599A337733}"/>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C4020CBC-0E25-4410-9569-5D8B1C6F946E}"/>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31BCE911-4D0A-4160-B44A-742449417DCF}"/>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0D73E40B-BC5E-4C36-B53E-74A85967076E}"/>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57ECDA3F-98D6-46DB-9913-5881388D8E28}"/>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619C5F4D-F385-419B-9B23-64CE71E23A3B}"/>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4141064D-08C6-4865-951D-463905E9A61D}"/>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DBDB33CC-BB6E-4D00-AED4-E8909F5DBAC9}"/>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68E74D86-3D86-4FA9-83BF-513810AD512A}"/>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7781DD92-CC28-40E1-9C82-06DF36D9415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4CE107AB-59FE-48EC-A199-E48547F739B6}"/>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1F3B3AF0-ECBD-4678-9CFD-5AF04AA0A1D4}"/>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9D51C057-BB6D-4C24-AE1A-40DDDBD19914}"/>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CF7FB439-05B5-4C10-AAAB-31E00F8F613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53703</xdr:rowOff>
    </xdr:from>
    <xdr:to>
      <xdr:col>85</xdr:col>
      <xdr:colOff>177800</xdr:colOff>
      <xdr:row>63</xdr:row>
      <xdr:rowOff>155303</xdr:rowOff>
    </xdr:to>
    <xdr:sp macro="" textlink="">
      <xdr:nvSpPr>
        <xdr:cNvPr id="648" name="楕円 647">
          <a:extLst>
            <a:ext uri="{FF2B5EF4-FFF2-40B4-BE49-F238E27FC236}">
              <a16:creationId xmlns:a16="http://schemas.microsoft.com/office/drawing/2014/main" id="{92F3A82E-E763-46FF-8F0A-105608FE12A7}"/>
            </a:ext>
          </a:extLst>
        </xdr:cNvPr>
        <xdr:cNvSpPr/>
      </xdr:nvSpPr>
      <xdr:spPr>
        <a:xfrm>
          <a:off x="14325600" y="1061502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140080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629E46A1-B2E8-4E23-81BE-7F62F856EF8D}"/>
            </a:ext>
          </a:extLst>
        </xdr:cNvPr>
        <xdr:cNvSpPr txBox="1"/>
      </xdr:nvSpPr>
      <xdr:spPr>
        <a:xfrm>
          <a:off x="14414500" y="105337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29210</xdr:rowOff>
    </xdr:from>
    <xdr:to>
      <xdr:col>81</xdr:col>
      <xdr:colOff>101600</xdr:colOff>
      <xdr:row>63</xdr:row>
      <xdr:rowOff>130810</xdr:rowOff>
    </xdr:to>
    <xdr:sp macro="" textlink="">
      <xdr:nvSpPr>
        <xdr:cNvPr id="650" name="楕円 649">
          <a:extLst>
            <a:ext uri="{FF2B5EF4-FFF2-40B4-BE49-F238E27FC236}">
              <a16:creationId xmlns:a16="http://schemas.microsoft.com/office/drawing/2014/main" id="{02A64471-019B-4D25-BAEE-1DEB14A8A124}"/>
            </a:ext>
          </a:extLst>
        </xdr:cNvPr>
        <xdr:cNvSpPr/>
      </xdr:nvSpPr>
      <xdr:spPr>
        <a:xfrm>
          <a:off x="13578840" y="1059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80010</xdr:rowOff>
    </xdr:from>
    <xdr:to>
      <xdr:col>85</xdr:col>
      <xdr:colOff>127000</xdr:colOff>
      <xdr:row>63</xdr:row>
      <xdr:rowOff>104503</xdr:rowOff>
    </xdr:to>
    <xdr:cxnSp macro="">
      <xdr:nvCxnSpPr>
        <xdr:cNvPr id="651" name="直線コネクタ 650">
          <a:extLst>
            <a:ext uri="{FF2B5EF4-FFF2-40B4-BE49-F238E27FC236}">
              <a16:creationId xmlns:a16="http://schemas.microsoft.com/office/drawing/2014/main" id="{282F0188-2DBC-41B3-BF4E-BEFC7058B69B}"/>
            </a:ext>
          </a:extLst>
        </xdr:cNvPr>
        <xdr:cNvCxnSpPr/>
      </xdr:nvCxnSpPr>
      <xdr:spPr>
        <a:xfrm>
          <a:off x="13629640" y="10641330"/>
          <a:ext cx="74676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4717</xdr:rowOff>
    </xdr:from>
    <xdr:to>
      <xdr:col>76</xdr:col>
      <xdr:colOff>165100</xdr:colOff>
      <xdr:row>63</xdr:row>
      <xdr:rowOff>106317</xdr:rowOff>
    </xdr:to>
    <xdr:sp macro="" textlink="">
      <xdr:nvSpPr>
        <xdr:cNvPr id="652" name="楕円 651">
          <a:extLst>
            <a:ext uri="{FF2B5EF4-FFF2-40B4-BE49-F238E27FC236}">
              <a16:creationId xmlns:a16="http://schemas.microsoft.com/office/drawing/2014/main" id="{EBCFD1BF-E761-4D4E-B564-43ECF2ED3A2F}"/>
            </a:ext>
          </a:extLst>
        </xdr:cNvPr>
        <xdr:cNvSpPr/>
      </xdr:nvSpPr>
      <xdr:spPr>
        <a:xfrm>
          <a:off x="12804140" y="1056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55517</xdr:rowOff>
    </xdr:from>
    <xdr:to>
      <xdr:col>81</xdr:col>
      <xdr:colOff>50800</xdr:colOff>
      <xdr:row>63</xdr:row>
      <xdr:rowOff>80010</xdr:rowOff>
    </xdr:to>
    <xdr:cxnSp macro="">
      <xdr:nvCxnSpPr>
        <xdr:cNvPr id="653" name="直線コネクタ 652">
          <a:extLst>
            <a:ext uri="{FF2B5EF4-FFF2-40B4-BE49-F238E27FC236}">
              <a16:creationId xmlns:a16="http://schemas.microsoft.com/office/drawing/2014/main" id="{7D067F0A-5BAD-45E2-95C8-CAE20EBA75CF}"/>
            </a:ext>
          </a:extLst>
        </xdr:cNvPr>
        <xdr:cNvCxnSpPr/>
      </xdr:nvCxnSpPr>
      <xdr:spPr>
        <a:xfrm>
          <a:off x="12854940" y="10616837"/>
          <a:ext cx="7747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150041</xdr:rowOff>
    </xdr:from>
    <xdr:to>
      <xdr:col>72</xdr:col>
      <xdr:colOff>38100</xdr:colOff>
      <xdr:row>63</xdr:row>
      <xdr:rowOff>80191</xdr:rowOff>
    </xdr:to>
    <xdr:sp macro="" textlink="">
      <xdr:nvSpPr>
        <xdr:cNvPr id="654" name="楕円 653">
          <a:extLst>
            <a:ext uri="{FF2B5EF4-FFF2-40B4-BE49-F238E27FC236}">
              <a16:creationId xmlns:a16="http://schemas.microsoft.com/office/drawing/2014/main" id="{114CC023-B5BF-4EA4-B0D3-71ACCC812025}"/>
            </a:ext>
          </a:extLst>
        </xdr:cNvPr>
        <xdr:cNvSpPr/>
      </xdr:nvSpPr>
      <xdr:spPr>
        <a:xfrm>
          <a:off x="12029440" y="1054372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29391</xdr:rowOff>
    </xdr:from>
    <xdr:to>
      <xdr:col>76</xdr:col>
      <xdr:colOff>114300</xdr:colOff>
      <xdr:row>63</xdr:row>
      <xdr:rowOff>55517</xdr:rowOff>
    </xdr:to>
    <xdr:cxnSp macro="">
      <xdr:nvCxnSpPr>
        <xdr:cNvPr id="655" name="直線コネクタ 654">
          <a:extLst>
            <a:ext uri="{FF2B5EF4-FFF2-40B4-BE49-F238E27FC236}">
              <a16:creationId xmlns:a16="http://schemas.microsoft.com/office/drawing/2014/main" id="{73F9B4FF-E716-4153-807B-F56CD4845BC8}"/>
            </a:ext>
          </a:extLst>
        </xdr:cNvPr>
        <xdr:cNvCxnSpPr/>
      </xdr:nvCxnSpPr>
      <xdr:spPr>
        <a:xfrm>
          <a:off x="12072620" y="10590711"/>
          <a:ext cx="78232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117384</xdr:rowOff>
    </xdr:from>
    <xdr:to>
      <xdr:col>67</xdr:col>
      <xdr:colOff>101600</xdr:colOff>
      <xdr:row>63</xdr:row>
      <xdr:rowOff>47534</xdr:rowOff>
    </xdr:to>
    <xdr:sp macro="" textlink="">
      <xdr:nvSpPr>
        <xdr:cNvPr id="656" name="楕円 655">
          <a:extLst>
            <a:ext uri="{FF2B5EF4-FFF2-40B4-BE49-F238E27FC236}">
              <a16:creationId xmlns:a16="http://schemas.microsoft.com/office/drawing/2014/main" id="{36F4A361-94C9-4260-92E1-9BD77765BE70}"/>
            </a:ext>
          </a:extLst>
        </xdr:cNvPr>
        <xdr:cNvSpPr/>
      </xdr:nvSpPr>
      <xdr:spPr>
        <a:xfrm>
          <a:off x="11231880" y="105110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168184</xdr:rowOff>
    </xdr:from>
    <xdr:to>
      <xdr:col>71</xdr:col>
      <xdr:colOff>177800</xdr:colOff>
      <xdr:row>63</xdr:row>
      <xdr:rowOff>29391</xdr:rowOff>
    </xdr:to>
    <xdr:cxnSp macro="">
      <xdr:nvCxnSpPr>
        <xdr:cNvPr id="657" name="直線コネクタ 656">
          <a:extLst>
            <a:ext uri="{FF2B5EF4-FFF2-40B4-BE49-F238E27FC236}">
              <a16:creationId xmlns:a16="http://schemas.microsoft.com/office/drawing/2014/main" id="{0283000E-C464-430D-A43E-78C72379A424}"/>
            </a:ext>
          </a:extLst>
        </xdr:cNvPr>
        <xdr:cNvCxnSpPr/>
      </xdr:nvCxnSpPr>
      <xdr:spPr>
        <a:xfrm>
          <a:off x="11282680" y="10561864"/>
          <a:ext cx="78994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2870F661-CEAF-4E3A-BDE5-BD56AEE02D57}"/>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6D861F0F-9211-4DDB-B57B-B14AAF6161A9}"/>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D1A35000-A80B-4741-82CE-BB9659F7BA1F}"/>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827499D3-B2A2-4BF4-9B9D-247F712BC142}"/>
            </a:ext>
          </a:extLst>
        </xdr:cNvPr>
        <xdr:cNvSpPr txBox="1"/>
      </xdr:nvSpPr>
      <xdr:spPr>
        <a:xfrm>
          <a:off x="11102984" y="9783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121937</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BB556B8D-EC45-4E21-B19A-E263A619E247}"/>
            </a:ext>
          </a:extLst>
        </xdr:cNvPr>
        <xdr:cNvSpPr txBox="1"/>
      </xdr:nvSpPr>
      <xdr:spPr>
        <a:xfrm>
          <a:off x="13437244" y="1068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97444</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F6AF5342-EB06-42C7-B6B0-EACB2827907D}"/>
            </a:ext>
          </a:extLst>
        </xdr:cNvPr>
        <xdr:cNvSpPr txBox="1"/>
      </xdr:nvSpPr>
      <xdr:spPr>
        <a:xfrm>
          <a:off x="12675244" y="10658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71318</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E86EA668-873D-4EEC-B3EC-B2AD0927C9C5}"/>
            </a:ext>
          </a:extLst>
        </xdr:cNvPr>
        <xdr:cNvSpPr txBox="1"/>
      </xdr:nvSpPr>
      <xdr:spPr>
        <a:xfrm>
          <a:off x="11900544" y="10632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38661</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E28D7E3E-CEB2-4237-A968-30CEB442E937}"/>
            </a:ext>
          </a:extLst>
        </xdr:cNvPr>
        <xdr:cNvSpPr txBox="1"/>
      </xdr:nvSpPr>
      <xdr:spPr>
        <a:xfrm>
          <a:off x="11102984" y="10599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B5DC5970-BF85-4209-ADCC-D106AA15509A}"/>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51181AA8-9E13-4BAC-B385-4F04E8A7B28E}"/>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5B6B8323-90F6-4133-8640-6F024D34E9AA}"/>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E75E6B5A-EF49-4AC0-96FF-240A84AF1E1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056D044-5876-4D87-BE80-52184193EE83}"/>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0B737883-EA14-4A90-8765-EA419A40CFA3}"/>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FAD011A5-E4C7-4184-8340-4A4E1F12B38C}"/>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5B7E7D01-2C8E-4742-852C-394F4AF9D07E}"/>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56582975-694F-4B6E-B8A0-63DFC708D003}"/>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B7521279-659D-4E68-A0BB-C115C0025DE2}"/>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C86B6866-DC0C-4485-B9AE-AD18D5DF7D96}"/>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DA36DA5E-26AB-48CC-9DFC-A56232A276F5}"/>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2CB72A5B-3FC5-4CB1-8661-1864973BC1CD}"/>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7D82F9A8-F17F-4726-8B83-42DB6AD9F9E8}"/>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046FB6BD-CC47-4B35-BC68-A3A1F147F29E}"/>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7DBD6C85-393D-4EB2-A787-35412B26F013}"/>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2888199C-2418-4FD0-853B-946480D3FC9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C0BAEED7-E1F2-47D5-A75B-97CEE7E55C02}"/>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A7086A2E-A4CD-43CC-A551-54A151D2CB8C}"/>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AA97CA67-6BED-421C-91A5-37FB09567DA4}"/>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E0413B75-8946-48E4-84CA-869D2721291A}"/>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232E71CE-25BA-4C86-8F6A-58195BCE1059}"/>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F1706998-F8EE-4AA5-A2AE-62552182067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68AEBF23-ADE1-4B4D-BE31-FDE5DE6EE83C}"/>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F799EBD8-E605-4212-B4A2-72B536537F2C}"/>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1A17ED77-FDD0-4051-9314-76005A57B050}"/>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CC69EC21-8C29-4216-914E-1E333587F20A}"/>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86183CDC-D78E-4202-B104-71DE7A079509}"/>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6F7CCAEC-1378-4B13-ACC2-D9F984676A40}"/>
            </a:ext>
          </a:extLst>
        </xdr:cNvPr>
        <xdr:cNvSpPr txBox="1"/>
      </xdr:nvSpPr>
      <xdr:spPr>
        <a:xfrm>
          <a:off x="19547840" y="10274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B76BA926-45C3-4E6E-A74A-0C0B63665F80}"/>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D62CF4DC-7975-4C6A-9A80-462CAB4CF274}"/>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B7865A35-EAF5-44D2-8644-2CEF213E3C61}"/>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D75F65D3-F07F-452D-9ABD-5ECE8D6E8697}"/>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500E6018-049C-4C39-A3E6-6A48B3DF314D}"/>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99009A36-9E8C-4DC8-BAD0-CD4A7C1CB5B7}"/>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8064C050-2CEC-45F4-A3FE-243D0F73F743}"/>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5D4E630A-BC44-4A3A-B50E-D818A631254E}"/>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B12C86A9-5899-4BB3-868D-79AB0DCB86A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32270D15-B500-49E6-B3A2-9443A3E57B4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139700</xdr:rowOff>
    </xdr:from>
    <xdr:to>
      <xdr:col>116</xdr:col>
      <xdr:colOff>114300</xdr:colOff>
      <xdr:row>63</xdr:row>
      <xdr:rowOff>69850</xdr:rowOff>
    </xdr:to>
    <xdr:sp macro="" textlink="">
      <xdr:nvSpPr>
        <xdr:cNvPr id="705" name="楕円 704">
          <a:extLst>
            <a:ext uri="{FF2B5EF4-FFF2-40B4-BE49-F238E27FC236}">
              <a16:creationId xmlns:a16="http://schemas.microsoft.com/office/drawing/2014/main" id="{A7971582-62D1-46AC-BD51-A54C514B8988}"/>
            </a:ext>
          </a:extLst>
        </xdr:cNvPr>
        <xdr:cNvSpPr/>
      </xdr:nvSpPr>
      <xdr:spPr>
        <a:xfrm>
          <a:off x="19458940" y="10533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118127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335D517A-1B3B-473B-9DD6-926C2BD08EB4}"/>
            </a:ext>
          </a:extLst>
        </xdr:cNvPr>
        <xdr:cNvSpPr txBox="1"/>
      </xdr:nvSpPr>
      <xdr:spPr>
        <a:xfrm>
          <a:off x="19547840"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139700</xdr:rowOff>
    </xdr:from>
    <xdr:to>
      <xdr:col>112</xdr:col>
      <xdr:colOff>38100</xdr:colOff>
      <xdr:row>63</xdr:row>
      <xdr:rowOff>69850</xdr:rowOff>
    </xdr:to>
    <xdr:sp macro="" textlink="">
      <xdr:nvSpPr>
        <xdr:cNvPr id="707" name="楕円 706">
          <a:extLst>
            <a:ext uri="{FF2B5EF4-FFF2-40B4-BE49-F238E27FC236}">
              <a16:creationId xmlns:a16="http://schemas.microsoft.com/office/drawing/2014/main" id="{1F69DBDF-8558-4C19-9331-268FE37167E1}"/>
            </a:ext>
          </a:extLst>
        </xdr:cNvPr>
        <xdr:cNvSpPr/>
      </xdr:nvSpPr>
      <xdr:spPr>
        <a:xfrm>
          <a:off x="18735040" y="10533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19050</xdr:rowOff>
    </xdr:from>
    <xdr:to>
      <xdr:col>116</xdr:col>
      <xdr:colOff>63500</xdr:colOff>
      <xdr:row>63</xdr:row>
      <xdr:rowOff>19050</xdr:rowOff>
    </xdr:to>
    <xdr:cxnSp macro="">
      <xdr:nvCxnSpPr>
        <xdr:cNvPr id="708" name="直線コネクタ 707">
          <a:extLst>
            <a:ext uri="{FF2B5EF4-FFF2-40B4-BE49-F238E27FC236}">
              <a16:creationId xmlns:a16="http://schemas.microsoft.com/office/drawing/2014/main" id="{28CD5835-EDC3-406C-8830-6CFEA15E88BD}"/>
            </a:ext>
          </a:extLst>
        </xdr:cNvPr>
        <xdr:cNvCxnSpPr/>
      </xdr:nvCxnSpPr>
      <xdr:spPr>
        <a:xfrm>
          <a:off x="18778220" y="1058037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139700</xdr:rowOff>
    </xdr:from>
    <xdr:to>
      <xdr:col>107</xdr:col>
      <xdr:colOff>101600</xdr:colOff>
      <xdr:row>63</xdr:row>
      <xdr:rowOff>69850</xdr:rowOff>
    </xdr:to>
    <xdr:sp macro="" textlink="">
      <xdr:nvSpPr>
        <xdr:cNvPr id="709" name="楕円 708">
          <a:extLst>
            <a:ext uri="{FF2B5EF4-FFF2-40B4-BE49-F238E27FC236}">
              <a16:creationId xmlns:a16="http://schemas.microsoft.com/office/drawing/2014/main" id="{D50B0640-4DEF-4ADB-95B0-202FF2A738F6}"/>
            </a:ext>
          </a:extLst>
        </xdr:cNvPr>
        <xdr:cNvSpPr/>
      </xdr:nvSpPr>
      <xdr:spPr>
        <a:xfrm>
          <a:off x="17937480" y="10533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19050</xdr:rowOff>
    </xdr:from>
    <xdr:to>
      <xdr:col>111</xdr:col>
      <xdr:colOff>177800</xdr:colOff>
      <xdr:row>63</xdr:row>
      <xdr:rowOff>19050</xdr:rowOff>
    </xdr:to>
    <xdr:cxnSp macro="">
      <xdr:nvCxnSpPr>
        <xdr:cNvPr id="710" name="直線コネクタ 709">
          <a:extLst>
            <a:ext uri="{FF2B5EF4-FFF2-40B4-BE49-F238E27FC236}">
              <a16:creationId xmlns:a16="http://schemas.microsoft.com/office/drawing/2014/main" id="{0AF4220A-25D6-4717-BFE2-47B4ED549014}"/>
            </a:ext>
          </a:extLst>
        </xdr:cNvPr>
        <xdr:cNvCxnSpPr/>
      </xdr:nvCxnSpPr>
      <xdr:spPr>
        <a:xfrm>
          <a:off x="17988280" y="105803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139700</xdr:rowOff>
    </xdr:from>
    <xdr:to>
      <xdr:col>102</xdr:col>
      <xdr:colOff>165100</xdr:colOff>
      <xdr:row>63</xdr:row>
      <xdr:rowOff>69850</xdr:rowOff>
    </xdr:to>
    <xdr:sp macro="" textlink="">
      <xdr:nvSpPr>
        <xdr:cNvPr id="711" name="楕円 710">
          <a:extLst>
            <a:ext uri="{FF2B5EF4-FFF2-40B4-BE49-F238E27FC236}">
              <a16:creationId xmlns:a16="http://schemas.microsoft.com/office/drawing/2014/main" id="{C4667A86-8D0B-481A-B938-0394FD8A05B2}"/>
            </a:ext>
          </a:extLst>
        </xdr:cNvPr>
        <xdr:cNvSpPr/>
      </xdr:nvSpPr>
      <xdr:spPr>
        <a:xfrm>
          <a:off x="17162780" y="10533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19050</xdr:rowOff>
    </xdr:from>
    <xdr:to>
      <xdr:col>107</xdr:col>
      <xdr:colOff>50800</xdr:colOff>
      <xdr:row>63</xdr:row>
      <xdr:rowOff>19050</xdr:rowOff>
    </xdr:to>
    <xdr:cxnSp macro="">
      <xdr:nvCxnSpPr>
        <xdr:cNvPr id="712" name="直線コネクタ 711">
          <a:extLst>
            <a:ext uri="{FF2B5EF4-FFF2-40B4-BE49-F238E27FC236}">
              <a16:creationId xmlns:a16="http://schemas.microsoft.com/office/drawing/2014/main" id="{45498866-4E9A-432C-9229-AC50582D4A95}"/>
            </a:ext>
          </a:extLst>
        </xdr:cNvPr>
        <xdr:cNvCxnSpPr/>
      </xdr:nvCxnSpPr>
      <xdr:spPr>
        <a:xfrm>
          <a:off x="17213580" y="105803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139700</xdr:rowOff>
    </xdr:from>
    <xdr:to>
      <xdr:col>98</xdr:col>
      <xdr:colOff>38100</xdr:colOff>
      <xdr:row>63</xdr:row>
      <xdr:rowOff>69850</xdr:rowOff>
    </xdr:to>
    <xdr:sp macro="" textlink="">
      <xdr:nvSpPr>
        <xdr:cNvPr id="713" name="楕円 712">
          <a:extLst>
            <a:ext uri="{FF2B5EF4-FFF2-40B4-BE49-F238E27FC236}">
              <a16:creationId xmlns:a16="http://schemas.microsoft.com/office/drawing/2014/main" id="{C84E83B9-46D3-4652-B23C-6390EC1728D7}"/>
            </a:ext>
          </a:extLst>
        </xdr:cNvPr>
        <xdr:cNvSpPr/>
      </xdr:nvSpPr>
      <xdr:spPr>
        <a:xfrm>
          <a:off x="16388080" y="105333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19050</xdr:rowOff>
    </xdr:from>
    <xdr:to>
      <xdr:col>102</xdr:col>
      <xdr:colOff>114300</xdr:colOff>
      <xdr:row>63</xdr:row>
      <xdr:rowOff>19050</xdr:rowOff>
    </xdr:to>
    <xdr:cxnSp macro="">
      <xdr:nvCxnSpPr>
        <xdr:cNvPr id="714" name="直線コネクタ 713">
          <a:extLst>
            <a:ext uri="{FF2B5EF4-FFF2-40B4-BE49-F238E27FC236}">
              <a16:creationId xmlns:a16="http://schemas.microsoft.com/office/drawing/2014/main" id="{2BDD5300-02B6-4214-9515-94FFD44FE0E0}"/>
            </a:ext>
          </a:extLst>
        </xdr:cNvPr>
        <xdr:cNvCxnSpPr/>
      </xdr:nvCxnSpPr>
      <xdr:spPr>
        <a:xfrm>
          <a:off x="16431260" y="105803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11686E7E-D2B0-48C2-8004-056F6BD43F78}"/>
            </a:ext>
          </a:extLst>
        </xdr:cNvPr>
        <xdr:cNvSpPr txBox="1"/>
      </xdr:nvSpPr>
      <xdr:spPr>
        <a:xfrm>
          <a:off x="1856112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ADD4EDAD-BFBE-45F1-98C2-9EB743EFF89C}"/>
            </a:ext>
          </a:extLst>
        </xdr:cNvPr>
        <xdr:cNvSpPr txBox="1"/>
      </xdr:nvSpPr>
      <xdr:spPr>
        <a:xfrm>
          <a:off x="177762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8256691A-9BA2-4AF0-8F3B-8E9D3271FEDD}"/>
            </a:ext>
          </a:extLst>
        </xdr:cNvPr>
        <xdr:cNvSpPr txBox="1"/>
      </xdr:nvSpPr>
      <xdr:spPr>
        <a:xfrm>
          <a:off x="17001567" y="10220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910DA8E3-6CBB-46DC-823F-8D0D21BF2E44}"/>
            </a:ext>
          </a:extLst>
        </xdr:cNvPr>
        <xdr:cNvSpPr txBox="1"/>
      </xdr:nvSpPr>
      <xdr:spPr>
        <a:xfrm>
          <a:off x="16226867" y="1020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60977</xdr:rowOff>
    </xdr:from>
    <xdr:ext cx="469744" cy="259045"/>
    <xdr:sp macro="" textlink="">
      <xdr:nvSpPr>
        <xdr:cNvPr id="719" name="n_1mainValue【保健センター・保健所】&#10;一人当たり面積">
          <a:extLst>
            <a:ext uri="{FF2B5EF4-FFF2-40B4-BE49-F238E27FC236}">
              <a16:creationId xmlns:a16="http://schemas.microsoft.com/office/drawing/2014/main" id="{1427A928-0BC9-4930-972C-C3F18460ACC6}"/>
            </a:ext>
          </a:extLst>
        </xdr:cNvPr>
        <xdr:cNvSpPr txBox="1"/>
      </xdr:nvSpPr>
      <xdr:spPr>
        <a:xfrm>
          <a:off x="1856112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60977</xdr:rowOff>
    </xdr:from>
    <xdr:ext cx="469744" cy="259045"/>
    <xdr:sp macro="" textlink="">
      <xdr:nvSpPr>
        <xdr:cNvPr id="720" name="n_2mainValue【保健センター・保健所】&#10;一人当たり面積">
          <a:extLst>
            <a:ext uri="{FF2B5EF4-FFF2-40B4-BE49-F238E27FC236}">
              <a16:creationId xmlns:a16="http://schemas.microsoft.com/office/drawing/2014/main" id="{40E07D32-892D-44B4-85D5-449670C16EE9}"/>
            </a:ext>
          </a:extLst>
        </xdr:cNvPr>
        <xdr:cNvSpPr txBox="1"/>
      </xdr:nvSpPr>
      <xdr:spPr>
        <a:xfrm>
          <a:off x="1777626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60977</xdr:rowOff>
    </xdr:from>
    <xdr:ext cx="469744" cy="259045"/>
    <xdr:sp macro="" textlink="">
      <xdr:nvSpPr>
        <xdr:cNvPr id="721" name="n_3mainValue【保健センター・保健所】&#10;一人当たり面積">
          <a:extLst>
            <a:ext uri="{FF2B5EF4-FFF2-40B4-BE49-F238E27FC236}">
              <a16:creationId xmlns:a16="http://schemas.microsoft.com/office/drawing/2014/main" id="{F2702FA8-77C9-4D44-BB4C-1B09EC7E23B2}"/>
            </a:ext>
          </a:extLst>
        </xdr:cNvPr>
        <xdr:cNvSpPr txBox="1"/>
      </xdr:nvSpPr>
      <xdr:spPr>
        <a:xfrm>
          <a:off x="1700156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60977</xdr:rowOff>
    </xdr:from>
    <xdr:ext cx="469744" cy="259045"/>
    <xdr:sp macro="" textlink="">
      <xdr:nvSpPr>
        <xdr:cNvPr id="722" name="n_4mainValue【保健センター・保健所】&#10;一人当たり面積">
          <a:extLst>
            <a:ext uri="{FF2B5EF4-FFF2-40B4-BE49-F238E27FC236}">
              <a16:creationId xmlns:a16="http://schemas.microsoft.com/office/drawing/2014/main" id="{5A229EF4-129E-40B7-B951-69DA398F3DC3}"/>
            </a:ext>
          </a:extLst>
        </xdr:cNvPr>
        <xdr:cNvSpPr txBox="1"/>
      </xdr:nvSpPr>
      <xdr:spPr>
        <a:xfrm>
          <a:off x="16226867" y="10622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F89B6DA5-06F0-450B-9C0E-90EE91D0E95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C512F2CE-1E11-43E6-9E84-17BFA99EEA09}"/>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592B74A2-BFBE-47F8-A158-11FC481C5EFC}"/>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3867EB82-0175-47C9-9C22-113187C147A3}"/>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B6140E8E-0CC8-4421-8FF0-E0EEC31FEE6E}"/>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D38BBF42-BB38-4C47-A60D-540D6B09D662}"/>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4E9C14FF-71A2-475F-92FB-1857FF43FA7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42F64714-A45F-4296-B018-FEE3BBFA90F2}"/>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9B05062F-4648-4CD4-ACB3-D8F16E37B42B}"/>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6FD960CD-3939-45A6-A2D4-DDA855E52760}"/>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CA303BC8-68F7-4DD5-9DD6-BB4997B19C08}"/>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8E778882-4396-4C99-A34C-6CC375583A52}"/>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361F4927-0236-4E41-928C-64BDB58784AD}"/>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2F004AEB-7175-445C-A214-3C4F075D84B3}"/>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B6E3A0BB-169B-4A88-B6E0-0932DC8BAFCD}"/>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C10F4D06-C5F3-4B19-8FAB-C1FCF7CD7747}"/>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3C3E941E-5499-4680-8E61-35A0473EBF6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3C254E0F-63F5-424F-94F9-77716B51BC8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E7B9F566-368E-4FF1-9DAD-BA05CC66D483}"/>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5D47E75A-4B1A-477C-80B1-CE7A1D867416}"/>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57038B83-20EE-4078-BEC8-DD22736B1B1A}"/>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0F780971-72D4-4FA8-BD28-AB32333B78B1}"/>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2F333EAD-828F-423F-8087-936613BCA5AC}"/>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289967E3-E786-44C1-A970-5DF06AFC0D77}"/>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DB5C43A9-1DC1-4E0C-9851-891E184ACB5C}"/>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B1E83E38-D634-4952-B6E9-EFFE528C1FEB}"/>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8E5FA48C-E196-4211-93E4-E824DEFAD791}"/>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E54AF3B3-8260-4D77-9D99-FAC0D8F8D699}"/>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E92828AC-4C4E-4C02-8F4C-C6EC778D88DB}"/>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2A0175FF-95FC-456D-A867-FDF308DEEEF3}"/>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2546713F-9AA6-495C-B7F1-2D9D9A81F57E}"/>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281E75F6-DF07-482E-AC77-4562F19D5E2F}"/>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8447F611-D2B5-4937-997B-7DD7DDDA341E}"/>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DA25D8C2-C84E-4FC1-9A85-2B3152A24A5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F4CDEDD2-9A52-4A8C-B8D7-E86162D23284}"/>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FBF10B79-E27A-4633-9D18-75F408000257}"/>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90EA3A51-F53A-4AF5-B4DD-94232D881910}"/>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6836B647-E637-4974-8ED8-80AC92425889}"/>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EF7DB73B-4A92-4789-8C0B-016312BF96E0}"/>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0C5FCFBA-AB1B-4BB5-BACC-F352E4439185}"/>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E476BB4F-8D66-4F1E-B8C9-A36229A90A1E}"/>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4D664E35-6C4B-4A5A-8CE7-C1DEBD03375B}"/>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27F9DC77-F0F4-4549-8141-63FB0F4725E0}"/>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FB2ED849-2619-4272-85CD-8F3A8ABE3CFE}"/>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AA146737-84DD-45B8-AAE7-8891DBA377B7}"/>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CBA64B2A-B0A1-458D-80FA-654D83812C0E}"/>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9DA2020B-2978-494A-884D-6E9878F578D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B35BA292-C731-405E-ABF4-B63280BC6005}"/>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8ABB49B9-27FA-4631-83D1-183A7FD88E7D}"/>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2E052A9E-CE91-451D-9254-AEEAD26D175A}"/>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32258</xdr:rowOff>
    </xdr:from>
    <xdr:to>
      <xdr:col>85</xdr:col>
      <xdr:colOff>177800</xdr:colOff>
      <xdr:row>106</xdr:row>
      <xdr:rowOff>133858</xdr:rowOff>
    </xdr:to>
    <xdr:sp macro="" textlink="">
      <xdr:nvSpPr>
        <xdr:cNvPr id="773" name="楕円 772">
          <a:extLst>
            <a:ext uri="{FF2B5EF4-FFF2-40B4-BE49-F238E27FC236}">
              <a16:creationId xmlns:a16="http://schemas.microsoft.com/office/drawing/2014/main" id="{EB8598ED-6FE3-4CB6-BC65-A87E8A9CC6A3}"/>
            </a:ext>
          </a:extLst>
        </xdr:cNvPr>
        <xdr:cNvSpPr/>
      </xdr:nvSpPr>
      <xdr:spPr>
        <a:xfrm>
          <a:off x="14325600" y="17802098"/>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10685</xdr:rowOff>
    </xdr:from>
    <xdr:ext cx="405111" cy="259045"/>
    <xdr:sp macro="" textlink="">
      <xdr:nvSpPr>
        <xdr:cNvPr id="774" name="【庁舎】&#10;有形固定資産減価償却率該当値テキスト">
          <a:extLst>
            <a:ext uri="{FF2B5EF4-FFF2-40B4-BE49-F238E27FC236}">
              <a16:creationId xmlns:a16="http://schemas.microsoft.com/office/drawing/2014/main" id="{77BAEC54-F692-4B6E-8A6F-EBFD39F04368}"/>
            </a:ext>
          </a:extLst>
        </xdr:cNvPr>
        <xdr:cNvSpPr txBox="1"/>
      </xdr:nvSpPr>
      <xdr:spPr>
        <a:xfrm>
          <a:off x="14414500" y="17780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27687</xdr:rowOff>
    </xdr:from>
    <xdr:to>
      <xdr:col>81</xdr:col>
      <xdr:colOff>101600</xdr:colOff>
      <xdr:row>106</xdr:row>
      <xdr:rowOff>129287</xdr:rowOff>
    </xdr:to>
    <xdr:sp macro="" textlink="">
      <xdr:nvSpPr>
        <xdr:cNvPr id="775" name="楕円 774">
          <a:extLst>
            <a:ext uri="{FF2B5EF4-FFF2-40B4-BE49-F238E27FC236}">
              <a16:creationId xmlns:a16="http://schemas.microsoft.com/office/drawing/2014/main" id="{23B93021-E35E-4A03-9A3C-D10925B02D94}"/>
            </a:ext>
          </a:extLst>
        </xdr:cNvPr>
        <xdr:cNvSpPr/>
      </xdr:nvSpPr>
      <xdr:spPr>
        <a:xfrm>
          <a:off x="13578840" y="1779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78487</xdr:rowOff>
    </xdr:from>
    <xdr:to>
      <xdr:col>85</xdr:col>
      <xdr:colOff>127000</xdr:colOff>
      <xdr:row>106</xdr:row>
      <xdr:rowOff>83058</xdr:rowOff>
    </xdr:to>
    <xdr:cxnSp macro="">
      <xdr:nvCxnSpPr>
        <xdr:cNvPr id="776" name="直線コネクタ 775">
          <a:extLst>
            <a:ext uri="{FF2B5EF4-FFF2-40B4-BE49-F238E27FC236}">
              <a16:creationId xmlns:a16="http://schemas.microsoft.com/office/drawing/2014/main" id="{23C6C9E8-D265-4220-AABB-ECB839AB026A}"/>
            </a:ext>
          </a:extLst>
        </xdr:cNvPr>
        <xdr:cNvCxnSpPr/>
      </xdr:nvCxnSpPr>
      <xdr:spPr>
        <a:xfrm>
          <a:off x="13629640" y="17848327"/>
          <a:ext cx="74676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162561</xdr:rowOff>
    </xdr:from>
    <xdr:to>
      <xdr:col>76</xdr:col>
      <xdr:colOff>165100</xdr:colOff>
      <xdr:row>106</xdr:row>
      <xdr:rowOff>92711</xdr:rowOff>
    </xdr:to>
    <xdr:sp macro="" textlink="">
      <xdr:nvSpPr>
        <xdr:cNvPr id="777" name="楕円 776">
          <a:extLst>
            <a:ext uri="{FF2B5EF4-FFF2-40B4-BE49-F238E27FC236}">
              <a16:creationId xmlns:a16="http://schemas.microsoft.com/office/drawing/2014/main" id="{C5824DCC-06AD-45F5-8EB3-ECDCA2879522}"/>
            </a:ext>
          </a:extLst>
        </xdr:cNvPr>
        <xdr:cNvSpPr/>
      </xdr:nvSpPr>
      <xdr:spPr>
        <a:xfrm>
          <a:off x="12804140" y="177647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41911</xdr:rowOff>
    </xdr:from>
    <xdr:to>
      <xdr:col>81</xdr:col>
      <xdr:colOff>50800</xdr:colOff>
      <xdr:row>106</xdr:row>
      <xdr:rowOff>78487</xdr:rowOff>
    </xdr:to>
    <xdr:cxnSp macro="">
      <xdr:nvCxnSpPr>
        <xdr:cNvPr id="778" name="直線コネクタ 777">
          <a:extLst>
            <a:ext uri="{FF2B5EF4-FFF2-40B4-BE49-F238E27FC236}">
              <a16:creationId xmlns:a16="http://schemas.microsoft.com/office/drawing/2014/main" id="{A4395DCB-13B6-4AF0-8F15-50BB11EAD602}"/>
            </a:ext>
          </a:extLst>
        </xdr:cNvPr>
        <xdr:cNvCxnSpPr/>
      </xdr:nvCxnSpPr>
      <xdr:spPr>
        <a:xfrm>
          <a:off x="12854940" y="17811751"/>
          <a:ext cx="7747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125985</xdr:rowOff>
    </xdr:from>
    <xdr:to>
      <xdr:col>72</xdr:col>
      <xdr:colOff>38100</xdr:colOff>
      <xdr:row>106</xdr:row>
      <xdr:rowOff>56135</xdr:rowOff>
    </xdr:to>
    <xdr:sp macro="" textlink="">
      <xdr:nvSpPr>
        <xdr:cNvPr id="779" name="楕円 778">
          <a:extLst>
            <a:ext uri="{FF2B5EF4-FFF2-40B4-BE49-F238E27FC236}">
              <a16:creationId xmlns:a16="http://schemas.microsoft.com/office/drawing/2014/main" id="{3ACF6E85-5646-4FDC-BF1B-55AFFDA0D17A}"/>
            </a:ext>
          </a:extLst>
        </xdr:cNvPr>
        <xdr:cNvSpPr/>
      </xdr:nvSpPr>
      <xdr:spPr>
        <a:xfrm>
          <a:off x="12029440" y="177281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5335</xdr:rowOff>
    </xdr:from>
    <xdr:to>
      <xdr:col>76</xdr:col>
      <xdr:colOff>114300</xdr:colOff>
      <xdr:row>106</xdr:row>
      <xdr:rowOff>41911</xdr:rowOff>
    </xdr:to>
    <xdr:cxnSp macro="">
      <xdr:nvCxnSpPr>
        <xdr:cNvPr id="780" name="直線コネクタ 779">
          <a:extLst>
            <a:ext uri="{FF2B5EF4-FFF2-40B4-BE49-F238E27FC236}">
              <a16:creationId xmlns:a16="http://schemas.microsoft.com/office/drawing/2014/main" id="{79135475-7171-459B-AC2D-B3AFF57F5795}"/>
            </a:ext>
          </a:extLst>
        </xdr:cNvPr>
        <xdr:cNvCxnSpPr/>
      </xdr:nvCxnSpPr>
      <xdr:spPr>
        <a:xfrm>
          <a:off x="12072620" y="17775175"/>
          <a:ext cx="78232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87122</xdr:rowOff>
    </xdr:from>
    <xdr:to>
      <xdr:col>67</xdr:col>
      <xdr:colOff>101600</xdr:colOff>
      <xdr:row>106</xdr:row>
      <xdr:rowOff>17272</xdr:rowOff>
    </xdr:to>
    <xdr:sp macro="" textlink="">
      <xdr:nvSpPr>
        <xdr:cNvPr id="781" name="楕円 780">
          <a:extLst>
            <a:ext uri="{FF2B5EF4-FFF2-40B4-BE49-F238E27FC236}">
              <a16:creationId xmlns:a16="http://schemas.microsoft.com/office/drawing/2014/main" id="{D43A7DE7-E703-48DE-A420-89E2A8A8392A}"/>
            </a:ext>
          </a:extLst>
        </xdr:cNvPr>
        <xdr:cNvSpPr/>
      </xdr:nvSpPr>
      <xdr:spPr>
        <a:xfrm>
          <a:off x="11231880" y="17689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137922</xdr:rowOff>
    </xdr:from>
    <xdr:to>
      <xdr:col>71</xdr:col>
      <xdr:colOff>177800</xdr:colOff>
      <xdr:row>106</xdr:row>
      <xdr:rowOff>5335</xdr:rowOff>
    </xdr:to>
    <xdr:cxnSp macro="">
      <xdr:nvCxnSpPr>
        <xdr:cNvPr id="782" name="直線コネクタ 781">
          <a:extLst>
            <a:ext uri="{FF2B5EF4-FFF2-40B4-BE49-F238E27FC236}">
              <a16:creationId xmlns:a16="http://schemas.microsoft.com/office/drawing/2014/main" id="{B81E84A9-529A-45A4-8C5D-221FF56E3073}"/>
            </a:ext>
          </a:extLst>
        </xdr:cNvPr>
        <xdr:cNvCxnSpPr/>
      </xdr:nvCxnSpPr>
      <xdr:spPr>
        <a:xfrm>
          <a:off x="11282680" y="17740122"/>
          <a:ext cx="789940" cy="35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FDBB47EE-FEB6-4378-8FA5-07670EF7A72C}"/>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3EB14F83-4C7F-4EA5-AD4E-847B42876B15}"/>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471C54C6-9501-4220-AEEB-8CBE085D5F46}"/>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9CD5F50E-CEA4-4C62-993D-81947939D6F7}"/>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120414</xdr:rowOff>
    </xdr:from>
    <xdr:ext cx="405111" cy="259045"/>
    <xdr:sp macro="" textlink="">
      <xdr:nvSpPr>
        <xdr:cNvPr id="787" name="n_1mainValue【庁舎】&#10;有形固定資産減価償却率">
          <a:extLst>
            <a:ext uri="{FF2B5EF4-FFF2-40B4-BE49-F238E27FC236}">
              <a16:creationId xmlns:a16="http://schemas.microsoft.com/office/drawing/2014/main" id="{77F5D2EE-DD3B-4BB2-A610-317CB4B9ED29}"/>
            </a:ext>
          </a:extLst>
        </xdr:cNvPr>
        <xdr:cNvSpPr txBox="1"/>
      </xdr:nvSpPr>
      <xdr:spPr>
        <a:xfrm>
          <a:off x="13437244" y="1789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83838</xdr:rowOff>
    </xdr:from>
    <xdr:ext cx="405111" cy="259045"/>
    <xdr:sp macro="" textlink="">
      <xdr:nvSpPr>
        <xdr:cNvPr id="788" name="n_2mainValue【庁舎】&#10;有形固定資産減価償却率">
          <a:extLst>
            <a:ext uri="{FF2B5EF4-FFF2-40B4-BE49-F238E27FC236}">
              <a16:creationId xmlns:a16="http://schemas.microsoft.com/office/drawing/2014/main" id="{A56D12A1-CF4F-469A-8F2E-C9FB8A38E363}"/>
            </a:ext>
          </a:extLst>
        </xdr:cNvPr>
        <xdr:cNvSpPr txBox="1"/>
      </xdr:nvSpPr>
      <xdr:spPr>
        <a:xfrm>
          <a:off x="12675244" y="1785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47262</xdr:rowOff>
    </xdr:from>
    <xdr:ext cx="405111" cy="259045"/>
    <xdr:sp macro="" textlink="">
      <xdr:nvSpPr>
        <xdr:cNvPr id="789" name="n_3mainValue【庁舎】&#10;有形固定資産減価償却率">
          <a:extLst>
            <a:ext uri="{FF2B5EF4-FFF2-40B4-BE49-F238E27FC236}">
              <a16:creationId xmlns:a16="http://schemas.microsoft.com/office/drawing/2014/main" id="{5A88D652-DD45-420E-9A7C-B996A1D28E8C}"/>
            </a:ext>
          </a:extLst>
        </xdr:cNvPr>
        <xdr:cNvSpPr txBox="1"/>
      </xdr:nvSpPr>
      <xdr:spPr>
        <a:xfrm>
          <a:off x="11900544" y="1781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8399</xdr:rowOff>
    </xdr:from>
    <xdr:ext cx="405111" cy="259045"/>
    <xdr:sp macro="" textlink="">
      <xdr:nvSpPr>
        <xdr:cNvPr id="790" name="n_4mainValue【庁舎】&#10;有形固定資産減価償却率">
          <a:extLst>
            <a:ext uri="{FF2B5EF4-FFF2-40B4-BE49-F238E27FC236}">
              <a16:creationId xmlns:a16="http://schemas.microsoft.com/office/drawing/2014/main" id="{60165FA7-41CA-4C7E-B44A-C9DFBA6CDAED}"/>
            </a:ext>
          </a:extLst>
        </xdr:cNvPr>
        <xdr:cNvSpPr txBox="1"/>
      </xdr:nvSpPr>
      <xdr:spPr>
        <a:xfrm>
          <a:off x="11102984" y="17778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04BB8561-D35E-4D5B-BA72-A3AA2182658D}"/>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49185E1-6D19-4412-A887-97247F1CE6AC}"/>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C9A37BA0-05BC-4AAE-A63A-88BA9A716F3F}"/>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1DED0B0F-6FFD-45D6-8F0F-4FEA0AB4271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4CACDA2A-EB8D-4FE0-BE66-E75A5033F1E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EEE53C0C-0EB0-4A68-B8C0-BC159310A3CB}"/>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D3FC6856-F6F3-41A5-A88C-100D7E113786}"/>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64AD5E3E-D4B3-4400-8F41-32E06D26B3FC}"/>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6B71C219-3BD6-4F64-9AD2-634731168E7D}"/>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DE687D6C-FE15-4B3D-B5AF-53E989C0C614}"/>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BAC64FB1-530B-4CC2-9518-C6466CCD4D6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0D99460C-5E18-4266-868C-2A4A22D92E44}"/>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08A38ADC-9F02-488B-B84A-22CE90152C85}"/>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6D323EFF-0955-4C63-B56E-289527A30207}"/>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B514E3CC-3353-4BF5-BF0A-2C43163BE61F}"/>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6E038298-2DC1-42E2-841B-F17304E1DF64}"/>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F464BE2F-CC9E-4AEB-A65D-8C5FCDD41D1A}"/>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2653AFD6-0ABE-448E-B08C-C54D27284533}"/>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688368CE-7C5A-4B34-A178-5497C38D2EFD}"/>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9CEEBA4E-EE60-45EE-92FD-8F2CA20BE3E7}"/>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58DC42E1-9889-48D9-8F76-DFD73D0E55C4}"/>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B35C974B-0A1A-432C-AA1F-3C965BA28742}"/>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458DA70F-819A-4921-9B11-DF7C2DEE7CE2}"/>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B7CD7FA8-E7A2-47BD-93CE-F4E9E40F7891}"/>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5960BA83-8D19-4DC0-B995-A57F3648AE8D}"/>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1D87C1F0-34A0-4683-8F7C-FE25413C73E7}"/>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119E8D38-3C52-4C37-ADBD-8CBD71ABB509}"/>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0D4B0BD3-2DAF-4DC3-8CED-87C292498153}"/>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147338</xdr:rowOff>
    </xdr:from>
    <xdr:ext cx="469744" cy="259045"/>
    <xdr:sp macro="" textlink="">
      <xdr:nvSpPr>
        <xdr:cNvPr id="819" name="【庁舎】&#10;一人当たり面積平均値テキスト">
          <a:extLst>
            <a:ext uri="{FF2B5EF4-FFF2-40B4-BE49-F238E27FC236}">
              <a16:creationId xmlns:a16="http://schemas.microsoft.com/office/drawing/2014/main" id="{D2AD2D2F-E643-4F59-B75A-E3CFD72B5D85}"/>
            </a:ext>
          </a:extLst>
        </xdr:cNvPr>
        <xdr:cNvSpPr txBox="1"/>
      </xdr:nvSpPr>
      <xdr:spPr>
        <a:xfrm>
          <a:off x="19547840" y="175818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EBED2EB8-7A16-4E17-9547-CA8FA9FEA850}"/>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6501E9A7-DCBE-4315-BCDC-55C9129FD6A4}"/>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2F0D4CA1-21EA-4013-A2A3-90716E181CCD}"/>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2398B011-FB1F-4D95-A2E2-7AD545B93C9A}"/>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CF9E7849-8A28-496F-A751-7B2C09D2DDFD}"/>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E98E98A-877D-4C35-8D31-959B0852D069}"/>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A41D3CB0-CDE8-44CC-8B74-EC5E0A757D9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DF6FCF0A-B6D5-4402-B788-411A92EDB975}"/>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F0F6C578-FE25-4247-A9C4-A28C1B11E957}"/>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FC2786E4-BF64-40F8-B068-89E62741C5D7}"/>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6350</xdr:rowOff>
    </xdr:from>
    <xdr:to>
      <xdr:col>116</xdr:col>
      <xdr:colOff>114300</xdr:colOff>
      <xdr:row>106</xdr:row>
      <xdr:rowOff>107950</xdr:rowOff>
    </xdr:to>
    <xdr:sp macro="" textlink="">
      <xdr:nvSpPr>
        <xdr:cNvPr id="830" name="楕円 829">
          <a:extLst>
            <a:ext uri="{FF2B5EF4-FFF2-40B4-BE49-F238E27FC236}">
              <a16:creationId xmlns:a16="http://schemas.microsoft.com/office/drawing/2014/main" id="{2D9C0014-415F-43A0-8FF7-2A8962F9C50A}"/>
            </a:ext>
          </a:extLst>
        </xdr:cNvPr>
        <xdr:cNvSpPr/>
      </xdr:nvSpPr>
      <xdr:spPr>
        <a:xfrm>
          <a:off x="19458940" y="1777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156227</xdr:rowOff>
    </xdr:from>
    <xdr:ext cx="469744" cy="259045"/>
    <xdr:sp macro="" textlink="">
      <xdr:nvSpPr>
        <xdr:cNvPr id="831" name="【庁舎】&#10;一人当たり面積該当値テキスト">
          <a:extLst>
            <a:ext uri="{FF2B5EF4-FFF2-40B4-BE49-F238E27FC236}">
              <a16:creationId xmlns:a16="http://schemas.microsoft.com/office/drawing/2014/main" id="{7F6ACCA6-2259-4EA7-A3D9-B3BD4E6193C5}"/>
            </a:ext>
          </a:extLst>
        </xdr:cNvPr>
        <xdr:cNvSpPr txBox="1"/>
      </xdr:nvSpPr>
      <xdr:spPr>
        <a:xfrm>
          <a:off x="19547840" y="17758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2539</xdr:rowOff>
    </xdr:from>
    <xdr:to>
      <xdr:col>112</xdr:col>
      <xdr:colOff>38100</xdr:colOff>
      <xdr:row>106</xdr:row>
      <xdr:rowOff>104139</xdr:rowOff>
    </xdr:to>
    <xdr:sp macro="" textlink="">
      <xdr:nvSpPr>
        <xdr:cNvPr id="832" name="楕円 831">
          <a:extLst>
            <a:ext uri="{FF2B5EF4-FFF2-40B4-BE49-F238E27FC236}">
              <a16:creationId xmlns:a16="http://schemas.microsoft.com/office/drawing/2014/main" id="{93D42CEF-1855-4CA6-9194-5F35F3081191}"/>
            </a:ext>
          </a:extLst>
        </xdr:cNvPr>
        <xdr:cNvSpPr/>
      </xdr:nvSpPr>
      <xdr:spPr>
        <a:xfrm>
          <a:off x="1873504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53339</xdr:rowOff>
    </xdr:from>
    <xdr:to>
      <xdr:col>116</xdr:col>
      <xdr:colOff>63500</xdr:colOff>
      <xdr:row>106</xdr:row>
      <xdr:rowOff>57150</xdr:rowOff>
    </xdr:to>
    <xdr:cxnSp macro="">
      <xdr:nvCxnSpPr>
        <xdr:cNvPr id="833" name="直線コネクタ 832">
          <a:extLst>
            <a:ext uri="{FF2B5EF4-FFF2-40B4-BE49-F238E27FC236}">
              <a16:creationId xmlns:a16="http://schemas.microsoft.com/office/drawing/2014/main" id="{9DCFA38E-96D7-4D94-B25B-A025744A3983}"/>
            </a:ext>
          </a:extLst>
        </xdr:cNvPr>
        <xdr:cNvCxnSpPr/>
      </xdr:nvCxnSpPr>
      <xdr:spPr>
        <a:xfrm>
          <a:off x="18778220" y="17823179"/>
          <a:ext cx="73152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170180</xdr:rowOff>
    </xdr:from>
    <xdr:to>
      <xdr:col>107</xdr:col>
      <xdr:colOff>101600</xdr:colOff>
      <xdr:row>106</xdr:row>
      <xdr:rowOff>100330</xdr:rowOff>
    </xdr:to>
    <xdr:sp macro="" textlink="">
      <xdr:nvSpPr>
        <xdr:cNvPr id="834" name="楕円 833">
          <a:extLst>
            <a:ext uri="{FF2B5EF4-FFF2-40B4-BE49-F238E27FC236}">
              <a16:creationId xmlns:a16="http://schemas.microsoft.com/office/drawing/2014/main" id="{9E2B550E-679B-4B4D-B94A-8DC5BB0E05D6}"/>
            </a:ext>
          </a:extLst>
        </xdr:cNvPr>
        <xdr:cNvSpPr/>
      </xdr:nvSpPr>
      <xdr:spPr>
        <a:xfrm>
          <a:off x="17937480" y="17772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49530</xdr:rowOff>
    </xdr:from>
    <xdr:to>
      <xdr:col>111</xdr:col>
      <xdr:colOff>177800</xdr:colOff>
      <xdr:row>106</xdr:row>
      <xdr:rowOff>53339</xdr:rowOff>
    </xdr:to>
    <xdr:cxnSp macro="">
      <xdr:nvCxnSpPr>
        <xdr:cNvPr id="835" name="直線コネクタ 834">
          <a:extLst>
            <a:ext uri="{FF2B5EF4-FFF2-40B4-BE49-F238E27FC236}">
              <a16:creationId xmlns:a16="http://schemas.microsoft.com/office/drawing/2014/main" id="{D8DD1744-BBCC-4899-9167-D5FB7317842B}"/>
            </a:ext>
          </a:extLst>
        </xdr:cNvPr>
        <xdr:cNvCxnSpPr/>
      </xdr:nvCxnSpPr>
      <xdr:spPr>
        <a:xfrm>
          <a:off x="17988280" y="17819370"/>
          <a:ext cx="78994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2539</xdr:rowOff>
    </xdr:from>
    <xdr:to>
      <xdr:col>102</xdr:col>
      <xdr:colOff>165100</xdr:colOff>
      <xdr:row>106</xdr:row>
      <xdr:rowOff>104139</xdr:rowOff>
    </xdr:to>
    <xdr:sp macro="" textlink="">
      <xdr:nvSpPr>
        <xdr:cNvPr id="836" name="楕円 835">
          <a:extLst>
            <a:ext uri="{FF2B5EF4-FFF2-40B4-BE49-F238E27FC236}">
              <a16:creationId xmlns:a16="http://schemas.microsoft.com/office/drawing/2014/main" id="{D5FB0213-BFED-4D2B-AE3E-EA1171A94378}"/>
            </a:ext>
          </a:extLst>
        </xdr:cNvPr>
        <xdr:cNvSpPr/>
      </xdr:nvSpPr>
      <xdr:spPr>
        <a:xfrm>
          <a:off x="17162780" y="17772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49530</xdr:rowOff>
    </xdr:from>
    <xdr:to>
      <xdr:col>107</xdr:col>
      <xdr:colOff>50800</xdr:colOff>
      <xdr:row>106</xdr:row>
      <xdr:rowOff>53339</xdr:rowOff>
    </xdr:to>
    <xdr:cxnSp macro="">
      <xdr:nvCxnSpPr>
        <xdr:cNvPr id="837" name="直線コネクタ 836">
          <a:extLst>
            <a:ext uri="{FF2B5EF4-FFF2-40B4-BE49-F238E27FC236}">
              <a16:creationId xmlns:a16="http://schemas.microsoft.com/office/drawing/2014/main" id="{FDC85339-95B7-4EE6-B50C-A620DC5FDB6A}"/>
            </a:ext>
          </a:extLst>
        </xdr:cNvPr>
        <xdr:cNvCxnSpPr/>
      </xdr:nvCxnSpPr>
      <xdr:spPr>
        <a:xfrm flipV="1">
          <a:off x="17213580" y="17819370"/>
          <a:ext cx="7747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2539</xdr:rowOff>
    </xdr:from>
    <xdr:to>
      <xdr:col>98</xdr:col>
      <xdr:colOff>38100</xdr:colOff>
      <xdr:row>106</xdr:row>
      <xdr:rowOff>104139</xdr:rowOff>
    </xdr:to>
    <xdr:sp macro="" textlink="">
      <xdr:nvSpPr>
        <xdr:cNvPr id="838" name="楕円 837">
          <a:extLst>
            <a:ext uri="{FF2B5EF4-FFF2-40B4-BE49-F238E27FC236}">
              <a16:creationId xmlns:a16="http://schemas.microsoft.com/office/drawing/2014/main" id="{9EB0EB1C-1C66-4FCF-AABD-47DA17C487F1}"/>
            </a:ext>
          </a:extLst>
        </xdr:cNvPr>
        <xdr:cNvSpPr/>
      </xdr:nvSpPr>
      <xdr:spPr>
        <a:xfrm>
          <a:off x="16388080" y="177723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53339</xdr:rowOff>
    </xdr:from>
    <xdr:to>
      <xdr:col>102</xdr:col>
      <xdr:colOff>114300</xdr:colOff>
      <xdr:row>106</xdr:row>
      <xdr:rowOff>53339</xdr:rowOff>
    </xdr:to>
    <xdr:cxnSp macro="">
      <xdr:nvCxnSpPr>
        <xdr:cNvPr id="839" name="直線コネクタ 838">
          <a:extLst>
            <a:ext uri="{FF2B5EF4-FFF2-40B4-BE49-F238E27FC236}">
              <a16:creationId xmlns:a16="http://schemas.microsoft.com/office/drawing/2014/main" id="{D19E2821-6F63-4467-8EAB-270E70C5BAD3}"/>
            </a:ext>
          </a:extLst>
        </xdr:cNvPr>
        <xdr:cNvCxnSpPr/>
      </xdr:nvCxnSpPr>
      <xdr:spPr>
        <a:xfrm>
          <a:off x="16431260" y="1782317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67327</xdr:rowOff>
    </xdr:from>
    <xdr:ext cx="469744" cy="259045"/>
    <xdr:sp macro="" textlink="">
      <xdr:nvSpPr>
        <xdr:cNvPr id="840" name="n_1aveValue【庁舎】&#10;一人当たり面積">
          <a:extLst>
            <a:ext uri="{FF2B5EF4-FFF2-40B4-BE49-F238E27FC236}">
              <a16:creationId xmlns:a16="http://schemas.microsoft.com/office/drawing/2014/main" id="{3ECADDA8-95EC-4BEF-92E4-A4EB401021A2}"/>
            </a:ext>
          </a:extLst>
        </xdr:cNvPr>
        <xdr:cNvSpPr txBox="1"/>
      </xdr:nvSpPr>
      <xdr:spPr>
        <a:xfrm>
          <a:off x="18561127" y="17501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78757</xdr:rowOff>
    </xdr:from>
    <xdr:ext cx="469744" cy="259045"/>
    <xdr:sp macro="" textlink="">
      <xdr:nvSpPr>
        <xdr:cNvPr id="841" name="n_2aveValue【庁舎】&#10;一人当たり面積">
          <a:extLst>
            <a:ext uri="{FF2B5EF4-FFF2-40B4-BE49-F238E27FC236}">
              <a16:creationId xmlns:a16="http://schemas.microsoft.com/office/drawing/2014/main" id="{9DE19055-7400-4565-8548-0B2C52C610ED}"/>
            </a:ext>
          </a:extLst>
        </xdr:cNvPr>
        <xdr:cNvSpPr txBox="1"/>
      </xdr:nvSpPr>
      <xdr:spPr>
        <a:xfrm>
          <a:off x="177762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78757</xdr:rowOff>
    </xdr:from>
    <xdr:ext cx="469744" cy="259045"/>
    <xdr:sp macro="" textlink="">
      <xdr:nvSpPr>
        <xdr:cNvPr id="842" name="n_3aveValue【庁舎】&#10;一人当たり面積">
          <a:extLst>
            <a:ext uri="{FF2B5EF4-FFF2-40B4-BE49-F238E27FC236}">
              <a16:creationId xmlns:a16="http://schemas.microsoft.com/office/drawing/2014/main" id="{6FC8900F-FA3C-41E2-ACB3-11DA87843927}"/>
            </a:ext>
          </a:extLst>
        </xdr:cNvPr>
        <xdr:cNvSpPr txBox="1"/>
      </xdr:nvSpPr>
      <xdr:spPr>
        <a:xfrm>
          <a:off x="170015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78757</xdr:rowOff>
    </xdr:from>
    <xdr:ext cx="469744" cy="259045"/>
    <xdr:sp macro="" textlink="">
      <xdr:nvSpPr>
        <xdr:cNvPr id="843" name="n_4aveValue【庁舎】&#10;一人当たり面積">
          <a:extLst>
            <a:ext uri="{FF2B5EF4-FFF2-40B4-BE49-F238E27FC236}">
              <a16:creationId xmlns:a16="http://schemas.microsoft.com/office/drawing/2014/main" id="{50901489-3427-41B2-9B7F-94B58C9340FD}"/>
            </a:ext>
          </a:extLst>
        </xdr:cNvPr>
        <xdr:cNvSpPr txBox="1"/>
      </xdr:nvSpPr>
      <xdr:spPr>
        <a:xfrm>
          <a:off x="16226867" y="1751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95266</xdr:rowOff>
    </xdr:from>
    <xdr:ext cx="469744" cy="259045"/>
    <xdr:sp macro="" textlink="">
      <xdr:nvSpPr>
        <xdr:cNvPr id="844" name="n_1mainValue【庁舎】&#10;一人当たり面積">
          <a:extLst>
            <a:ext uri="{FF2B5EF4-FFF2-40B4-BE49-F238E27FC236}">
              <a16:creationId xmlns:a16="http://schemas.microsoft.com/office/drawing/2014/main" id="{EB5B2429-D147-449B-AFE5-9ED1D7BCA73D}"/>
            </a:ext>
          </a:extLst>
        </xdr:cNvPr>
        <xdr:cNvSpPr txBox="1"/>
      </xdr:nvSpPr>
      <xdr:spPr>
        <a:xfrm>
          <a:off x="1856112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91457</xdr:rowOff>
    </xdr:from>
    <xdr:ext cx="469744" cy="259045"/>
    <xdr:sp macro="" textlink="">
      <xdr:nvSpPr>
        <xdr:cNvPr id="845" name="n_2mainValue【庁舎】&#10;一人当たり面積">
          <a:extLst>
            <a:ext uri="{FF2B5EF4-FFF2-40B4-BE49-F238E27FC236}">
              <a16:creationId xmlns:a16="http://schemas.microsoft.com/office/drawing/2014/main" id="{13D147AD-736F-4CFE-AC21-755F027B396E}"/>
            </a:ext>
          </a:extLst>
        </xdr:cNvPr>
        <xdr:cNvSpPr txBox="1"/>
      </xdr:nvSpPr>
      <xdr:spPr>
        <a:xfrm>
          <a:off x="17776267" y="1786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95266</xdr:rowOff>
    </xdr:from>
    <xdr:ext cx="469744" cy="259045"/>
    <xdr:sp macro="" textlink="">
      <xdr:nvSpPr>
        <xdr:cNvPr id="846" name="n_3mainValue【庁舎】&#10;一人当たり面積">
          <a:extLst>
            <a:ext uri="{FF2B5EF4-FFF2-40B4-BE49-F238E27FC236}">
              <a16:creationId xmlns:a16="http://schemas.microsoft.com/office/drawing/2014/main" id="{54E23589-6FC6-4DDC-AEAC-169D5535EA09}"/>
            </a:ext>
          </a:extLst>
        </xdr:cNvPr>
        <xdr:cNvSpPr txBox="1"/>
      </xdr:nvSpPr>
      <xdr:spPr>
        <a:xfrm>
          <a:off x="1700156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95266</xdr:rowOff>
    </xdr:from>
    <xdr:ext cx="469744" cy="259045"/>
    <xdr:sp macro="" textlink="">
      <xdr:nvSpPr>
        <xdr:cNvPr id="847" name="n_4mainValue【庁舎】&#10;一人当たり面積">
          <a:extLst>
            <a:ext uri="{FF2B5EF4-FFF2-40B4-BE49-F238E27FC236}">
              <a16:creationId xmlns:a16="http://schemas.microsoft.com/office/drawing/2014/main" id="{90B8F5E9-8744-4FB9-9C14-205091E5282B}"/>
            </a:ext>
          </a:extLst>
        </xdr:cNvPr>
        <xdr:cNvSpPr txBox="1"/>
      </xdr:nvSpPr>
      <xdr:spPr>
        <a:xfrm>
          <a:off x="16226867" y="17865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EA995479-96B5-4207-AAA3-C8168F318ED1}"/>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D442E8D8-7280-4D80-9AD0-0E08F3DD98C8}"/>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37250E71-A6AF-49DD-8210-F8BF0D54A6B4}"/>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類似団体と比較して特に有形固定資産減価償却率が高くなっている施設は、保健センター・保健所、庁舎、市民会館であり、一方で低くなっている施設は、図書館、体育館・プールである。</a:t>
          </a:r>
        </a:p>
        <a:p>
          <a:r>
            <a:rPr kumimoji="1" lang="ja-JP" altLang="en-US" sz="1100">
              <a:latin typeface="ＭＳ Ｐゴシック" panose="020B0600070205080204" pitchFamily="50" charset="-128"/>
              <a:ea typeface="ＭＳ Ｐゴシック" panose="020B0600070205080204" pitchFamily="50" charset="-128"/>
            </a:rPr>
            <a:t>保健センター・保健所は</a:t>
          </a:r>
          <a:r>
            <a:rPr kumimoji="1" lang="en-US" altLang="ja-JP" sz="1100">
              <a:latin typeface="ＭＳ Ｐゴシック" panose="020B0600070205080204" pitchFamily="50" charset="-128"/>
              <a:ea typeface="ＭＳ Ｐゴシック" panose="020B0600070205080204" pitchFamily="50" charset="-128"/>
            </a:rPr>
            <a:t>87.9</a:t>
          </a:r>
          <a:r>
            <a:rPr kumimoji="1" lang="ja-JP" altLang="en-US" sz="1100">
              <a:latin typeface="ＭＳ Ｐゴシック" panose="020B0600070205080204" pitchFamily="50" charset="-128"/>
              <a:ea typeface="ＭＳ Ｐゴシック" panose="020B0600070205080204" pitchFamily="50" charset="-128"/>
            </a:rPr>
            <a:t>％と類似団体平均を</a:t>
          </a:r>
          <a:r>
            <a:rPr kumimoji="1" lang="en-US" altLang="ja-JP" sz="1100">
              <a:latin typeface="ＭＳ Ｐゴシック" panose="020B0600070205080204" pitchFamily="50" charset="-128"/>
              <a:ea typeface="ＭＳ Ｐゴシック" panose="020B0600070205080204" pitchFamily="50" charset="-128"/>
            </a:rPr>
            <a:t>38.7</a:t>
          </a:r>
          <a:r>
            <a:rPr kumimoji="1" lang="ja-JP" altLang="en-US" sz="1100">
              <a:latin typeface="ＭＳ Ｐゴシック" panose="020B0600070205080204" pitchFamily="50" charset="-128"/>
              <a:ea typeface="ＭＳ Ｐゴシック" panose="020B0600070205080204" pitchFamily="50" charset="-128"/>
            </a:rPr>
            <a:t>ポイント上回った。昭和</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年代～</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年代にかけて滝野川福祉保健センター（現・滝野川健康支援センター）、北区保健所を建設し、耐用年数である</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年を経過しつつあるためである。必要な修繕を行っており、使用上の問題はない。</a:t>
          </a:r>
        </a:p>
        <a:p>
          <a:r>
            <a:rPr kumimoji="1" lang="ja-JP" altLang="en-US" sz="1100">
              <a:latin typeface="ＭＳ Ｐゴシック" panose="020B0600070205080204" pitchFamily="50" charset="-128"/>
              <a:ea typeface="ＭＳ Ｐゴシック" panose="020B0600070205080204" pitchFamily="50" charset="-128"/>
            </a:rPr>
            <a:t>庁舎は</a:t>
          </a:r>
          <a:r>
            <a:rPr kumimoji="1" lang="en-US" altLang="ja-JP" sz="1100">
              <a:latin typeface="ＭＳ Ｐゴシック" panose="020B0600070205080204" pitchFamily="50" charset="-128"/>
              <a:ea typeface="ＭＳ Ｐゴシック" panose="020B0600070205080204" pitchFamily="50" charset="-128"/>
            </a:rPr>
            <a:t>65.3</a:t>
          </a:r>
          <a:r>
            <a:rPr kumimoji="1" lang="ja-JP" altLang="en-US" sz="1100">
              <a:latin typeface="ＭＳ Ｐゴシック" panose="020B0600070205080204" pitchFamily="50" charset="-128"/>
              <a:ea typeface="ＭＳ Ｐゴシック" panose="020B0600070205080204" pitchFamily="50" charset="-128"/>
            </a:rPr>
            <a:t>％と類似団体平均を</a:t>
          </a:r>
          <a:r>
            <a:rPr kumimoji="1" lang="en-US" altLang="ja-JP" sz="1100">
              <a:latin typeface="ＭＳ Ｐゴシック" panose="020B0600070205080204" pitchFamily="50" charset="-128"/>
              <a:ea typeface="ＭＳ Ｐゴシック" panose="020B0600070205080204" pitchFamily="50" charset="-128"/>
            </a:rPr>
            <a:t>12.1</a:t>
          </a:r>
          <a:r>
            <a:rPr kumimoji="1" lang="ja-JP" altLang="en-US" sz="1100">
              <a:latin typeface="ＭＳ Ｐゴシック" panose="020B0600070205080204" pitchFamily="50" charset="-128"/>
              <a:ea typeface="ＭＳ Ｐゴシック" panose="020B0600070205080204" pitchFamily="50" charset="-128"/>
            </a:rPr>
            <a:t>ポイント上回った。耐震性や老朽化など現庁舎の現状と様々な課題を踏まえ、平成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年度には国立印刷局王子工場用地の一部を新庁舎建設予定地とすることを決定した。令和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月に北区新庁舎建設基本計画を策定し、令和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年度から設計に着手しており、概ね令和</a:t>
          </a:r>
          <a:r>
            <a:rPr kumimoji="1" lang="en-US" altLang="ja-JP" sz="1100">
              <a:latin typeface="ＭＳ Ｐゴシック" panose="020B0600070205080204" pitchFamily="50" charset="-128"/>
              <a:ea typeface="ＭＳ Ｐゴシック" panose="020B0600070205080204" pitchFamily="50" charset="-128"/>
            </a:rPr>
            <a:t>15</a:t>
          </a:r>
          <a:r>
            <a:rPr kumimoji="1" lang="ja-JP" altLang="en-US" sz="1100">
              <a:latin typeface="ＭＳ Ｐゴシック" panose="020B0600070205080204" pitchFamily="50" charset="-128"/>
              <a:ea typeface="ＭＳ Ｐゴシック" panose="020B0600070205080204" pitchFamily="50" charset="-128"/>
            </a:rPr>
            <a:t>年度頃の開庁を目指している。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市民会館は</a:t>
          </a:r>
          <a:r>
            <a:rPr kumimoji="1" lang="en-US" altLang="ja-JP" sz="1100">
              <a:latin typeface="ＭＳ Ｐゴシック" panose="020B0600070205080204" pitchFamily="50" charset="-128"/>
              <a:ea typeface="ＭＳ Ｐゴシック" panose="020B0600070205080204" pitchFamily="50" charset="-128"/>
            </a:rPr>
            <a:t>67.2</a:t>
          </a:r>
          <a:r>
            <a:rPr kumimoji="1" lang="ja-JP" altLang="en-US" sz="1100">
              <a:latin typeface="ＭＳ Ｐゴシック" panose="020B0600070205080204" pitchFamily="50" charset="-128"/>
              <a:ea typeface="ＭＳ Ｐゴシック" panose="020B0600070205080204" pitchFamily="50" charset="-128"/>
            </a:rPr>
            <a:t>％と類似団体平均を</a:t>
          </a:r>
          <a:r>
            <a:rPr kumimoji="1" lang="en-US" altLang="ja-JP" sz="1100">
              <a:latin typeface="ＭＳ Ｐゴシック" panose="020B0600070205080204" pitchFamily="50" charset="-128"/>
              <a:ea typeface="ＭＳ Ｐゴシック" panose="020B0600070205080204" pitchFamily="50" charset="-128"/>
            </a:rPr>
            <a:t>12.1</a:t>
          </a:r>
          <a:r>
            <a:rPr kumimoji="1" lang="ja-JP" altLang="en-US" sz="1100">
              <a:latin typeface="ＭＳ Ｐゴシック" panose="020B0600070205080204" pitchFamily="50" charset="-128"/>
              <a:ea typeface="ＭＳ Ｐゴシック" panose="020B0600070205080204" pitchFamily="50" charset="-128"/>
            </a:rPr>
            <a:t>ポイント上回った。老朽化に対する適切な維持補修や改修が必要で、会館施設の集会機能やふれあい館等の類似施設との集約化、稼働率の低い施設の有効活用を図っていく。</a:t>
          </a:r>
        </a:p>
        <a:p>
          <a:r>
            <a:rPr kumimoji="1" lang="ja-JP" altLang="en-US" sz="1100">
              <a:latin typeface="ＭＳ Ｐゴシック" panose="020B0600070205080204" pitchFamily="50" charset="-128"/>
              <a:ea typeface="ＭＳ Ｐゴシック" panose="020B0600070205080204" pitchFamily="50" charset="-128"/>
            </a:rPr>
            <a:t>図書館は</a:t>
          </a:r>
          <a:r>
            <a:rPr kumimoji="1" lang="en-US" altLang="ja-JP" sz="1100">
              <a:latin typeface="ＭＳ Ｐゴシック" panose="020B0600070205080204" pitchFamily="50" charset="-128"/>
              <a:ea typeface="ＭＳ Ｐゴシック" panose="020B0600070205080204" pitchFamily="50" charset="-128"/>
            </a:rPr>
            <a:t>36.3</a:t>
          </a:r>
          <a:r>
            <a:rPr kumimoji="1" lang="ja-JP" altLang="en-US" sz="1100">
              <a:latin typeface="ＭＳ Ｐゴシック" panose="020B0600070205080204" pitchFamily="50" charset="-128"/>
              <a:ea typeface="ＭＳ Ｐゴシック" panose="020B0600070205080204" pitchFamily="50" charset="-128"/>
            </a:rPr>
            <a:t>％と類似団体平均を</a:t>
          </a:r>
          <a:r>
            <a:rPr kumimoji="1" lang="en-US" altLang="ja-JP" sz="1100">
              <a:latin typeface="ＭＳ Ｐゴシック" panose="020B0600070205080204" pitchFamily="50" charset="-128"/>
              <a:ea typeface="ＭＳ Ｐゴシック" panose="020B0600070205080204" pitchFamily="50" charset="-128"/>
            </a:rPr>
            <a:t>9.9</a:t>
          </a:r>
          <a:r>
            <a:rPr kumimoji="1" lang="ja-JP" altLang="en-US" sz="1100">
              <a:latin typeface="ＭＳ Ｐゴシック" panose="020B0600070205080204" pitchFamily="50" charset="-128"/>
              <a:ea typeface="ＭＳ Ｐゴシック" panose="020B0600070205080204" pitchFamily="50" charset="-128"/>
            </a:rPr>
            <a:t>ポイント下回った。平成</a:t>
          </a:r>
          <a:r>
            <a:rPr kumimoji="1" lang="en-US" altLang="ja-JP" sz="1100">
              <a:latin typeface="ＭＳ Ｐゴシック" panose="020B0600070205080204" pitchFamily="50" charset="-128"/>
              <a:ea typeface="ＭＳ Ｐゴシック" panose="020B0600070205080204" pitchFamily="50" charset="-128"/>
            </a:rPr>
            <a:t>20</a:t>
          </a:r>
          <a:r>
            <a:rPr kumimoji="1" lang="ja-JP" altLang="en-US" sz="1100">
              <a:latin typeface="ＭＳ Ｐゴシック" panose="020B0600070205080204" pitchFamily="50" charset="-128"/>
              <a:ea typeface="ＭＳ Ｐゴシック" panose="020B0600070205080204" pitchFamily="50" charset="-128"/>
            </a:rPr>
            <a:t>年度に最も規模の大きい中央図書館を建替えたため、低くなっている。</a:t>
          </a:r>
        </a:p>
        <a:p>
          <a:r>
            <a:rPr kumimoji="1" lang="ja-JP" altLang="en-US" sz="1100">
              <a:latin typeface="ＭＳ Ｐゴシック" panose="020B0600070205080204" pitchFamily="50" charset="-128"/>
              <a:ea typeface="ＭＳ Ｐゴシック" panose="020B0600070205080204" pitchFamily="50" charset="-128"/>
            </a:rPr>
            <a:t>体育館・プール等は</a:t>
          </a:r>
          <a:r>
            <a:rPr kumimoji="1" lang="en-US" altLang="ja-JP" sz="1100">
              <a:latin typeface="ＭＳ Ｐゴシック" panose="020B0600070205080204" pitchFamily="50" charset="-128"/>
              <a:ea typeface="ＭＳ Ｐゴシック" panose="020B0600070205080204" pitchFamily="50" charset="-128"/>
            </a:rPr>
            <a:t>48.2</a:t>
          </a:r>
          <a:r>
            <a:rPr kumimoji="1" lang="ja-JP" altLang="en-US" sz="1100">
              <a:latin typeface="ＭＳ Ｐゴシック" panose="020B0600070205080204" pitchFamily="50" charset="-128"/>
              <a:ea typeface="ＭＳ Ｐゴシック" panose="020B0600070205080204" pitchFamily="50" charset="-128"/>
            </a:rPr>
            <a:t>％と類似団体平均を</a:t>
          </a:r>
          <a:r>
            <a:rPr kumimoji="1" lang="en-US" altLang="ja-JP" sz="1100">
              <a:latin typeface="ＭＳ Ｐゴシック" panose="020B0600070205080204" pitchFamily="50" charset="-128"/>
              <a:ea typeface="ＭＳ Ｐゴシック" panose="020B0600070205080204" pitchFamily="50" charset="-128"/>
            </a:rPr>
            <a:t>5.4</a:t>
          </a:r>
          <a:r>
            <a:rPr kumimoji="1" lang="ja-JP" altLang="en-US" sz="1100">
              <a:latin typeface="ＭＳ Ｐゴシック" panose="020B0600070205080204" pitchFamily="50" charset="-128"/>
              <a:ea typeface="ＭＳ Ｐゴシック" panose="020B0600070205080204" pitchFamily="50" charset="-128"/>
            </a:rPr>
            <a:t>ポイント下回った。平成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月に赤羽体育館を新たに竣工したため、低くなっている。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財政力指数は前年度から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となり、特別区税の歳入に占める割合が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％と類似団体平均を大きく下回るなど、低い水準で推移している。一方で、特別区交付金（特別区財政調整交付金）は歳入の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％を占め、依存度が高い状況にある。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その要因として、少子高齢化の進行が考えられ、ファミリー層などの担税力のある世代の定住化を図り、バランスのとれた人口構成の実現に努めていく必要がある。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146957</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502072"/>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129722</xdr:rowOff>
    </xdr:from>
    <xdr:to>
      <xdr:col>19</xdr:col>
      <xdr:colOff>133350</xdr:colOff>
      <xdr:row>43</xdr:row>
      <xdr:rowOff>129722</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5020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129722</xdr:rowOff>
    </xdr:from>
    <xdr:to>
      <xdr:col>15</xdr:col>
      <xdr:colOff>82550</xdr:colOff>
      <xdr:row>43</xdr:row>
      <xdr:rowOff>146957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50207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146957</xdr:rowOff>
    </xdr:from>
    <xdr:to>
      <xdr:col>11</xdr:col>
      <xdr:colOff>31750</xdr:colOff>
      <xdr:row>43</xdr:row>
      <xdr:rowOff>164193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51930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96157</xdr:rowOff>
    </xdr:from>
    <xdr:to>
      <xdr:col>23</xdr:col>
      <xdr:colOff>184150</xdr:colOff>
      <xdr:row>44</xdr:row>
      <xdr:rowOff>26307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163484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364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78922</xdr:rowOff>
    </xdr:from>
    <xdr:to>
      <xdr:col>15</xdr:col>
      <xdr:colOff>133350</xdr:colOff>
      <xdr:row>44</xdr:row>
      <xdr:rowOff>9072</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165299</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96157</xdr:rowOff>
    </xdr:from>
    <xdr:to>
      <xdr:col>11</xdr:col>
      <xdr:colOff>82550</xdr:colOff>
      <xdr:row>44</xdr:row>
      <xdr:rowOff>26307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468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11084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554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113393</xdr:rowOff>
    </xdr:from>
    <xdr:to>
      <xdr:col>7</xdr:col>
      <xdr:colOff>31750</xdr:colOff>
      <xdr:row>44</xdr:row>
      <xdr:rowOff>43543</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28320</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経常収支比率は、前年度から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％となった。これは補助費などの増により経常的経費</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充当一般財源等</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が増加したものの、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特別区交付金</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などの増により経常的一般財源等がそれを上回る規模で増加したことによる。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引き続き、収納対策の充実や「北区経営改革プラン２０２４」の実行に全力を挙げて取り組み、適正水準とされる</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％の範囲に収めるよう努める。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53848</xdr:rowOff>
    </xdr:from>
    <xdr:to>
      <xdr:col>23</xdr:col>
      <xdr:colOff>133350</xdr:colOff>
      <xdr:row>64</xdr:row>
      <xdr:rowOff>102108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026648"/>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102108</xdr:rowOff>
    </xdr:from>
    <xdr:to>
      <xdr:col>19</xdr:col>
      <xdr:colOff>133350</xdr:colOff>
      <xdr:row>65</xdr:row>
      <xdr:rowOff>32004</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1074908"/>
          <a:ext cx="889000" cy="10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32004</xdr:rowOff>
    </xdr:from>
    <xdr:to>
      <xdr:col>15</xdr:col>
      <xdr:colOff>82550</xdr:colOff>
      <xdr:row>66</xdr:row>
      <xdr:rowOff>58420</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176254"/>
          <a:ext cx="889000" cy="197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36830</xdr:rowOff>
    </xdr:from>
    <xdr:to>
      <xdr:col>11</xdr:col>
      <xdr:colOff>31750</xdr:colOff>
      <xdr:row>66</xdr:row>
      <xdr:rowOff>58420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81080"/>
          <a:ext cx="889000" cy="19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3048</xdr:rowOff>
    </xdr:from>
    <xdr:to>
      <xdr:col>23</xdr:col>
      <xdr:colOff>184150</xdr:colOff>
      <xdr:row>64</xdr:row>
      <xdr:rowOff>104648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146575</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47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51308</xdr:rowOff>
    </xdr:from>
    <xdr:to>
      <xdr:col>19</xdr:col>
      <xdr:colOff>184150</xdr:colOff>
      <xdr:row>64</xdr:row>
      <xdr:rowOff>152908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02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137685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110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152654</xdr:rowOff>
    </xdr:from>
    <xdr:to>
      <xdr:col>15</xdr:col>
      <xdr:colOff>133350</xdr:colOff>
      <xdr:row>65</xdr:row>
      <xdr:rowOff>82804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67581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7620</xdr:rowOff>
    </xdr:from>
    <xdr:to>
      <xdr:col>11</xdr:col>
      <xdr:colOff>82550</xdr:colOff>
      <xdr:row>66</xdr:row>
      <xdr:rowOff>109220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32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93997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40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157480</xdr:rowOff>
    </xdr:from>
    <xdr:to>
      <xdr:col>7</xdr:col>
      <xdr:colOff>31750</xdr:colOff>
      <xdr:row>65</xdr:row>
      <xdr:rowOff>87630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3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72407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1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[155,978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人口１人当たりの人件費・物件費等決算額は、新型コロナウイルスワクチン接種関係費や新型コロナウイルス対策費などの物件費の減により、前年度より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6,154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円減少し、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155,978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維持補修費については、施設の経年劣化により今後増加していくことが見込まれるが、「北区公共施設等総合管理計画」による公共施設の総量削減を推進するとともに、計画的な維持保全に努め、適切な管理を行っ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138342</xdr:rowOff>
    </xdr:from>
    <xdr:to>
      <xdr:col>23</xdr:col>
      <xdr:colOff>133350</xdr:colOff>
      <xdr:row>81</xdr:row>
      <xdr:rowOff>163091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25792"/>
          <a:ext cx="838200" cy="24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152136</xdr:rowOff>
    </xdr:from>
    <xdr:to>
      <xdr:col>19</xdr:col>
      <xdr:colOff>133350</xdr:colOff>
      <xdr:row>81</xdr:row>
      <xdr:rowOff>163091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39586"/>
          <a:ext cx="889000" cy="1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76344</xdr:rowOff>
    </xdr:from>
    <xdr:to>
      <xdr:col>15</xdr:col>
      <xdr:colOff>82550</xdr:colOff>
      <xdr:row>81</xdr:row>
      <xdr:rowOff>152136</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63794"/>
          <a:ext cx="889000" cy="7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54285</xdr:rowOff>
    </xdr:from>
    <xdr:to>
      <xdr:col>11</xdr:col>
      <xdr:colOff>31750</xdr:colOff>
      <xdr:row>81</xdr:row>
      <xdr:rowOff>76344</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41735"/>
          <a:ext cx="889000" cy="22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87542</xdr:rowOff>
    </xdr:from>
    <xdr:to>
      <xdr:col>23</xdr:col>
      <xdr:colOff>184150</xdr:colOff>
      <xdr:row>82</xdr:row>
      <xdr:rowOff>17692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74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135819</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2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112291</xdr:rowOff>
    </xdr:from>
    <xdr:to>
      <xdr:col>19</xdr:col>
      <xdr:colOff>184150</xdr:colOff>
      <xdr:row>82</xdr:row>
      <xdr:rowOff>42441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3999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27218</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0861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101336</xdr:rowOff>
    </xdr:from>
    <xdr:to>
      <xdr:col>15</xdr:col>
      <xdr:colOff>133350</xdr:colOff>
      <xdr:row>82</xdr:row>
      <xdr:rowOff>31486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398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16263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75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25544</xdr:rowOff>
    </xdr:from>
    <xdr:to>
      <xdr:col>11</xdr:col>
      <xdr:colOff>82550</xdr:colOff>
      <xdr:row>81</xdr:row>
      <xdr:rowOff>127144</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1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111921</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999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3485</xdr:rowOff>
    </xdr:from>
    <xdr:to>
      <xdr:col>7</xdr:col>
      <xdr:colOff>31750</xdr:colOff>
      <xdr:row>81</xdr:row>
      <xdr:rowOff>105085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9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89862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977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ラスパイレス指数は、前年度より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97.7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給与については、特別区人事委員会勧告に基づく特別区共通の給料表となっているが、今後も総人件費の抑制に努めていく。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64407</xdr:rowOff>
    </xdr:from>
    <xdr:to>
      <xdr:col>81</xdr:col>
      <xdr:colOff>44450</xdr:colOff>
      <xdr:row>83</xdr:row>
      <xdr:rowOff>98879</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294757"/>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64407</xdr:rowOff>
    </xdr:from>
    <xdr:to>
      <xdr:col>77</xdr:col>
      <xdr:colOff>44450</xdr:colOff>
      <xdr:row>84</xdr:row>
      <xdr:rowOff>168729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294757"/>
          <a:ext cx="889000" cy="27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84</xdr:row>
      <xdr:rowOff>168729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70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86</xdr:row>
      <xdr:rowOff>136071</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70529"/>
          <a:ext cx="889000" cy="310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48079</xdr:rowOff>
    </xdr:from>
    <xdr:to>
      <xdr:col>81</xdr:col>
      <xdr:colOff>95250</xdr:colOff>
      <xdr:row>83</xdr:row>
      <xdr:rowOff>149679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78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82</xdr:row>
      <xdr:rowOff>64606</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12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13607</xdr:rowOff>
    </xdr:from>
    <xdr:to>
      <xdr:col>77</xdr:col>
      <xdr:colOff>95250</xdr:colOff>
      <xdr:row>83</xdr:row>
      <xdr:rowOff>115207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24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81</xdr:row>
      <xdr:rowOff>125384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012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2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人口１千人当たりの職員数は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人となり、前年度から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人増加した。これは、育児休業・病休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代替</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職員配置による増に伴い、普通会計の職員数が前年度より増となるとともに、人口が前年度より増となったことによる。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165584</xdr:rowOff>
    </xdr:from>
    <xdr:to>
      <xdr:col>81</xdr:col>
      <xdr:colOff>44450</xdr:colOff>
      <xdr:row>60</xdr:row>
      <xdr:rowOff>167882</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6179800" y="10452584"/>
          <a:ext cx="838200" cy="2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165584</xdr:rowOff>
    </xdr:from>
    <xdr:to>
      <xdr:col>77</xdr:col>
      <xdr:colOff>44450</xdr:colOff>
      <xdr:row>61</xdr:row>
      <xdr:rowOff>4475</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452584"/>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171329</xdr:rowOff>
    </xdr:from>
    <xdr:to>
      <xdr:col>72</xdr:col>
      <xdr:colOff>203200</xdr:colOff>
      <xdr:row>61</xdr:row>
      <xdr:rowOff>4475</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458329"/>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160988</xdr:rowOff>
    </xdr:from>
    <xdr:to>
      <xdr:col>68</xdr:col>
      <xdr:colOff>152400</xdr:colOff>
      <xdr:row>60</xdr:row>
      <xdr:rowOff>171329</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447988"/>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117082</xdr:rowOff>
    </xdr:from>
    <xdr:to>
      <xdr:col>81</xdr:col>
      <xdr:colOff>95250</xdr:colOff>
      <xdr:row>61</xdr:row>
      <xdr:rowOff>47232</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40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89159</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3761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114784</xdr:rowOff>
    </xdr:from>
    <xdr:to>
      <xdr:col>77</xdr:col>
      <xdr:colOff>95250</xdr:colOff>
      <xdr:row>61</xdr:row>
      <xdr:rowOff>44934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401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29711</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488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125125</xdr:rowOff>
    </xdr:from>
    <xdr:to>
      <xdr:col>73</xdr:col>
      <xdr:colOff>44450</xdr:colOff>
      <xdr:row>61</xdr:row>
      <xdr:rowOff>55275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41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40052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98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120529</xdr:rowOff>
    </xdr:from>
    <xdr:to>
      <xdr:col>68</xdr:col>
      <xdr:colOff>203200</xdr:colOff>
      <xdr:row>61</xdr:row>
      <xdr:rowOff>50679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407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35456</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493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110188</xdr:rowOff>
    </xdr:from>
    <xdr:to>
      <xdr:col>64</xdr:col>
      <xdr:colOff>152400</xdr:colOff>
      <xdr:row>61</xdr:row>
      <xdr:rowOff>40338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97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25115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483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実質公債費比率は、前年度から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％となり、類似団体平均を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今後も学校改築などで区債発行が見込まれるが、引き続き将来負担への影響に配慮し、計画的な活用を図るとともに、減債基金への積立てを継続し、償還財源を確保していく。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26458</xdr:rowOff>
    </xdr:from>
    <xdr:to>
      <xdr:col>81</xdr:col>
      <xdr:colOff>44450</xdr:colOff>
      <xdr:row>40</xdr:row>
      <xdr:rowOff>127000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84458"/>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117475</xdr:rowOff>
    </xdr:from>
    <xdr:to>
      <xdr:col>77</xdr:col>
      <xdr:colOff>44450</xdr:colOff>
      <xdr:row>40</xdr:row>
      <xdr:rowOff>26458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804025"/>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97367</xdr:rowOff>
    </xdr:from>
    <xdr:to>
      <xdr:col>72</xdr:col>
      <xdr:colOff>203200</xdr:colOff>
      <xdr:row>39</xdr:row>
      <xdr:rowOff>117475</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7839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57150</xdr:rowOff>
    </xdr:from>
    <xdr:to>
      <xdr:col>68</xdr:col>
      <xdr:colOff>152400</xdr:colOff>
      <xdr:row>39</xdr:row>
      <xdr:rowOff>97367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74370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76200</xdr:rowOff>
    </xdr:from>
    <xdr:to>
      <xdr:col>81</xdr:col>
      <xdr:colOff>95250</xdr:colOff>
      <xdr:row>41</xdr:row>
      <xdr:rowOff>6350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48277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147108</xdr:rowOff>
    </xdr:from>
    <xdr:to>
      <xdr:col>77</xdr:col>
      <xdr:colOff>95250</xdr:colOff>
      <xdr:row>40</xdr:row>
      <xdr:rowOff>77258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3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62035</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920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66675</xdr:rowOff>
    </xdr:from>
    <xdr:to>
      <xdr:col>73</xdr:col>
      <xdr:colOff>44450</xdr:colOff>
      <xdr:row>39</xdr:row>
      <xdr:rowOff>168275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153052</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839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46567</xdr:rowOff>
    </xdr:from>
    <xdr:to>
      <xdr:col>68</xdr:col>
      <xdr:colOff>203200</xdr:colOff>
      <xdr:row>39</xdr:row>
      <xdr:rowOff>148167</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132944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6350</xdr:rowOff>
    </xdr:from>
    <xdr:to>
      <xdr:col>64</xdr:col>
      <xdr:colOff>152400</xdr:colOff>
      <xdr:row>39</xdr:row>
      <xdr:rowOff>107950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92727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区債の現在高や債務負担行為に基づく支出予定額等を含めた将来負担額に対して、基金などの充当可能財源が上回っている状態にあり、将来負担比率は引き続き算定されていない。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今後も区債の発行等にあたっては、財源措置の有無などを勘案し適正な活用に努めていく。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人件費は、定年の段階的引上げにより定年退職者が発生しない年度となったことによる退職手当の大幅な減などにより、前年度から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効率的・効果的な組織体制、事務事業の見直し等の内部努力の徹底に努めるとともに、外部委託等による民間活力の活用や指定管理者制度の導入、行政ＤＸによる業務の効率化を積極的に推し進め、「職員定数管理計画２０２４」に基づいた総人件費の抑制と職員定数の適正化を図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38</xdr:row>
      <xdr:rowOff>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2992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0</xdr:rowOff>
    </xdr:from>
    <xdr:to>
      <xdr:col>19</xdr:col>
      <xdr:colOff>187325</xdr:colOff>
      <xdr:row>38</xdr:row>
      <xdr:rowOff>152400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151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152400</xdr:rowOff>
    </xdr:from>
    <xdr:to>
      <xdr:col>15</xdr:col>
      <xdr:colOff>98425</xdr:colOff>
      <xdr:row>40</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6675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82550</xdr:rowOff>
    </xdr:from>
    <xdr:to>
      <xdr:col>11</xdr:col>
      <xdr:colOff>9525</xdr:colOff>
      <xdr:row>40</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691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76200</xdr:rowOff>
    </xdr:from>
    <xdr:to>
      <xdr:col>24</xdr:col>
      <xdr:colOff>76200</xdr:colOff>
      <xdr:row>37</xdr:row>
      <xdr:rowOff>6350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48277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120650</xdr:rowOff>
    </xdr:from>
    <xdr:to>
      <xdr:col>20</xdr:col>
      <xdr:colOff>38100</xdr:colOff>
      <xdr:row>38</xdr:row>
      <xdr:rowOff>50800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6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35577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50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101600</xdr:rowOff>
    </xdr:from>
    <xdr:to>
      <xdr:col>15</xdr:col>
      <xdr:colOff>149225</xdr:colOff>
      <xdr:row>39</xdr:row>
      <xdr:rowOff>31750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1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16527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0</xdr:rowOff>
    </xdr:from>
    <xdr:to>
      <xdr:col>11</xdr:col>
      <xdr:colOff>60325</xdr:colOff>
      <xdr:row>40</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31750</xdr:rowOff>
    </xdr:from>
    <xdr:to>
      <xdr:col>6</xdr:col>
      <xdr:colOff>171450</xdr:colOff>
      <xdr:row>39</xdr:row>
      <xdr:rowOff>133350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118127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物件費は、ワクチン接種率の上昇に伴う予防接種費の増などにより経費は増となったが、経常的一般財源等総額の増により、前年度から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事業の外部化や管理経費の増加に伴い物件費は高止まりの状況が続いているが、競争性を確保した調達を進めるなど、コストの抑制、削減に努めていく。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18143</xdr:rowOff>
    </xdr:from>
    <xdr:to>
      <xdr:col>82</xdr:col>
      <xdr:colOff>107950</xdr:colOff>
      <xdr:row>14</xdr:row>
      <xdr:rowOff>29029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5671800" y="24184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7257</xdr:rowOff>
    </xdr:from>
    <xdr:to>
      <xdr:col>78</xdr:col>
      <xdr:colOff>69850</xdr:colOff>
      <xdr:row>14</xdr:row>
      <xdr:rowOff>29029</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407557"/>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7257</xdr:rowOff>
    </xdr:from>
    <xdr:to>
      <xdr:col>73</xdr:col>
      <xdr:colOff>180975</xdr:colOff>
      <xdr:row>14</xdr:row>
      <xdr:rowOff>18143</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4075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69850</xdr:rowOff>
    </xdr:from>
    <xdr:to>
      <xdr:col>69</xdr:col>
      <xdr:colOff>92075</xdr:colOff>
      <xdr:row>14</xdr:row>
      <xdr:rowOff>18143</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98700"/>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138793</xdr:rowOff>
    </xdr:from>
    <xdr:to>
      <xdr:col>82</xdr:col>
      <xdr:colOff>158750</xdr:colOff>
      <xdr:row>14</xdr:row>
      <xdr:rowOff>68943</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155320</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149679</xdr:rowOff>
    </xdr:from>
    <xdr:to>
      <xdr:col>78</xdr:col>
      <xdr:colOff>120650</xdr:colOff>
      <xdr:row>14</xdr:row>
      <xdr:rowOff>79829</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90006</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474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127907</xdr:rowOff>
    </xdr:from>
    <xdr:to>
      <xdr:col>74</xdr:col>
      <xdr:colOff>31750</xdr:colOff>
      <xdr:row>14</xdr:row>
      <xdr:rowOff>58057</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5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68234</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12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138793</xdr:rowOff>
    </xdr:from>
    <xdr:to>
      <xdr:col>69</xdr:col>
      <xdr:colOff>142875</xdr:colOff>
      <xdr:row>14</xdr:row>
      <xdr:rowOff>68943</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79120</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13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19050</xdr:rowOff>
    </xdr:from>
    <xdr:to>
      <xdr:col>65</xdr:col>
      <xdr:colOff>53975</xdr:colOff>
      <xdr:row>13</xdr:row>
      <xdr:rowOff>120650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130827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1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扶助費は、私立保育所委託費や子ども医療費助成費の増などにより、前年度から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高齢化の進行や子育て施策の充実などにより、将来的に上昇傾向が見込まれるため、その財源の確保に努めていく。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129722</xdr:rowOff>
    </xdr:from>
    <xdr:to>
      <xdr:col>24</xdr:col>
      <xdr:colOff>25400</xdr:colOff>
      <xdr:row>59</xdr:row>
      <xdr:rowOff>140607</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102452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129722</xdr:rowOff>
    </xdr:from>
    <xdr:to>
      <xdr:col>19</xdr:col>
      <xdr:colOff>187325</xdr:colOff>
      <xdr:row>60</xdr:row>
      <xdr:rowOff>45357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2452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45357</xdr:rowOff>
    </xdr:from>
    <xdr:to>
      <xdr:col>15</xdr:col>
      <xdr:colOff>98425</xdr:colOff>
      <xdr:row>60</xdr:row>
      <xdr:rowOff>132443</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332357"/>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67128</xdr:rowOff>
    </xdr:from>
    <xdr:to>
      <xdr:col>11</xdr:col>
      <xdr:colOff>9525</xdr:colOff>
      <xdr:row>60</xdr:row>
      <xdr:rowOff>132443</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3541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89807</xdr:rowOff>
    </xdr:from>
    <xdr:to>
      <xdr:col>24</xdr:col>
      <xdr:colOff>76200</xdr:colOff>
      <xdr:row>60</xdr:row>
      <xdr:rowOff>19957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205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61884</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177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78922</xdr:rowOff>
    </xdr:from>
    <xdr:to>
      <xdr:col>20</xdr:col>
      <xdr:colOff>38100</xdr:colOff>
      <xdr:row>60</xdr:row>
      <xdr:rowOff>9072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19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165299</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280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166007</xdr:rowOff>
    </xdr:from>
    <xdr:to>
      <xdr:col>15</xdr:col>
      <xdr:colOff>149225</xdr:colOff>
      <xdr:row>60</xdr:row>
      <xdr:rowOff>96157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281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80934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367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81643</xdr:rowOff>
    </xdr:from>
    <xdr:to>
      <xdr:col>11</xdr:col>
      <xdr:colOff>60325</xdr:colOff>
      <xdr:row>61</xdr:row>
      <xdr:rowOff>11793</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368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168020</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45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16328</xdr:rowOff>
    </xdr:from>
    <xdr:to>
      <xdr:col>6</xdr:col>
      <xdr:colOff>171450</xdr:colOff>
      <xdr:row>60</xdr:row>
      <xdr:rowOff>117928</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303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102705</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389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その他は、後期高齢者医療会計への繰出金の増などにより経費は増となったが、経常的一般財源等総額の増により、前年度から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繰出金は高齢化による介護給付費の増などにより今後も増加が見込まれるほか、維持補修費は施設の経年劣化による増加が見込まれる。施設の計画的な維持保全に努めるとともに、介護予防の推進等により経費削減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165100</xdr:rowOff>
    </xdr:from>
    <xdr:to>
      <xdr:col>82</xdr:col>
      <xdr:colOff>107950</xdr:colOff>
      <xdr:row>60</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28065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31750</xdr:rowOff>
    </xdr:from>
    <xdr:to>
      <xdr:col>78</xdr:col>
      <xdr:colOff>69850</xdr:colOff>
      <xdr:row>60</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flipV="1">
          <a:off x="14782800" y="103187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69850</xdr:rowOff>
    </xdr:from>
    <xdr:to>
      <xdr:col>73</xdr:col>
      <xdr:colOff>180975</xdr:colOff>
      <xdr:row>62</xdr:row>
      <xdr:rowOff>12700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5685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61</xdr:row>
      <xdr:rowOff>31750</xdr:rowOff>
    </xdr:from>
    <xdr:to>
      <xdr:col>69</xdr:col>
      <xdr:colOff>92075</xdr:colOff>
      <xdr:row>62</xdr:row>
      <xdr:rowOff>12700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4902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114300</xdr:rowOff>
    </xdr:from>
    <xdr:to>
      <xdr:col>82</xdr:col>
      <xdr:colOff>158750</xdr:colOff>
      <xdr:row>60</xdr:row>
      <xdr:rowOff>44450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22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86377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152400</xdr:rowOff>
    </xdr:from>
    <xdr:to>
      <xdr:col>78</xdr:col>
      <xdr:colOff>120650</xdr:colOff>
      <xdr:row>60</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267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67327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354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19050</xdr:rowOff>
    </xdr:from>
    <xdr:to>
      <xdr:col>74</xdr:col>
      <xdr:colOff>31750</xdr:colOff>
      <xdr:row>60</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133350</xdr:rowOff>
    </xdr:from>
    <xdr:to>
      <xdr:col>69</xdr:col>
      <xdr:colOff>142875</xdr:colOff>
      <xdr:row>62</xdr:row>
      <xdr:rowOff>63500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59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62</xdr:row>
      <xdr:rowOff>48277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67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152400</xdr:rowOff>
    </xdr:from>
    <xdr:to>
      <xdr:col>65</xdr:col>
      <xdr:colOff>53975</xdr:colOff>
      <xdr:row>61</xdr:row>
      <xdr:rowOff>82550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43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67327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52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補助費等は、学校給食費保護者負担軽減策事業費の増などにより、前年度から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ポイント悪化し、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引き続き、補助の効果や公平性、効率性などの観点を踏まえ、適宜見直しを図るとともに、適正な執行に努めていく。</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69850</xdr:rowOff>
    </xdr:from>
    <xdr:to>
      <xdr:col>82</xdr:col>
      <xdr:colOff>107950</xdr:colOff>
      <xdr:row>36</xdr:row>
      <xdr:rowOff>41275</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5899150"/>
          <a:ext cx="838200" cy="314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69850</xdr:rowOff>
    </xdr:from>
    <xdr:to>
      <xdr:col>78</xdr:col>
      <xdr:colOff>69850</xdr:colOff>
      <xdr:row>34</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899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19702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6020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xdr:rowOff>
    </xdr:from>
    <xdr:to>
      <xdr:col>73</xdr:col>
      <xdr:colOff>180975</xdr:colOff>
      <xdr:row>34</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893800" y="58420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134002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96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155575</xdr:rowOff>
    </xdr:from>
    <xdr:to>
      <xdr:col>69</xdr:col>
      <xdr:colOff>92075</xdr:colOff>
      <xdr:row>34</xdr:row>
      <xdr:rowOff>12700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58134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48277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604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19702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161925</xdr:rowOff>
    </xdr:from>
    <xdr:to>
      <xdr:col>82</xdr:col>
      <xdr:colOff>158750</xdr:colOff>
      <xdr:row>36</xdr:row>
      <xdr:rowOff>92075</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134002</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34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19050</xdr:rowOff>
    </xdr:from>
    <xdr:to>
      <xdr:col>78</xdr:col>
      <xdr:colOff>120650</xdr:colOff>
      <xdr:row>34</xdr:row>
      <xdr:rowOff>120650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130827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5617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19050</xdr:rowOff>
    </xdr:from>
    <xdr:to>
      <xdr:col>74</xdr:col>
      <xdr:colOff>31750</xdr:colOff>
      <xdr:row>34</xdr:row>
      <xdr:rowOff>120650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848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130827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5617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33</xdr:row>
      <xdr:rowOff>133350</xdr:rowOff>
    </xdr:from>
    <xdr:to>
      <xdr:col>69</xdr:col>
      <xdr:colOff>142875</xdr:colOff>
      <xdr:row>34</xdr:row>
      <xdr:rowOff>63500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579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73677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556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104775</xdr:rowOff>
    </xdr:from>
    <xdr:to>
      <xdr:col>65</xdr:col>
      <xdr:colOff>53975</xdr:colOff>
      <xdr:row>34</xdr:row>
      <xdr:rowOff>34925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762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32</xdr:row>
      <xdr:rowOff>45102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5531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公債費は、特別区債償還金の減などにより、前年度から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今後も学校の改築等のほか、新庁舎整備など、多くの施設の更新需要を抱えており、財政の持続性を確保しつつ、計画的に特別区債を活用していく必要がある。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127000</xdr:rowOff>
    </xdr:from>
    <xdr:to>
      <xdr:col>24</xdr:col>
      <xdr:colOff>25400</xdr:colOff>
      <xdr:row>81</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843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81</xdr:row>
      <xdr:rowOff>31750</xdr:rowOff>
    </xdr:from>
    <xdr:to>
      <xdr:col>19</xdr:col>
      <xdr:colOff>187325</xdr:colOff>
      <xdr:row>81</xdr:row>
      <xdr:rowOff>69850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919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81</xdr:row>
      <xdr:rowOff>69850</xdr:rowOff>
    </xdr:from>
    <xdr:to>
      <xdr:col>15</xdr:col>
      <xdr:colOff>98425</xdr:colOff>
      <xdr:row>81</xdr:row>
      <xdr:rowOff>69850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9573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127000</xdr:rowOff>
    </xdr:from>
    <xdr:to>
      <xdr:col>11</xdr:col>
      <xdr:colOff>9525</xdr:colOff>
      <xdr:row>81</xdr:row>
      <xdr:rowOff>69850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843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80</xdr:row>
      <xdr:rowOff>76200</xdr:rowOff>
    </xdr:from>
    <xdr:to>
      <xdr:col>24</xdr:col>
      <xdr:colOff>76200</xdr:colOff>
      <xdr:row>81</xdr:row>
      <xdr:rowOff>6350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80</xdr:row>
      <xdr:rowOff>48277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76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152400</xdr:rowOff>
    </xdr:from>
    <xdr:to>
      <xdr:col>20</xdr:col>
      <xdr:colOff>38100</xdr:colOff>
      <xdr:row>81</xdr:row>
      <xdr:rowOff>82550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86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67327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95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81</xdr:row>
      <xdr:rowOff>19050</xdr:rowOff>
    </xdr:from>
    <xdr:to>
      <xdr:col>15</xdr:col>
      <xdr:colOff>149225</xdr:colOff>
      <xdr:row>81</xdr:row>
      <xdr:rowOff>120650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81</xdr:row>
      <xdr:rowOff>105427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81</xdr:row>
      <xdr:rowOff>19050</xdr:rowOff>
    </xdr:from>
    <xdr:to>
      <xdr:col>11</xdr:col>
      <xdr:colOff>60325</xdr:colOff>
      <xdr:row>81</xdr:row>
      <xdr:rowOff>120650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105427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99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76200</xdr:rowOff>
    </xdr:from>
    <xdr:to>
      <xdr:col>6</xdr:col>
      <xdr:colOff>171450</xdr:colOff>
      <xdr:row>81</xdr:row>
      <xdr:rowOff>6350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162577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公債費以外は、補助費等や扶助費などが増加したことにより経費は増となったが、経常的一般財源等総額の増により、前年度から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扶助費はもとより維持補修費についても増加していくことが見込まれる。引き続き、内部努力の徹底と外部化を基軸とした事業見直しを推進するとともに、施設の計画的な管理に努め、持続可能な行財政運営を維持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xdr:rowOff>
    </xdr:from>
    <xdr:to>
      <xdr:col>82</xdr:col>
      <xdr:colOff>107950</xdr:colOff>
      <xdr:row>79</xdr:row>
      <xdr:rowOff>37846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0836"/>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9923</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55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37846</xdr:rowOff>
    </xdr:from>
    <xdr:to>
      <xdr:col>82</xdr:col>
      <xdr:colOff>196850</xdr:colOff>
      <xdr:row>79</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582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101363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xdr:rowOff>
    </xdr:from>
    <xdr:to>
      <xdr:col>82</xdr:col>
      <xdr:colOff>196850</xdr:colOff>
      <xdr:row>73</xdr:row>
      <xdr:rowOff>14986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129287</xdr:rowOff>
    </xdr:from>
    <xdr:to>
      <xdr:col>82</xdr:col>
      <xdr:colOff>107950</xdr:colOff>
      <xdr:row>77</xdr:row>
      <xdr:rowOff>165863</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330937"/>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165863</xdr:rowOff>
    </xdr:from>
    <xdr:to>
      <xdr:col>78</xdr:col>
      <xdr:colOff>69850</xdr:colOff>
      <xdr:row>78</xdr:row>
      <xdr:rowOff>85852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4782800" y="13367513"/>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85852</xdr:rowOff>
    </xdr:from>
    <xdr:to>
      <xdr:col>73</xdr:col>
      <xdr:colOff>180975</xdr:colOff>
      <xdr:row>79</xdr:row>
      <xdr:rowOff>101854</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458952"/>
          <a:ext cx="889000" cy="18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104139</xdr:rowOff>
    </xdr:from>
    <xdr:to>
      <xdr:col>69</xdr:col>
      <xdr:colOff>92075</xdr:colOff>
      <xdr:row>79</xdr:row>
      <xdr:rowOff>101854</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477239"/>
          <a:ext cx="889000" cy="169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71628</xdr:rowOff>
    </xdr:from>
    <xdr:to>
      <xdr:col>69</xdr:col>
      <xdr:colOff>142875</xdr:colOff>
      <xdr:row>79</xdr:row>
      <xdr:rowOff>1778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11955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78487</xdr:rowOff>
    </xdr:from>
    <xdr:to>
      <xdr:col>82</xdr:col>
      <xdr:colOff>158750</xdr:colOff>
      <xdr:row>78</xdr:row>
      <xdr:rowOff>8637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50564</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115063</xdr:rowOff>
    </xdr:from>
    <xdr:to>
      <xdr:col>78</xdr:col>
      <xdr:colOff>120650</xdr:colOff>
      <xdr:row>78</xdr:row>
      <xdr:rowOff>45213</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31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29990</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403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35052</xdr:rowOff>
    </xdr:from>
    <xdr:to>
      <xdr:col>74</xdr:col>
      <xdr:colOff>31750</xdr:colOff>
      <xdr:row>78</xdr:row>
      <xdr:rowOff>136652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40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121429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94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51054</xdr:rowOff>
    </xdr:from>
    <xdr:to>
      <xdr:col>69</xdr:col>
      <xdr:colOff>142875</xdr:colOff>
      <xdr:row>79</xdr:row>
      <xdr:rowOff>152654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137431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53339</xdr:rowOff>
    </xdr:from>
    <xdr:to>
      <xdr:col>65</xdr:col>
      <xdr:colOff>53975</xdr:colOff>
      <xdr:row>78</xdr:row>
      <xdr:rowOff>154939</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426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139716</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43082</xdr:rowOff>
    </xdr:from>
    <xdr:to>
      <xdr:col>29</xdr:col>
      <xdr:colOff>127000</xdr:colOff>
      <xdr:row>18</xdr:row>
      <xdr:rowOff>49232</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76807"/>
          <a:ext cx="647700" cy="61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27860</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61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40480</xdr:rowOff>
    </xdr:from>
    <xdr:to>
      <xdr:col>26</xdr:col>
      <xdr:colOff>50800</xdr:colOff>
      <xdr:row>18</xdr:row>
      <xdr:rowOff>49232</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174205"/>
          <a:ext cx="698500" cy="87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36300</xdr:rowOff>
    </xdr:from>
    <xdr:to>
      <xdr:col>22</xdr:col>
      <xdr:colOff>114300</xdr:colOff>
      <xdr:row>18</xdr:row>
      <xdr:rowOff>40480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3606800" y="3170025"/>
          <a:ext cx="698500" cy="41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36300</xdr:rowOff>
    </xdr:from>
    <xdr:to>
      <xdr:col>18</xdr:col>
      <xdr:colOff>177800</xdr:colOff>
      <xdr:row>18</xdr:row>
      <xdr:rowOff>58692</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70025"/>
          <a:ext cx="698500" cy="22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163732</xdr:rowOff>
    </xdr:from>
    <xdr:to>
      <xdr:col>29</xdr:col>
      <xdr:colOff>177800</xdr:colOff>
      <xdr:row>18</xdr:row>
      <xdr:rowOff>93882</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1260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8809</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710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169882</xdr:rowOff>
    </xdr:from>
    <xdr:to>
      <xdr:col>26</xdr:col>
      <xdr:colOff>101600</xdr:colOff>
      <xdr:row>18</xdr:row>
      <xdr:rowOff>100032</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1321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110209</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901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161130</xdr:rowOff>
    </xdr:from>
    <xdr:to>
      <xdr:col>22</xdr:col>
      <xdr:colOff>165100</xdr:colOff>
      <xdr:row>18</xdr:row>
      <xdr:rowOff>91280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123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101457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92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156950</xdr:rowOff>
    </xdr:from>
    <xdr:to>
      <xdr:col>19</xdr:col>
      <xdr:colOff>38100</xdr:colOff>
      <xdr:row>18</xdr:row>
      <xdr:rowOff>87100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1192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97277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8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7892</xdr:rowOff>
    </xdr:from>
    <xdr:to>
      <xdr:col>15</xdr:col>
      <xdr:colOff>101600</xdr:colOff>
      <xdr:row>18</xdr:row>
      <xdr:rowOff>109492</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14161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119669</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910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73919</xdr:rowOff>
    </xdr:from>
    <xdr:to>
      <xdr:col>29</xdr:col>
      <xdr:colOff>127000</xdr:colOff>
      <xdr:row>37</xdr:row>
      <xdr:rowOff>132258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198619"/>
          <a:ext cx="647700" cy="58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60530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185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132258</xdr:rowOff>
    </xdr:from>
    <xdr:to>
      <xdr:col>26</xdr:col>
      <xdr:colOff>50800</xdr:colOff>
      <xdr:row>37</xdr:row>
      <xdr:rowOff>199375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56958"/>
          <a:ext cx="698500" cy="671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199375</xdr:rowOff>
    </xdr:from>
    <xdr:to>
      <xdr:col>22</xdr:col>
      <xdr:colOff>114300</xdr:colOff>
      <xdr:row>37</xdr:row>
      <xdr:rowOff>222921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24075"/>
          <a:ext cx="698500" cy="23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275779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400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222921</xdr:rowOff>
    </xdr:from>
    <xdr:to>
      <xdr:col>18</xdr:col>
      <xdr:colOff>177800</xdr:colOff>
      <xdr:row>37</xdr:row>
      <xdr:rowOff>232750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347621"/>
          <a:ext cx="698500" cy="98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283735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408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23119</xdr:rowOff>
    </xdr:from>
    <xdr:to>
      <xdr:col>29</xdr:col>
      <xdr:colOff>177800</xdr:colOff>
      <xdr:row>37</xdr:row>
      <xdr:rowOff>124719</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478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39646</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92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81458</xdr:rowOff>
    </xdr:from>
    <xdr:to>
      <xdr:col>26</xdr:col>
      <xdr:colOff>101600</xdr:colOff>
      <xdr:row>37</xdr:row>
      <xdr:rowOff>183058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061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21785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9750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148575</xdr:rowOff>
    </xdr:from>
    <xdr:to>
      <xdr:col>22</xdr:col>
      <xdr:colOff>165100</xdr:colOff>
      <xdr:row>37</xdr:row>
      <xdr:rowOff>250175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2732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88902</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0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172121</xdr:rowOff>
    </xdr:from>
    <xdr:to>
      <xdr:col>19</xdr:col>
      <xdr:colOff>38100</xdr:colOff>
      <xdr:row>37</xdr:row>
      <xdr:rowOff>273721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2968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112448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0656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181950</xdr:rowOff>
    </xdr:from>
    <xdr:to>
      <xdr:col>15</xdr:col>
      <xdr:colOff>101600</xdr:colOff>
      <xdr:row>37</xdr:row>
      <xdr:rowOff>283550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066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122277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7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4794</xdr:rowOff>
    </xdr:from>
    <xdr:to>
      <xdr:col>24</xdr:col>
      <xdr:colOff>63500</xdr:colOff>
      <xdr:row>37</xdr:row>
      <xdr:rowOff>31594</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48444"/>
          <a:ext cx="838200" cy="2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1865</xdr:rowOff>
    </xdr:from>
    <xdr:to>
      <xdr:col>19</xdr:col>
      <xdr:colOff>177800</xdr:colOff>
      <xdr:row>37</xdr:row>
      <xdr:rowOff>4794</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345515"/>
          <a:ext cx="889000" cy="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160807</xdr:rowOff>
    </xdr:from>
    <xdr:to>
      <xdr:col>15</xdr:col>
      <xdr:colOff>50800</xdr:colOff>
      <xdr:row>37</xdr:row>
      <xdr:rowOff>1865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33007"/>
          <a:ext cx="889000" cy="12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160807</xdr:rowOff>
    </xdr:from>
    <xdr:to>
      <xdr:col>10</xdr:col>
      <xdr:colOff>114300</xdr:colOff>
      <xdr:row>37</xdr:row>
      <xdr:rowOff>31006</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33007"/>
          <a:ext cx="889000" cy="41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152244</xdr:rowOff>
    </xdr:from>
    <xdr:to>
      <xdr:col>24</xdr:col>
      <xdr:colOff>114300</xdr:colOff>
      <xdr:row>37</xdr:row>
      <xdr:rowOff>82394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32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3671</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75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125444</xdr:rowOff>
    </xdr:from>
    <xdr:to>
      <xdr:col>20</xdr:col>
      <xdr:colOff>38100</xdr:colOff>
      <xdr:row>37</xdr:row>
      <xdr:rowOff>55594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72121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72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122515</xdr:rowOff>
    </xdr:from>
    <xdr:to>
      <xdr:col>15</xdr:col>
      <xdr:colOff>101600</xdr:colOff>
      <xdr:row>37</xdr:row>
      <xdr:rowOff>52665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94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69192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69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110007</xdr:rowOff>
    </xdr:from>
    <xdr:to>
      <xdr:col>10</xdr:col>
      <xdr:colOff>165100</xdr:colOff>
      <xdr:row>37</xdr:row>
      <xdr:rowOff>40157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82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56684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5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151656</xdr:rowOff>
    </xdr:from>
    <xdr:to>
      <xdr:col>6</xdr:col>
      <xdr:colOff>38100</xdr:colOff>
      <xdr:row>37</xdr:row>
      <xdr:rowOff>81806</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323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98333</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99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55799</xdr:rowOff>
    </xdr:from>
    <xdr:to>
      <xdr:col>24</xdr:col>
      <xdr:colOff>63500</xdr:colOff>
      <xdr:row>56</xdr:row>
      <xdr:rowOff>87771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56999"/>
          <a:ext cx="838200" cy="3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55799</xdr:rowOff>
    </xdr:from>
    <xdr:to>
      <xdr:col>19</xdr:col>
      <xdr:colOff>177800</xdr:colOff>
      <xdr:row>56</xdr:row>
      <xdr:rowOff>73547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56999"/>
          <a:ext cx="889000" cy="1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73547</xdr:rowOff>
    </xdr:from>
    <xdr:to>
      <xdr:col>15</xdr:col>
      <xdr:colOff>50800</xdr:colOff>
      <xdr:row>56</xdr:row>
      <xdr:rowOff>161984</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74747"/>
          <a:ext cx="889000" cy="8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161984</xdr:rowOff>
    </xdr:from>
    <xdr:to>
      <xdr:col>10</xdr:col>
      <xdr:colOff>114300</xdr:colOff>
      <xdr:row>57</xdr:row>
      <xdr:rowOff>1808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63184"/>
          <a:ext cx="889000" cy="1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36971</xdr:rowOff>
    </xdr:from>
    <xdr:to>
      <xdr:col>24</xdr:col>
      <xdr:colOff>114300</xdr:colOff>
      <xdr:row>56</xdr:row>
      <xdr:rowOff>138571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4999</xdr:rowOff>
    </xdr:from>
    <xdr:to>
      <xdr:col>20</xdr:col>
      <xdr:colOff>38100</xdr:colOff>
      <xdr:row>56</xdr:row>
      <xdr:rowOff>106599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06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97726</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69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22747</xdr:rowOff>
    </xdr:from>
    <xdr:to>
      <xdr:col>15</xdr:col>
      <xdr:colOff>101600</xdr:colOff>
      <xdr:row>56</xdr:row>
      <xdr:rowOff>124347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23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140874</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99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111184</xdr:rowOff>
    </xdr:from>
    <xdr:to>
      <xdr:col>10</xdr:col>
      <xdr:colOff>165100</xdr:colOff>
      <xdr:row>57</xdr:row>
      <xdr:rowOff>41334</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12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32461</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05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122458</xdr:rowOff>
    </xdr:from>
    <xdr:to>
      <xdr:col>6</xdr:col>
      <xdr:colOff>38100</xdr:colOff>
      <xdr:row>57</xdr:row>
      <xdr:rowOff>52608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2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43735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1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159283</xdr:rowOff>
    </xdr:from>
    <xdr:to>
      <xdr:col>24</xdr:col>
      <xdr:colOff>63500</xdr:colOff>
      <xdr:row>78</xdr:row>
      <xdr:rowOff>12218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360933"/>
          <a:ext cx="838200" cy="2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50588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080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160655</xdr:rowOff>
    </xdr:from>
    <xdr:to>
      <xdr:col>19</xdr:col>
      <xdr:colOff>177800</xdr:colOff>
      <xdr:row>78</xdr:row>
      <xdr:rowOff>12218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362305"/>
          <a:ext cx="889000" cy="23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165727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24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138937</xdr:rowOff>
    </xdr:from>
    <xdr:to>
      <xdr:col>15</xdr:col>
      <xdr:colOff>50800</xdr:colOff>
      <xdr:row>77</xdr:row>
      <xdr:rowOff>160655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340587"/>
          <a:ext cx="889000" cy="21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6926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129794</xdr:rowOff>
    </xdr:from>
    <xdr:to>
      <xdr:col>10</xdr:col>
      <xdr:colOff>114300</xdr:colOff>
      <xdr:row>77</xdr:row>
      <xdr:rowOff>138937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331444"/>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156660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137837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108483</xdr:rowOff>
    </xdr:from>
    <xdr:to>
      <xdr:col>24</xdr:col>
      <xdr:colOff>114300</xdr:colOff>
      <xdr:row>78</xdr:row>
      <xdr:rowOff>38633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310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86910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288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132868</xdr:rowOff>
    </xdr:from>
    <xdr:to>
      <xdr:col>20</xdr:col>
      <xdr:colOff>38100</xdr:colOff>
      <xdr:row>78</xdr:row>
      <xdr:rowOff>63018</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33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54145</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342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109855</xdr:rowOff>
    </xdr:from>
    <xdr:to>
      <xdr:col>15</xdr:col>
      <xdr:colOff>101600</xdr:colOff>
      <xdr:row>78</xdr:row>
      <xdr:rowOff>40005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3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31132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40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88137</xdr:rowOff>
    </xdr:from>
    <xdr:to>
      <xdr:col>10</xdr:col>
      <xdr:colOff>165100</xdr:colOff>
      <xdr:row>78</xdr:row>
      <xdr:rowOff>18287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28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9414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382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78994</xdr:rowOff>
    </xdr:from>
    <xdr:to>
      <xdr:col>6</xdr:col>
      <xdr:colOff>38100</xdr:colOff>
      <xdr:row>78</xdr:row>
      <xdr:rowOff>9144</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280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271</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373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a:extLst>
            <a:ext uri="{FF2B5EF4-FFF2-40B4-BE49-F238E27FC236}">
              <a16:creationId xmlns:a16="http://schemas.microsoft.com/office/drawing/2014/main" id="{00000000-0008-0000-06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42134</xdr:rowOff>
    </xdr:from>
    <xdr:to>
      <xdr:col>24</xdr:col>
      <xdr:colOff>62865</xdr:colOff>
      <xdr:row>99</xdr:row>
      <xdr:rowOff>26566</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flipV="1">
          <a:off x="4633595" y="15472634"/>
          <a:ext cx="1270" cy="1527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30393</xdr:rowOff>
    </xdr:from>
    <xdr:ext cx="599010" cy="259045"/>
    <xdr:sp macro="" textlink="">
      <xdr:nvSpPr>
        <xdr:cNvPr id="227" name="扶助費最小値テキスト">
          <a:extLst>
            <a:ext uri="{FF2B5EF4-FFF2-40B4-BE49-F238E27FC236}">
              <a16:creationId xmlns:a16="http://schemas.microsoft.com/office/drawing/2014/main" id="{00000000-0008-0000-0600-0000E3000000}"/>
            </a:ext>
          </a:extLst>
        </xdr:cNvPr>
        <xdr:cNvSpPr txBox="1"/>
      </xdr:nvSpPr>
      <xdr:spPr>
        <a:xfrm>
          <a:off x="4686300" y="17003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26566</xdr:rowOff>
    </xdr:from>
    <xdr:to>
      <xdr:col>24</xdr:col>
      <xdr:colOff>152400</xdr:colOff>
      <xdr:row>99</xdr:row>
      <xdr:rowOff>26566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700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160261</xdr:rowOff>
    </xdr:from>
    <xdr:ext cx="599010" cy="259045"/>
    <xdr:sp macro="" textlink="">
      <xdr:nvSpPr>
        <xdr:cNvPr id="229" name="扶助費最大値テキスト">
          <a:extLst>
            <a:ext uri="{FF2B5EF4-FFF2-40B4-BE49-F238E27FC236}">
              <a16:creationId xmlns:a16="http://schemas.microsoft.com/office/drawing/2014/main" id="{00000000-0008-0000-0600-0000E5000000}"/>
            </a:ext>
          </a:extLst>
        </xdr:cNvPr>
        <xdr:cNvSpPr txBox="1"/>
      </xdr:nvSpPr>
      <xdr:spPr>
        <a:xfrm>
          <a:off x="4686300" y="1524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42134</xdr:rowOff>
    </xdr:from>
    <xdr:to>
      <xdr:col>24</xdr:col>
      <xdr:colOff>152400</xdr:colOff>
      <xdr:row>90</xdr:row>
      <xdr:rowOff>42134</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5472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46797</xdr:rowOff>
    </xdr:from>
    <xdr:to>
      <xdr:col>24</xdr:col>
      <xdr:colOff>63500</xdr:colOff>
      <xdr:row>93</xdr:row>
      <xdr:rowOff>148478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3797300" y="15991647"/>
          <a:ext cx="838200" cy="1016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145897</xdr:rowOff>
    </xdr:from>
    <xdr:ext cx="599010" cy="259045"/>
    <xdr:sp macro="" textlink="">
      <xdr:nvSpPr>
        <xdr:cNvPr id="232" name="扶助費平均値テキスト">
          <a:extLst>
            <a:ext uri="{FF2B5EF4-FFF2-40B4-BE49-F238E27FC236}">
              <a16:creationId xmlns:a16="http://schemas.microsoft.com/office/drawing/2014/main" id="{00000000-0008-0000-0600-0000E8000000}"/>
            </a:ext>
          </a:extLst>
        </xdr:cNvPr>
        <xdr:cNvSpPr txBox="1"/>
      </xdr:nvSpPr>
      <xdr:spPr>
        <a:xfrm>
          <a:off x="4686300" y="16090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167470</xdr:rowOff>
    </xdr:from>
    <xdr:to>
      <xdr:col>24</xdr:col>
      <xdr:colOff>114300</xdr:colOff>
      <xdr:row>94</xdr:row>
      <xdr:rowOff>97620</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4584700" y="16112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150079</xdr:rowOff>
    </xdr:from>
    <xdr:to>
      <xdr:col>19</xdr:col>
      <xdr:colOff>177800</xdr:colOff>
      <xdr:row>93</xdr:row>
      <xdr:rowOff>148478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908300" y="15923479"/>
          <a:ext cx="889000" cy="169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119715</xdr:rowOff>
    </xdr:from>
    <xdr:to>
      <xdr:col>20</xdr:col>
      <xdr:colOff>38100</xdr:colOff>
      <xdr:row>95</xdr:row>
      <xdr:rowOff>49865</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3746500" y="1623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40992</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3497795" y="16328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150079</xdr:rowOff>
    </xdr:from>
    <xdr:to>
      <xdr:col>15</xdr:col>
      <xdr:colOff>50800</xdr:colOff>
      <xdr:row>95</xdr:row>
      <xdr:rowOff>163452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019300" y="15923479"/>
          <a:ext cx="889000" cy="5277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93</xdr:row>
      <xdr:rowOff>103232</xdr:rowOff>
    </xdr:from>
    <xdr:to>
      <xdr:col>15</xdr:col>
      <xdr:colOff>101600</xdr:colOff>
      <xdr:row>94</xdr:row>
      <xdr:rowOff>33382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2857500" y="1604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24509</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2608795" y="1614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163452</xdr:rowOff>
    </xdr:from>
    <xdr:to>
      <xdr:col>10</xdr:col>
      <xdr:colOff>114300</xdr:colOff>
      <xdr:row>96</xdr:row>
      <xdr:rowOff>40281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130300" y="16451202"/>
          <a:ext cx="889000" cy="482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82659</xdr:rowOff>
    </xdr:from>
    <xdr:to>
      <xdr:col>10</xdr:col>
      <xdr:colOff>165100</xdr:colOff>
      <xdr:row>97</xdr:row>
      <xdr:rowOff>12809</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968500" y="1654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3936</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1719795" y="166345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75961</xdr:rowOff>
    </xdr:from>
    <xdr:to>
      <xdr:col>6</xdr:col>
      <xdr:colOff>38100</xdr:colOff>
      <xdr:row>98</xdr:row>
      <xdr:rowOff>6111</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079500" y="16706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168688</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830795" y="16799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167447</xdr:rowOff>
    </xdr:from>
    <xdr:to>
      <xdr:col>24</xdr:col>
      <xdr:colOff>114300</xdr:colOff>
      <xdr:row>93</xdr:row>
      <xdr:rowOff>97597</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4584700" y="15940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18874</xdr:rowOff>
    </xdr:from>
    <xdr:ext cx="599010" cy="259045"/>
    <xdr:sp macro="" textlink="">
      <xdr:nvSpPr>
        <xdr:cNvPr id="251" name="扶助費該当値テキスト">
          <a:extLst>
            <a:ext uri="{FF2B5EF4-FFF2-40B4-BE49-F238E27FC236}">
              <a16:creationId xmlns:a16="http://schemas.microsoft.com/office/drawing/2014/main" id="{00000000-0008-0000-0600-0000FB000000}"/>
            </a:ext>
          </a:extLst>
        </xdr:cNvPr>
        <xdr:cNvSpPr txBox="1"/>
      </xdr:nvSpPr>
      <xdr:spPr>
        <a:xfrm>
          <a:off x="4686300" y="157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97678</xdr:rowOff>
    </xdr:from>
    <xdr:to>
      <xdr:col>20</xdr:col>
      <xdr:colOff>38100</xdr:colOff>
      <xdr:row>94</xdr:row>
      <xdr:rowOff>27828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3746500" y="1604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44355</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497795" y="15817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99279</xdr:rowOff>
    </xdr:from>
    <xdr:to>
      <xdr:col>15</xdr:col>
      <xdr:colOff>101600</xdr:colOff>
      <xdr:row>93</xdr:row>
      <xdr:rowOff>29429</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2857500" y="15872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45956</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2608795" y="15647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112652</xdr:rowOff>
    </xdr:from>
    <xdr:to>
      <xdr:col>10</xdr:col>
      <xdr:colOff>165100</xdr:colOff>
      <xdr:row>96</xdr:row>
      <xdr:rowOff>42802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968500" y="1640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59329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719795" y="16175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160931</xdr:rowOff>
    </xdr:from>
    <xdr:to>
      <xdr:col>6</xdr:col>
      <xdr:colOff>38100</xdr:colOff>
      <xdr:row>96</xdr:row>
      <xdr:rowOff>91081</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079500" y="1644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107608</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830795" y="1622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82867</xdr:rowOff>
    </xdr:from>
    <xdr:to>
      <xdr:col>54</xdr:col>
      <xdr:colOff>189865</xdr:colOff>
      <xdr:row>37</xdr:row>
      <xdr:rowOff>50902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569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54729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398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50902</xdr:rowOff>
    </xdr:from>
    <xdr:to>
      <xdr:col>55</xdr:col>
      <xdr:colOff>88900</xdr:colOff>
      <xdr:row>37</xdr:row>
      <xdr:rowOff>50902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394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29544</xdr:rowOff>
    </xdr:from>
    <xdr:ext cx="534377"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344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82867</xdr:rowOff>
    </xdr:from>
    <xdr:to>
      <xdr:col>55</xdr:col>
      <xdr:colOff>88900</xdr:colOff>
      <xdr:row>32</xdr:row>
      <xdr:rowOff>82867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569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133680</xdr:rowOff>
    </xdr:from>
    <xdr:to>
      <xdr:col>55</xdr:col>
      <xdr:colOff>0</xdr:colOff>
      <xdr:row>37</xdr:row>
      <xdr:rowOff>1715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6305880"/>
          <a:ext cx="838200" cy="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76522</xdr:rowOff>
    </xdr:from>
    <xdr:ext cx="534377"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7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53645</xdr:rowOff>
    </xdr:from>
    <xdr:to>
      <xdr:col>55</xdr:col>
      <xdr:colOff>50800</xdr:colOff>
      <xdr:row>36</xdr:row>
      <xdr:rowOff>155245</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225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1715</xdr:rowOff>
    </xdr:from>
    <xdr:to>
      <xdr:col>50</xdr:col>
      <xdr:colOff>114300</xdr:colOff>
      <xdr:row>37</xdr:row>
      <xdr:rowOff>33731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345365"/>
          <a:ext cx="889000" cy="32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61011</xdr:rowOff>
    </xdr:from>
    <xdr:to>
      <xdr:col>50</xdr:col>
      <xdr:colOff>165100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7688</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00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29</xdr:row>
      <xdr:rowOff>155359</xdr:rowOff>
    </xdr:from>
    <xdr:to>
      <xdr:col>45</xdr:col>
      <xdr:colOff>177800</xdr:colOff>
      <xdr:row>37</xdr:row>
      <xdr:rowOff>33731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7861300" y="5127409"/>
          <a:ext cx="889000" cy="124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144729</xdr:rowOff>
    </xdr:from>
    <xdr:to>
      <xdr:col>46</xdr:col>
      <xdr:colOff>38100</xdr:colOff>
      <xdr:row>37</xdr:row>
      <xdr:rowOff>74879</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91406</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29</xdr:row>
      <xdr:rowOff>155359</xdr:rowOff>
    </xdr:from>
    <xdr:to>
      <xdr:col>41</xdr:col>
      <xdr:colOff>50800</xdr:colOff>
      <xdr:row>37</xdr:row>
      <xdr:rowOff>114389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6972300" y="5127409"/>
          <a:ext cx="889000" cy="13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29</xdr:row>
      <xdr:rowOff>100736</xdr:rowOff>
    </xdr:from>
    <xdr:to>
      <xdr:col>41</xdr:col>
      <xdr:colOff>101600</xdr:colOff>
      <xdr:row>30</xdr:row>
      <xdr:rowOff>30886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47413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47396</xdr:rowOff>
    </xdr:from>
    <xdr:to>
      <xdr:col>36</xdr:col>
      <xdr:colOff>165100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705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82880</xdr:rowOff>
    </xdr:from>
    <xdr:to>
      <xdr:col>55</xdr:col>
      <xdr:colOff>50800</xdr:colOff>
      <xdr:row>37</xdr:row>
      <xdr:rowOff>13030</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25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32072</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204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122365</xdr:rowOff>
    </xdr:from>
    <xdr:to>
      <xdr:col>50</xdr:col>
      <xdr:colOff>165100</xdr:colOff>
      <xdr:row>37</xdr:row>
      <xdr:rowOff>52515</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29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43642</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38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154381</xdr:rowOff>
    </xdr:from>
    <xdr:to>
      <xdr:col>46</xdr:col>
      <xdr:colOff>38100</xdr:colOff>
      <xdr:row>37</xdr:row>
      <xdr:rowOff>84531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326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75658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419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29</xdr:row>
      <xdr:rowOff>104559</xdr:rowOff>
    </xdr:from>
    <xdr:to>
      <xdr:col>41</xdr:col>
      <xdr:colOff>101600</xdr:colOff>
      <xdr:row>30</xdr:row>
      <xdr:rowOff>34709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07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25836</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16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63589</xdr:rowOff>
    </xdr:from>
    <xdr:to>
      <xdr:col>36</xdr:col>
      <xdr:colOff>165100</xdr:colOff>
      <xdr:row>37</xdr:row>
      <xdr:rowOff>165188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407239"/>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156316</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05111" y="649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普通建設事業費グラフ枠">
          <a:extLst>
            <a:ext uri="{FF2B5EF4-FFF2-40B4-BE49-F238E27FC236}">
              <a16:creationId xmlns:a16="http://schemas.microsoft.com/office/drawing/2014/main" id="{00000000-0008-0000-06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39" name="普通建設事業費最小値テキスト">
          <a:extLst>
            <a:ext uri="{FF2B5EF4-FFF2-40B4-BE49-F238E27FC236}">
              <a16:creationId xmlns:a16="http://schemas.microsoft.com/office/drawing/2014/main" id="{00000000-0008-0000-0600-000053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1" name="普通建設事業費最大値テキスト">
          <a:extLst>
            <a:ext uri="{FF2B5EF4-FFF2-40B4-BE49-F238E27FC236}">
              <a16:creationId xmlns:a16="http://schemas.microsoft.com/office/drawing/2014/main" id="{00000000-0008-0000-0600-000055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131759</xdr:rowOff>
    </xdr:from>
    <xdr:to>
      <xdr:col>55</xdr:col>
      <xdr:colOff>0</xdr:colOff>
      <xdr:row>57</xdr:row>
      <xdr:rowOff>117339</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9639300" y="9732959"/>
          <a:ext cx="838200" cy="157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120184</xdr:rowOff>
    </xdr:from>
    <xdr:ext cx="534377" cy="259045"/>
    <xdr:sp macro="" textlink="">
      <xdr:nvSpPr>
        <xdr:cNvPr id="344" name="普通建設事業費平均値テキスト">
          <a:extLst>
            <a:ext uri="{FF2B5EF4-FFF2-40B4-BE49-F238E27FC236}">
              <a16:creationId xmlns:a16="http://schemas.microsoft.com/office/drawing/2014/main" id="{00000000-0008-0000-0600-000058010000}"/>
            </a:ext>
          </a:extLst>
        </xdr:cNvPr>
        <xdr:cNvSpPr txBox="1"/>
      </xdr:nvSpPr>
      <xdr:spPr>
        <a:xfrm>
          <a:off x="10528300" y="9721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5" name="フローチャート: 判断 344">
          <a:extLst>
            <a:ext uri="{FF2B5EF4-FFF2-40B4-BE49-F238E27FC236}">
              <a16:creationId xmlns:a16="http://schemas.microsoft.com/office/drawing/2014/main" id="{00000000-0008-0000-0600-000059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117339</xdr:rowOff>
    </xdr:from>
    <xdr:to>
      <xdr:col>50</xdr:col>
      <xdr:colOff>114300</xdr:colOff>
      <xdr:row>57</xdr:row>
      <xdr:rowOff>126588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8750300" y="9889989"/>
          <a:ext cx="889000" cy="9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92133</xdr:rowOff>
    </xdr:from>
    <xdr:to>
      <xdr:col>45</xdr:col>
      <xdr:colOff>177800</xdr:colOff>
      <xdr:row>57</xdr:row>
      <xdr:rowOff>126588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7861300" y="9864783"/>
          <a:ext cx="889000" cy="3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68363</xdr:rowOff>
    </xdr:from>
    <xdr:to>
      <xdr:col>41</xdr:col>
      <xdr:colOff>50800</xdr:colOff>
      <xdr:row>57</xdr:row>
      <xdr:rowOff>92133</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6972300" y="9841013"/>
          <a:ext cx="889000" cy="23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6705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80959</xdr:rowOff>
    </xdr:from>
    <xdr:to>
      <xdr:col>55</xdr:col>
      <xdr:colOff>50800</xdr:colOff>
      <xdr:row>57</xdr:row>
      <xdr:rowOff>11109</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10426700" y="968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103836</xdr:rowOff>
    </xdr:from>
    <xdr:ext cx="534377" cy="259045"/>
    <xdr:sp macro="" textlink="">
      <xdr:nvSpPr>
        <xdr:cNvPr id="363" name="普通建設事業費該当値テキスト">
          <a:extLst>
            <a:ext uri="{FF2B5EF4-FFF2-40B4-BE49-F238E27FC236}">
              <a16:creationId xmlns:a16="http://schemas.microsoft.com/office/drawing/2014/main" id="{00000000-0008-0000-0600-00006B010000}"/>
            </a:ext>
          </a:extLst>
        </xdr:cNvPr>
        <xdr:cNvSpPr txBox="1"/>
      </xdr:nvSpPr>
      <xdr:spPr>
        <a:xfrm>
          <a:off x="10528300" y="9533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66539</xdr:rowOff>
    </xdr:from>
    <xdr:to>
      <xdr:col>50</xdr:col>
      <xdr:colOff>165100</xdr:colOff>
      <xdr:row>57</xdr:row>
      <xdr:rowOff>168139</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9588500" y="9839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159266</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372111" y="9931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75788</xdr:rowOff>
    </xdr:from>
    <xdr:to>
      <xdr:col>46</xdr:col>
      <xdr:colOff>38100</xdr:colOff>
      <xdr:row>58</xdr:row>
      <xdr:rowOff>5938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8699500" y="984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168515</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483111" y="99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41333</xdr:rowOff>
    </xdr:from>
    <xdr:to>
      <xdr:col>41</xdr:col>
      <xdr:colOff>101600</xdr:colOff>
      <xdr:row>57</xdr:row>
      <xdr:rowOff>142933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7810500" y="981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134060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94111" y="990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17563</xdr:rowOff>
    </xdr:from>
    <xdr:to>
      <xdr:col>36</xdr:col>
      <xdr:colOff>165100</xdr:colOff>
      <xdr:row>57</xdr:row>
      <xdr:rowOff>119163</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6921500" y="979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135690</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05111" y="9565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6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6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122656</xdr:rowOff>
    </xdr:from>
    <xdr:to>
      <xdr:col>55</xdr:col>
      <xdr:colOff>0</xdr:colOff>
      <xdr:row>79</xdr:row>
      <xdr:rowOff>5778</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3495756"/>
          <a:ext cx="838200" cy="5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163043</xdr:rowOff>
    </xdr:from>
    <xdr:to>
      <xdr:col>50</xdr:col>
      <xdr:colOff>114300</xdr:colOff>
      <xdr:row>79</xdr:row>
      <xdr:rowOff>5778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536143"/>
          <a:ext cx="889000" cy="14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99479</xdr:rowOff>
    </xdr:from>
    <xdr:to>
      <xdr:col>45</xdr:col>
      <xdr:colOff>177800</xdr:colOff>
      <xdr:row>78</xdr:row>
      <xdr:rowOff>163043</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7861300" y="13472579"/>
          <a:ext cx="889000" cy="6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99479</xdr:rowOff>
    </xdr:from>
    <xdr:to>
      <xdr:col>41</xdr:col>
      <xdr:colOff>50800</xdr:colOff>
      <xdr:row>78</xdr:row>
      <xdr:rowOff>146444</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6972300" y="13472579"/>
          <a:ext cx="889000" cy="46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159910</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626428" y="1353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71856</xdr:rowOff>
    </xdr:from>
    <xdr:to>
      <xdr:col>55</xdr:col>
      <xdr:colOff>50800</xdr:colOff>
      <xdr:row>79</xdr:row>
      <xdr:rowOff>2006</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4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9846</xdr:rowOff>
    </xdr:from>
    <xdr:ext cx="469744"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8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126428</xdr:rowOff>
    </xdr:from>
    <xdr:to>
      <xdr:col>50</xdr:col>
      <xdr:colOff>165100</xdr:colOff>
      <xdr:row>79</xdr:row>
      <xdr:rowOff>56578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9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47705</xdr:rowOff>
    </xdr:from>
    <xdr:ext cx="469744"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04428" y="1359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112243</xdr:rowOff>
    </xdr:from>
    <xdr:to>
      <xdr:col>46</xdr:col>
      <xdr:colOff>38100</xdr:colOff>
      <xdr:row>79</xdr:row>
      <xdr:rowOff>42393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8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33520</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78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48679</xdr:rowOff>
    </xdr:from>
    <xdr:to>
      <xdr:col>41</xdr:col>
      <xdr:colOff>101600</xdr:colOff>
      <xdr:row>78</xdr:row>
      <xdr:rowOff>150279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21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166806</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19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95644</xdr:rowOff>
    </xdr:from>
    <xdr:to>
      <xdr:col>36</xdr:col>
      <xdr:colOff>165100</xdr:colOff>
      <xdr:row>79</xdr:row>
      <xdr:rowOff>25794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68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16921</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61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92601</xdr:rowOff>
    </xdr:from>
    <xdr:to>
      <xdr:col>55</xdr:col>
      <xdr:colOff>0</xdr:colOff>
      <xdr:row>97</xdr:row>
      <xdr:rowOff>169532</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9639300" y="16723251"/>
          <a:ext cx="838200" cy="7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169532</xdr:rowOff>
    </xdr:from>
    <xdr:to>
      <xdr:col>50</xdr:col>
      <xdr:colOff>114300</xdr:colOff>
      <xdr:row>98</xdr:row>
      <xdr:rowOff>17064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800182"/>
          <a:ext cx="889000" cy="18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50159</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852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17064</xdr:rowOff>
    </xdr:from>
    <xdr:to>
      <xdr:col>45</xdr:col>
      <xdr:colOff>177800</xdr:colOff>
      <xdr:row>98</xdr:row>
      <xdr:rowOff>39374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819164"/>
          <a:ext cx="889000" cy="22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131380</xdr:rowOff>
    </xdr:from>
    <xdr:to>
      <xdr:col>41</xdr:col>
      <xdr:colOff>50800</xdr:colOff>
      <xdr:row>98</xdr:row>
      <xdr:rowOff>39374</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6972300" y="16762030"/>
          <a:ext cx="889000" cy="7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41801</xdr:rowOff>
    </xdr:from>
    <xdr:to>
      <xdr:col>55</xdr:col>
      <xdr:colOff>50800</xdr:colOff>
      <xdr:row>97</xdr:row>
      <xdr:rowOff>143401</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672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64678</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52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118732</xdr:rowOff>
    </xdr:from>
    <xdr:to>
      <xdr:col>50</xdr:col>
      <xdr:colOff>165100</xdr:colOff>
      <xdr:row>98</xdr:row>
      <xdr:rowOff>48882</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74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65409</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524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137714</xdr:rowOff>
    </xdr:from>
    <xdr:to>
      <xdr:col>46</xdr:col>
      <xdr:colOff>38100</xdr:colOff>
      <xdr:row>98</xdr:row>
      <xdr:rowOff>67864</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76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84391</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54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160024</xdr:rowOff>
    </xdr:from>
    <xdr:to>
      <xdr:col>41</xdr:col>
      <xdr:colOff>101600</xdr:colOff>
      <xdr:row>98</xdr:row>
      <xdr:rowOff>90174</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9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81301</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883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80580</xdr:rowOff>
    </xdr:from>
    <xdr:to>
      <xdr:col>36</xdr:col>
      <xdr:colOff>165100</xdr:colOff>
      <xdr:row>98</xdr:row>
      <xdr:rowOff>10730</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1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27257</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48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36</xdr:row>
      <xdr:rowOff>144434</xdr:rowOff>
    </xdr:from>
    <xdr:ext cx="37702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068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34</xdr:row>
      <xdr:rowOff>160763</xdr:rowOff>
    </xdr:from>
    <xdr:ext cx="37702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068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33</xdr:row>
      <xdr:rowOff>5641</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48078</xdr:rowOff>
    </xdr:from>
    <xdr:to>
      <xdr:col>81</xdr:col>
      <xdr:colOff>101600</xdr:colOff>
      <xdr:row>39</xdr:row>
      <xdr:rowOff>149678</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170543</xdr:rowOff>
    </xdr:from>
    <xdr:to>
      <xdr:col>76</xdr:col>
      <xdr:colOff>165100</xdr:colOff>
      <xdr:row>39</xdr:row>
      <xdr:rowOff>100693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85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117220</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35333" y="6460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30</xdr:row>
      <xdr:rowOff>103777</xdr:rowOff>
    </xdr:from>
    <xdr:to>
      <xdr:col>71</xdr:col>
      <xdr:colOff>177800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5247277"/>
          <a:ext cx="889000" cy="153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7257</xdr:rowOff>
    </xdr:from>
    <xdr:to>
      <xdr:col>72</xdr:col>
      <xdr:colOff>38100</xdr:colOff>
      <xdr:row>38</xdr:row>
      <xdr:rowOff>108857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2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36</xdr:row>
      <xdr:rowOff>125384</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46333" y="6297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33383</xdr:rowOff>
    </xdr:from>
    <xdr:to>
      <xdr:col>67</xdr:col>
      <xdr:colOff>101600</xdr:colOff>
      <xdr:row>38</xdr:row>
      <xdr:rowOff>134983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48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38</xdr:row>
      <xdr:rowOff>126110</xdr:rowOff>
    </xdr:from>
    <xdr:ext cx="313932"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57333" y="66412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166205</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52977</xdr:rowOff>
    </xdr:from>
    <xdr:to>
      <xdr:col>67</xdr:col>
      <xdr:colOff>101600</xdr:colOff>
      <xdr:row>30</xdr:row>
      <xdr:rowOff>154577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519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28</xdr:row>
      <xdr:rowOff>171104</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4971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a:extLst>
            <a:ext uri="{FF2B5EF4-FFF2-40B4-BE49-F238E27FC236}">
              <a16:creationId xmlns:a16="http://schemas.microsoft.com/office/drawing/2014/main" id="{00000000-0008-0000-0600-00006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6" name="公債費最小値テキスト">
          <a:extLst>
            <a:ext uri="{FF2B5EF4-FFF2-40B4-BE49-F238E27FC236}">
              <a16:creationId xmlns:a16="http://schemas.microsoft.com/office/drawing/2014/main" id="{00000000-0008-0000-0600-00006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8" name="公債費最大値テキスト">
          <a:extLst>
            <a:ext uri="{FF2B5EF4-FFF2-40B4-BE49-F238E27FC236}">
              <a16:creationId xmlns:a16="http://schemas.microsoft.com/office/drawing/2014/main" id="{00000000-0008-0000-0600-00006A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5558</xdr:rowOff>
    </xdr:from>
    <xdr:to>
      <xdr:col>85</xdr:col>
      <xdr:colOff>127000</xdr:colOff>
      <xdr:row>76</xdr:row>
      <xdr:rowOff>16073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5481300" y="13035758"/>
          <a:ext cx="838200" cy="1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21" name="公債費平均値テキスト">
          <a:extLst>
            <a:ext uri="{FF2B5EF4-FFF2-40B4-BE49-F238E27FC236}">
              <a16:creationId xmlns:a16="http://schemas.microsoft.com/office/drawing/2014/main" id="{00000000-0008-0000-0600-00006D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5558</xdr:rowOff>
    </xdr:from>
    <xdr:to>
      <xdr:col>81</xdr:col>
      <xdr:colOff>50800</xdr:colOff>
      <xdr:row>76</xdr:row>
      <xdr:rowOff>8713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4592300" y="13035758"/>
          <a:ext cx="889000" cy="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8713</xdr:rowOff>
    </xdr:from>
    <xdr:to>
      <xdr:col>76</xdr:col>
      <xdr:colOff>114300</xdr:colOff>
      <xdr:row>76</xdr:row>
      <xdr:rowOff>43734</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3703300" y="13038913"/>
          <a:ext cx="889000" cy="35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43734</xdr:rowOff>
    </xdr:from>
    <xdr:to>
      <xdr:col>71</xdr:col>
      <xdr:colOff>177800</xdr:colOff>
      <xdr:row>76</xdr:row>
      <xdr:rowOff>57130</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2814300" y="13073934"/>
          <a:ext cx="889000" cy="13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136723</xdr:rowOff>
    </xdr:from>
    <xdr:to>
      <xdr:col>85</xdr:col>
      <xdr:colOff>177800</xdr:colOff>
      <xdr:row>76</xdr:row>
      <xdr:rowOff>66873</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6268700" y="12995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159600</xdr:rowOff>
    </xdr:from>
    <xdr:ext cx="534377" cy="259045"/>
    <xdr:sp macro="" textlink="">
      <xdr:nvSpPr>
        <xdr:cNvPr id="640" name="公債費該当値テキスト">
          <a:extLst>
            <a:ext uri="{FF2B5EF4-FFF2-40B4-BE49-F238E27FC236}">
              <a16:creationId xmlns:a16="http://schemas.microsoft.com/office/drawing/2014/main" id="{00000000-0008-0000-0600-000080020000}"/>
            </a:ext>
          </a:extLst>
        </xdr:cNvPr>
        <xdr:cNvSpPr txBox="1"/>
      </xdr:nvSpPr>
      <xdr:spPr>
        <a:xfrm>
          <a:off x="16370300" y="12846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126208</xdr:rowOff>
    </xdr:from>
    <xdr:to>
      <xdr:col>81</xdr:col>
      <xdr:colOff>101600</xdr:colOff>
      <xdr:row>76</xdr:row>
      <xdr:rowOff>56358</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5430500" y="1298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72885</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14111" y="127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129362</xdr:rowOff>
    </xdr:from>
    <xdr:to>
      <xdr:col>76</xdr:col>
      <xdr:colOff>165100</xdr:colOff>
      <xdr:row>76</xdr:row>
      <xdr:rowOff>59513</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4541500" y="129881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76039</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325111" y="12763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164384</xdr:rowOff>
    </xdr:from>
    <xdr:to>
      <xdr:col>72</xdr:col>
      <xdr:colOff>38100</xdr:colOff>
      <xdr:row>76</xdr:row>
      <xdr:rowOff>94534</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3652500" y="1302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74</xdr:row>
      <xdr:rowOff>111061</xdr:rowOff>
    </xdr:from>
    <xdr:ext cx="469744"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68428" y="12798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6330</xdr:rowOff>
    </xdr:from>
    <xdr:to>
      <xdr:col>67</xdr:col>
      <xdr:colOff>101600</xdr:colOff>
      <xdr:row>76</xdr:row>
      <xdr:rowOff>107930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2763500" y="13036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124457</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79428" y="1281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43318</xdr:rowOff>
    </xdr:from>
    <xdr:to>
      <xdr:col>85</xdr:col>
      <xdr:colOff>127000</xdr:colOff>
      <xdr:row>97</xdr:row>
      <xdr:rowOff>33325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331068"/>
          <a:ext cx="838200" cy="332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33325</xdr:rowOff>
    </xdr:from>
    <xdr:to>
      <xdr:col>81</xdr:col>
      <xdr:colOff>50800</xdr:colOff>
      <xdr:row>98</xdr:row>
      <xdr:rowOff>113488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663975"/>
          <a:ext cx="889000" cy="251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113488</xdr:rowOff>
    </xdr:from>
    <xdr:to>
      <xdr:col>76</xdr:col>
      <xdr:colOff>114300</xdr:colOff>
      <xdr:row>99</xdr:row>
      <xdr:rowOff>83660</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3703300" y="16915588"/>
          <a:ext cx="889000" cy="141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10648</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469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72132</xdr:rowOff>
    </xdr:from>
    <xdr:to>
      <xdr:col>71</xdr:col>
      <xdr:colOff>177800</xdr:colOff>
      <xdr:row>99</xdr:row>
      <xdr:rowOff>83660</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814300" y="16874232"/>
          <a:ext cx="889000" cy="18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79326</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538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163968</xdr:rowOff>
    </xdr:from>
    <xdr:to>
      <xdr:col>85</xdr:col>
      <xdr:colOff>177800</xdr:colOff>
      <xdr:row>95</xdr:row>
      <xdr:rowOff>94118</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280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15395</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13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153975</xdr:rowOff>
    </xdr:from>
    <xdr:to>
      <xdr:col>81</xdr:col>
      <xdr:colOff>101600</xdr:colOff>
      <xdr:row>97</xdr:row>
      <xdr:rowOff>84125</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61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100652</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388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62688</xdr:rowOff>
    </xdr:from>
    <xdr:to>
      <xdr:col>76</xdr:col>
      <xdr:colOff>165100</xdr:colOff>
      <xdr:row>98</xdr:row>
      <xdr:rowOff>164288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864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155415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957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99</xdr:row>
      <xdr:rowOff>32860</xdr:rowOff>
    </xdr:from>
    <xdr:to>
      <xdr:col>72</xdr:col>
      <xdr:colOff>38100</xdr:colOff>
      <xdr:row>99</xdr:row>
      <xdr:rowOff>134460</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7006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125587</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68428" y="17099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21332</xdr:rowOff>
    </xdr:from>
    <xdr:to>
      <xdr:col>67</xdr:col>
      <xdr:colOff>101600</xdr:colOff>
      <xdr:row>98</xdr:row>
      <xdr:rowOff>122932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23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114059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47111" y="1691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貸付金グラフ枠">
          <a:extLst>
            <a:ext uri="{FF2B5EF4-FFF2-40B4-BE49-F238E27FC236}">
              <a16:creationId xmlns:a16="http://schemas.microsoft.com/office/drawing/2014/main" id="{00000000-0008-0000-06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9" name="貸付金最小値テキスト">
          <a:extLst>
            <a:ext uri="{FF2B5EF4-FFF2-40B4-BE49-F238E27FC236}">
              <a16:creationId xmlns:a16="http://schemas.microsoft.com/office/drawing/2014/main" id="{00000000-0008-0000-0600-000015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1" name="貸付金最大値テキスト">
          <a:extLst>
            <a:ext uri="{FF2B5EF4-FFF2-40B4-BE49-F238E27FC236}">
              <a16:creationId xmlns:a16="http://schemas.microsoft.com/office/drawing/2014/main" id="{00000000-0008-0000-0600-000017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52</xdr:row>
      <xdr:rowOff>98770</xdr:rowOff>
    </xdr:from>
    <xdr:to>
      <xdr:col>116</xdr:col>
      <xdr:colOff>63500</xdr:colOff>
      <xdr:row>56</xdr:row>
      <xdr:rowOff>4500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1323300" y="9014170"/>
          <a:ext cx="838200" cy="591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133730</xdr:rowOff>
    </xdr:from>
    <xdr:ext cx="469744" cy="259045"/>
    <xdr:sp macro="" textlink="">
      <xdr:nvSpPr>
        <xdr:cNvPr id="794" name="貸付金平均値テキスト">
          <a:extLst>
            <a:ext uri="{FF2B5EF4-FFF2-40B4-BE49-F238E27FC236}">
              <a16:creationId xmlns:a16="http://schemas.microsoft.com/office/drawing/2014/main" id="{00000000-0008-0000-0600-00001A030000}"/>
            </a:ext>
          </a:extLst>
        </xdr:cNvPr>
        <xdr:cNvSpPr txBox="1"/>
      </xdr:nvSpPr>
      <xdr:spPr>
        <a:xfrm>
          <a:off x="22212300" y="9906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52</xdr:row>
      <xdr:rowOff>98770</xdr:rowOff>
    </xdr:from>
    <xdr:to>
      <xdr:col>111</xdr:col>
      <xdr:colOff>177800</xdr:colOff>
      <xdr:row>53</xdr:row>
      <xdr:rowOff>166805</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0434300" y="9014170"/>
          <a:ext cx="889000" cy="239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35758</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088428" y="997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53</xdr:row>
      <xdr:rowOff>166805</xdr:rowOff>
    </xdr:from>
    <xdr:to>
      <xdr:col>107</xdr:col>
      <xdr:colOff>50800</xdr:colOff>
      <xdr:row>55</xdr:row>
      <xdr:rowOff>167894</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19545300" y="9253655"/>
          <a:ext cx="889000" cy="343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76906</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0199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167894</xdr:rowOff>
    </xdr:from>
    <xdr:to>
      <xdr:col>102</xdr:col>
      <xdr:colOff>114300</xdr:colOff>
      <xdr:row>55</xdr:row>
      <xdr:rowOff>168765</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flipV="1">
          <a:off x="18656300" y="9597644"/>
          <a:ext cx="889000" cy="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59598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10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21062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8421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125150</xdr:rowOff>
    </xdr:from>
    <xdr:to>
      <xdr:col>116</xdr:col>
      <xdr:colOff>114300</xdr:colOff>
      <xdr:row>56</xdr:row>
      <xdr:rowOff>55300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2110700" y="955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148027</xdr:rowOff>
    </xdr:from>
    <xdr:ext cx="469744" cy="259045"/>
    <xdr:sp macro="" textlink="">
      <xdr:nvSpPr>
        <xdr:cNvPr id="813" name="貸付金該当値テキスト">
          <a:extLst>
            <a:ext uri="{FF2B5EF4-FFF2-40B4-BE49-F238E27FC236}">
              <a16:creationId xmlns:a16="http://schemas.microsoft.com/office/drawing/2014/main" id="{00000000-0008-0000-0600-00002D030000}"/>
            </a:ext>
          </a:extLst>
        </xdr:cNvPr>
        <xdr:cNvSpPr txBox="1"/>
      </xdr:nvSpPr>
      <xdr:spPr>
        <a:xfrm>
          <a:off x="22212300" y="940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52</xdr:row>
      <xdr:rowOff>47970</xdr:rowOff>
    </xdr:from>
    <xdr:to>
      <xdr:col>112</xdr:col>
      <xdr:colOff>38100</xdr:colOff>
      <xdr:row>52</xdr:row>
      <xdr:rowOff>149570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1272500" y="896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50</xdr:row>
      <xdr:rowOff>166097</xdr:rowOff>
    </xdr:from>
    <xdr:ext cx="534377"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056111" y="873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53</xdr:row>
      <xdr:rowOff>116005</xdr:rowOff>
    </xdr:from>
    <xdr:to>
      <xdr:col>107</xdr:col>
      <xdr:colOff>101600</xdr:colOff>
      <xdr:row>54</xdr:row>
      <xdr:rowOff>46155</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0383500" y="920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52</xdr:row>
      <xdr:rowOff>62682</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199428" y="8978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117094</xdr:rowOff>
    </xdr:from>
    <xdr:to>
      <xdr:col>102</xdr:col>
      <xdr:colOff>165100</xdr:colOff>
      <xdr:row>56</xdr:row>
      <xdr:rowOff>47244</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9494500" y="9546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54</xdr:row>
      <xdr:rowOff>63771</xdr:rowOff>
    </xdr:from>
    <xdr:ext cx="469744"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9310428" y="9322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117965</xdr:rowOff>
    </xdr:from>
    <xdr:to>
      <xdr:col>98</xdr:col>
      <xdr:colOff>38100</xdr:colOff>
      <xdr:row>56</xdr:row>
      <xdr:rowOff>48115</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8605500" y="9547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54</xdr:row>
      <xdr:rowOff>64642</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21428" y="9322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23023</xdr:rowOff>
    </xdr:from>
    <xdr:to>
      <xdr:col>116</xdr:col>
      <xdr:colOff>62864</xdr:colOff>
      <xdr:row>78</xdr:row>
      <xdr:rowOff>150490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24523"/>
          <a:ext cx="1269" cy="1499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154317</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2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150490</xdr:rowOff>
    </xdr:from>
    <xdr:to>
      <xdr:col>116</xdr:col>
      <xdr:colOff>152400</xdr:colOff>
      <xdr:row>78</xdr:row>
      <xdr:rowOff>150490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2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141150</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799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23023</xdr:rowOff>
    </xdr:from>
    <xdr:to>
      <xdr:col>116</xdr:col>
      <xdr:colOff>152400</xdr:colOff>
      <xdr:row>70</xdr:row>
      <xdr:rowOff>23023</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2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43688</xdr:rowOff>
    </xdr:from>
    <xdr:to>
      <xdr:col>116</xdr:col>
      <xdr:colOff>63500</xdr:colOff>
      <xdr:row>72</xdr:row>
      <xdr:rowOff>51186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216638"/>
          <a:ext cx="838200" cy="178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1673</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6889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23246</xdr:rowOff>
    </xdr:from>
    <xdr:to>
      <xdr:col>116</xdr:col>
      <xdr:colOff>114300</xdr:colOff>
      <xdr:row>74</xdr:row>
      <xdr:rowOff>124846</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710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51186</xdr:rowOff>
    </xdr:from>
    <xdr:to>
      <xdr:col>111</xdr:col>
      <xdr:colOff>177800</xdr:colOff>
      <xdr:row>73</xdr:row>
      <xdr:rowOff>13330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395586"/>
          <a:ext cx="889000" cy="133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32299</xdr:rowOff>
    </xdr:from>
    <xdr:to>
      <xdr:col>112</xdr:col>
      <xdr:colOff>38100</xdr:colOff>
      <xdr:row>76</xdr:row>
      <xdr:rowOff>133899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3062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125026</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155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33081</xdr:rowOff>
    </xdr:from>
    <xdr:to>
      <xdr:col>107</xdr:col>
      <xdr:colOff>50800</xdr:colOff>
      <xdr:row>73</xdr:row>
      <xdr:rowOff>13330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377481"/>
          <a:ext cx="889000" cy="151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50586</xdr:rowOff>
    </xdr:from>
    <xdr:to>
      <xdr:col>107</xdr:col>
      <xdr:colOff>101600</xdr:colOff>
      <xdr:row>77</xdr:row>
      <xdr:rowOff>152186</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3252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143313</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34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33081</xdr:rowOff>
    </xdr:from>
    <xdr:to>
      <xdr:col>102</xdr:col>
      <xdr:colOff>114300</xdr:colOff>
      <xdr:row>73</xdr:row>
      <xdr:rowOff>59324</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377481"/>
          <a:ext cx="889000" cy="197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170647</xdr:rowOff>
    </xdr:from>
    <xdr:to>
      <xdr:col>102</xdr:col>
      <xdr:colOff>165100</xdr:colOff>
      <xdr:row>77</xdr:row>
      <xdr:rowOff>100797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3200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91924</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293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157663</xdr:rowOff>
    </xdr:from>
    <xdr:to>
      <xdr:col>98</xdr:col>
      <xdr:colOff>38100</xdr:colOff>
      <xdr:row>77</xdr:row>
      <xdr:rowOff>87813</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31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78940</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280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70</xdr:row>
      <xdr:rowOff>164338</xdr:rowOff>
    </xdr:from>
    <xdr:to>
      <xdr:col>116</xdr:col>
      <xdr:colOff>114300</xdr:colOff>
      <xdr:row>71</xdr:row>
      <xdr:rowOff>94488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165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70</xdr:row>
      <xdr:rowOff>15765</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01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386</xdr:rowOff>
    </xdr:from>
    <xdr:to>
      <xdr:col>112</xdr:col>
      <xdr:colOff>38100</xdr:colOff>
      <xdr:row>72</xdr:row>
      <xdr:rowOff>101986</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34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118513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12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133980</xdr:rowOff>
    </xdr:from>
    <xdr:to>
      <xdr:col>107</xdr:col>
      <xdr:colOff>101600</xdr:colOff>
      <xdr:row>73</xdr:row>
      <xdr:rowOff>64130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47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80657</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25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153731</xdr:rowOff>
    </xdr:from>
    <xdr:to>
      <xdr:col>102</xdr:col>
      <xdr:colOff>165100</xdr:colOff>
      <xdr:row>72</xdr:row>
      <xdr:rowOff>83881</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326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100408</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10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8524</xdr:rowOff>
    </xdr:from>
    <xdr:to>
      <xdr:col>98</xdr:col>
      <xdr:colOff>38100</xdr:colOff>
      <xdr:row>73</xdr:row>
      <xdr:rowOff>110124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52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126651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299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556,881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497,238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59,643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円増加した。十条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西口市街地再開発促進事業</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費</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や都の北学園建設費などが増となったことにより、普通建設事業費が大幅な増となったことが主な要因となっている。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普通建設事業費は住民一人当たり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76,737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34,346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これは、都の北学園建設に係る学校改築事業費や十条駅西口市街地再開発促進事業費が増となったことなどが要因となっている。今後も、学校改築、新庁舎整備、駅周辺のまちづくりなど多額の経費が必要な普通建設事業が見込まれるため、適切な地方債の活用や、計画的な基金への積立てを行っていく必要が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161,564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円で、電力・ガス・食料品等価格高騰緊急支援給付金事業費や生活支援臨時特別給付金事業費が皆減となった一方、エネルギー・食料品等価格高騰支援給付金事業費が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皆増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したことなどにより、前年度より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4,448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86,358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円で、新型コロナウイルスワクチン接種関係費や新型コロナウイルス対策費の大幅な減などにより、前年度より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6,993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積立金は住民一人当たり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68,104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円で、施設建設基金繰入金を新庁舎整備基金に移し替えたことなどにより、前年度より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30,582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東京都北区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357,701
330,339
20.61
207,671,323
199,196,900
7,825,702
101,713,046
27,007,251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157035</xdr:rowOff>
    </xdr:from>
    <xdr:to>
      <xdr:col>24</xdr:col>
      <xdr:colOff>63500</xdr:colOff>
      <xdr:row>36</xdr:row>
      <xdr:rowOff>159893</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329235"/>
          <a:ext cx="8382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152845</xdr:rowOff>
    </xdr:from>
    <xdr:to>
      <xdr:col>19</xdr:col>
      <xdr:colOff>177800</xdr:colOff>
      <xdr:row>36</xdr:row>
      <xdr:rowOff>157035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325045"/>
          <a:ext cx="889000" cy="4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139319</xdr:rowOff>
    </xdr:from>
    <xdr:to>
      <xdr:col>15</xdr:col>
      <xdr:colOff>50800</xdr:colOff>
      <xdr:row>36</xdr:row>
      <xdr:rowOff>152845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311519"/>
          <a:ext cx="889000" cy="13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139319</xdr:rowOff>
    </xdr:from>
    <xdr:to>
      <xdr:col>10</xdr:col>
      <xdr:colOff>114300</xdr:colOff>
      <xdr:row>36</xdr:row>
      <xdr:rowOff>142177</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311519"/>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109093</xdr:rowOff>
    </xdr:from>
    <xdr:to>
      <xdr:col>24</xdr:col>
      <xdr:colOff>114300</xdr:colOff>
      <xdr:row>37</xdr:row>
      <xdr:rowOff>39243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8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131970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132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106235</xdr:rowOff>
    </xdr:from>
    <xdr:to>
      <xdr:col>20</xdr:col>
      <xdr:colOff>38100</xdr:colOff>
      <xdr:row>37</xdr:row>
      <xdr:rowOff>36385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7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52912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5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102045</xdr:rowOff>
    </xdr:from>
    <xdr:to>
      <xdr:col>15</xdr:col>
      <xdr:colOff>101600</xdr:colOff>
      <xdr:row>37</xdr:row>
      <xdr:rowOff>32195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7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48722</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49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88519</xdr:rowOff>
    </xdr:from>
    <xdr:to>
      <xdr:col>10</xdr:col>
      <xdr:colOff>165100</xdr:colOff>
      <xdr:row>37</xdr:row>
      <xdr:rowOff>18669</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60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35196</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035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91377</xdr:rowOff>
    </xdr:from>
    <xdr:to>
      <xdr:col>6</xdr:col>
      <xdr:colOff>38100</xdr:colOff>
      <xdr:row>37</xdr:row>
      <xdr:rowOff>21527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26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38054</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03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33444</xdr:rowOff>
    </xdr:from>
    <xdr:to>
      <xdr:col>24</xdr:col>
      <xdr:colOff>63500</xdr:colOff>
      <xdr:row>58</xdr:row>
      <xdr:rowOff>81113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463194"/>
          <a:ext cx="838200" cy="56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81113</xdr:rowOff>
    </xdr:from>
    <xdr:to>
      <xdr:col>19</xdr:col>
      <xdr:colOff>177800</xdr:colOff>
      <xdr:row>58</xdr:row>
      <xdr:rowOff>129827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10025213"/>
          <a:ext cx="889000" cy="48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83715</xdr:rowOff>
    </xdr:from>
    <xdr:to>
      <xdr:col>15</xdr:col>
      <xdr:colOff>50800</xdr:colOff>
      <xdr:row>58</xdr:row>
      <xdr:rowOff>129827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999115"/>
          <a:ext cx="889000" cy="107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27151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628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52</xdr:row>
      <xdr:rowOff>83715</xdr:rowOff>
    </xdr:from>
    <xdr:to>
      <xdr:col>10</xdr:col>
      <xdr:colOff>114300</xdr:colOff>
      <xdr:row>58</xdr:row>
      <xdr:rowOff>113422</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999115"/>
          <a:ext cx="889000" cy="1058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61931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634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128671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29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154094</xdr:rowOff>
    </xdr:from>
    <xdr:to>
      <xdr:col>24</xdr:col>
      <xdr:colOff>114300</xdr:colOff>
      <xdr:row>55</xdr:row>
      <xdr:rowOff>84244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41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5521</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263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30313</xdr:rowOff>
    </xdr:from>
    <xdr:to>
      <xdr:col>20</xdr:col>
      <xdr:colOff>38100</xdr:colOff>
      <xdr:row>58</xdr:row>
      <xdr:rowOff>131913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974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123040</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10067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79027</xdr:rowOff>
    </xdr:from>
    <xdr:to>
      <xdr:col>15</xdr:col>
      <xdr:colOff>101600</xdr:colOff>
      <xdr:row>59</xdr:row>
      <xdr:rowOff>9177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23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304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1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32915</xdr:rowOff>
    </xdr:from>
    <xdr:to>
      <xdr:col>10</xdr:col>
      <xdr:colOff>165100</xdr:colOff>
      <xdr:row>52</xdr:row>
      <xdr:rowOff>134515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9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125642</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9041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62622</xdr:rowOff>
    </xdr:from>
    <xdr:to>
      <xdr:col>6</xdr:col>
      <xdr:colOff>38100</xdr:colOff>
      <xdr:row>58</xdr:row>
      <xdr:rowOff>164222</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155349</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09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106690</xdr:rowOff>
    </xdr:from>
    <xdr:to>
      <xdr:col>24</xdr:col>
      <xdr:colOff>63500</xdr:colOff>
      <xdr:row>76</xdr:row>
      <xdr:rowOff>143197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136890"/>
          <a:ext cx="838200" cy="36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131074</xdr:rowOff>
    </xdr:from>
    <xdr:to>
      <xdr:col>19</xdr:col>
      <xdr:colOff>177800</xdr:colOff>
      <xdr:row>76</xdr:row>
      <xdr:rowOff>143197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161274"/>
          <a:ext cx="889000" cy="12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131074</xdr:rowOff>
    </xdr:from>
    <xdr:to>
      <xdr:col>15</xdr:col>
      <xdr:colOff>50800</xdr:colOff>
      <xdr:row>77</xdr:row>
      <xdr:rowOff>52832</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161274"/>
          <a:ext cx="889000" cy="93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52832</xdr:rowOff>
    </xdr:from>
    <xdr:to>
      <xdr:col>10</xdr:col>
      <xdr:colOff>114300</xdr:colOff>
      <xdr:row>78</xdr:row>
      <xdr:rowOff>6381</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54482"/>
          <a:ext cx="889000" cy="124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55890</xdr:rowOff>
    </xdr:from>
    <xdr:to>
      <xdr:col>24</xdr:col>
      <xdr:colOff>114300</xdr:colOff>
      <xdr:row>76</xdr:row>
      <xdr:rowOff>157490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086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78767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937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259,332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92397</xdr:rowOff>
    </xdr:from>
    <xdr:to>
      <xdr:col>20</xdr:col>
      <xdr:colOff>38100</xdr:colOff>
      <xdr:row>77</xdr:row>
      <xdr:rowOff>22547</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2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39074</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97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80274</xdr:rowOff>
    </xdr:from>
    <xdr:to>
      <xdr:col>15</xdr:col>
      <xdr:colOff>101600</xdr:colOff>
      <xdr:row>77</xdr:row>
      <xdr:rowOff>10424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11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26951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8857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2032</xdr:rowOff>
    </xdr:from>
    <xdr:to>
      <xdr:col>10</xdr:col>
      <xdr:colOff>165100</xdr:colOff>
      <xdr:row>77</xdr:row>
      <xdr:rowOff>103632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0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120159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7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127031</xdr:rowOff>
    </xdr:from>
    <xdr:to>
      <xdr:col>6</xdr:col>
      <xdr:colOff>38100</xdr:colOff>
      <xdr:row>78</xdr:row>
      <xdr:rowOff>57181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32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73708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103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83990</xdr:rowOff>
    </xdr:from>
    <xdr:to>
      <xdr:col>24</xdr:col>
      <xdr:colOff>63500</xdr:colOff>
      <xdr:row>96</xdr:row>
      <xdr:rowOff>28304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371740"/>
          <a:ext cx="838200" cy="11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44625</xdr:rowOff>
    </xdr:from>
    <xdr:to>
      <xdr:col>19</xdr:col>
      <xdr:colOff>177800</xdr:colOff>
      <xdr:row>95</xdr:row>
      <xdr:rowOff>83990</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332375"/>
          <a:ext cx="889000" cy="3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77891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022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44625</xdr:rowOff>
    </xdr:from>
    <xdr:to>
      <xdr:col>15</xdr:col>
      <xdr:colOff>50800</xdr:colOff>
      <xdr:row>97</xdr:row>
      <xdr:rowOff>117571</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332375"/>
          <a:ext cx="889000" cy="415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98511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043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117571</xdr:rowOff>
    </xdr:from>
    <xdr:to>
      <xdr:col>10</xdr:col>
      <xdr:colOff>114300</xdr:colOff>
      <xdr:row>97</xdr:row>
      <xdr:rowOff>170630</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748221"/>
          <a:ext cx="889000" cy="53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111380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399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14478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473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148954</xdr:rowOff>
    </xdr:from>
    <xdr:to>
      <xdr:col>24</xdr:col>
      <xdr:colOff>114300</xdr:colOff>
      <xdr:row>96</xdr:row>
      <xdr:rowOff>79104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43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381</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28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33190</xdr:rowOff>
    </xdr:from>
    <xdr:to>
      <xdr:col>20</xdr:col>
      <xdr:colOff>38100</xdr:colOff>
      <xdr:row>95</xdr:row>
      <xdr:rowOff>134790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32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125917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6413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165275</xdr:rowOff>
    </xdr:from>
    <xdr:to>
      <xdr:col>15</xdr:col>
      <xdr:colOff>101600</xdr:colOff>
      <xdr:row>95</xdr:row>
      <xdr:rowOff>95425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81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86552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374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66771</xdr:rowOff>
    </xdr:from>
    <xdr:to>
      <xdr:col>10</xdr:col>
      <xdr:colOff>165100</xdr:colOff>
      <xdr:row>97</xdr:row>
      <xdr:rowOff>168371</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697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159498</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79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119830</xdr:rowOff>
    </xdr:from>
    <xdr:to>
      <xdr:col>6</xdr:col>
      <xdr:colOff>38100</xdr:colOff>
      <xdr:row>98</xdr:row>
      <xdr:rowOff>49980</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75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41107</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84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1168</xdr:rowOff>
    </xdr:from>
    <xdr:to>
      <xdr:col>55</xdr:col>
      <xdr:colOff>0</xdr:colOff>
      <xdr:row>38</xdr:row>
      <xdr:rowOff>6197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9639300" y="6516268"/>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145152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145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6197</xdr:rowOff>
    </xdr:from>
    <xdr:to>
      <xdr:col>50</xdr:col>
      <xdr:colOff>114300</xdr:colOff>
      <xdr:row>38</xdr:row>
      <xdr:rowOff>9398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521297"/>
          <a:ext cx="8890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62095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0628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2997</xdr:rowOff>
    </xdr:from>
    <xdr:to>
      <xdr:col>45</xdr:col>
      <xdr:colOff>177800</xdr:colOff>
      <xdr:row>38</xdr:row>
      <xdr:rowOff>9398</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518097"/>
          <a:ext cx="889000" cy="6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91355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57404</xdr:rowOff>
    </xdr:from>
    <xdr:to>
      <xdr:col>41</xdr:col>
      <xdr:colOff>50800</xdr:colOff>
      <xdr:row>38</xdr:row>
      <xdr:rowOff>2997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401054"/>
          <a:ext cx="889000" cy="117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68952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55237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121819</xdr:rowOff>
    </xdr:from>
    <xdr:to>
      <xdr:col>55</xdr:col>
      <xdr:colOff>50800</xdr:colOff>
      <xdr:row>38</xdr:row>
      <xdr:rowOff>51969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46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36746</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380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126848</xdr:rowOff>
    </xdr:from>
    <xdr:to>
      <xdr:col>50</xdr:col>
      <xdr:colOff>165100</xdr:colOff>
      <xdr:row>38</xdr:row>
      <xdr:rowOff>56998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470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48124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5632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130048</xdr:rowOff>
    </xdr:from>
    <xdr:to>
      <xdr:col>46</xdr:col>
      <xdr:colOff>38100</xdr:colOff>
      <xdr:row>38</xdr:row>
      <xdr:rowOff>60198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51325</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566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123647</xdr:rowOff>
    </xdr:from>
    <xdr:to>
      <xdr:col>41</xdr:col>
      <xdr:colOff>101600</xdr:colOff>
      <xdr:row>38</xdr:row>
      <xdr:rowOff>53797</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467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44924</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560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6604</xdr:rowOff>
    </xdr:from>
    <xdr:to>
      <xdr:col>36</xdr:col>
      <xdr:colOff>165100</xdr:colOff>
      <xdr:row>37</xdr:row>
      <xdr:rowOff>108204</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35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99331</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4429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35413</xdr:rowOff>
    </xdr:from>
    <xdr:to>
      <xdr:col>55</xdr:col>
      <xdr:colOff>0</xdr:colOff>
      <xdr:row>76</xdr:row>
      <xdr:rowOff>125070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065613"/>
          <a:ext cx="838200" cy="89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35413</xdr:rowOff>
    </xdr:from>
    <xdr:to>
      <xdr:col>50</xdr:col>
      <xdr:colOff>114300</xdr:colOff>
      <xdr:row>76</xdr:row>
      <xdr:rowOff>58821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065613"/>
          <a:ext cx="889000" cy="23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58821</xdr:rowOff>
    </xdr:from>
    <xdr:to>
      <xdr:col>45</xdr:col>
      <xdr:colOff>177800</xdr:colOff>
      <xdr:row>76</xdr:row>
      <xdr:rowOff>86162</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7861300" y="13089021"/>
          <a:ext cx="889000" cy="27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939</xdr:rowOff>
    </xdr:from>
    <xdr:to>
      <xdr:col>41</xdr:col>
      <xdr:colOff>50800</xdr:colOff>
      <xdr:row>76</xdr:row>
      <xdr:rowOff>86162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6972300" y="13031139"/>
          <a:ext cx="889000" cy="85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74270</xdr:rowOff>
    </xdr:from>
    <xdr:to>
      <xdr:col>55</xdr:col>
      <xdr:colOff>50800</xdr:colOff>
      <xdr:row>77</xdr:row>
      <xdr:rowOff>4420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1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52697</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08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75</xdr:row>
      <xdr:rowOff>156063</xdr:rowOff>
    </xdr:from>
    <xdr:to>
      <xdr:col>50</xdr:col>
      <xdr:colOff>165100</xdr:colOff>
      <xdr:row>76</xdr:row>
      <xdr:rowOff>86213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01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74</xdr:row>
      <xdr:rowOff>102740</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279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8021</xdr:rowOff>
    </xdr:from>
    <xdr:to>
      <xdr:col>46</xdr:col>
      <xdr:colOff>38100</xdr:colOff>
      <xdr:row>76</xdr:row>
      <xdr:rowOff>109621</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03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74</xdr:row>
      <xdr:rowOff>126148</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281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35362</xdr:rowOff>
    </xdr:from>
    <xdr:to>
      <xdr:col>41</xdr:col>
      <xdr:colOff>101600</xdr:colOff>
      <xdr:row>76</xdr:row>
      <xdr:rowOff>136962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065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74</xdr:row>
      <xdr:rowOff>153489</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2840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121589</xdr:rowOff>
    </xdr:from>
    <xdr:to>
      <xdr:col>36</xdr:col>
      <xdr:colOff>165100</xdr:colOff>
      <xdr:row>76</xdr:row>
      <xdr:rowOff>51739</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2980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68266</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5111" y="127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31863</xdr:rowOff>
    </xdr:from>
    <xdr:to>
      <xdr:col>55</xdr:col>
      <xdr:colOff>0</xdr:colOff>
      <xdr:row>96</xdr:row>
      <xdr:rowOff>130470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491063"/>
          <a:ext cx="838200" cy="98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38250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497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130470</xdr:rowOff>
    </xdr:from>
    <xdr:to>
      <xdr:col>50</xdr:col>
      <xdr:colOff>114300</xdr:colOff>
      <xdr:row>97</xdr:row>
      <xdr:rowOff>150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589670"/>
          <a:ext cx="889000" cy="41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646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150</xdr:rowOff>
    </xdr:from>
    <xdr:to>
      <xdr:col>45</xdr:col>
      <xdr:colOff>177800</xdr:colOff>
      <xdr:row>97</xdr:row>
      <xdr:rowOff>28223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630800"/>
          <a:ext cx="889000" cy="28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9855</xdr:rowOff>
    </xdr:from>
    <xdr:to>
      <xdr:col>41</xdr:col>
      <xdr:colOff>50800</xdr:colOff>
      <xdr:row>97</xdr:row>
      <xdr:rowOff>28223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640505"/>
          <a:ext cx="889000" cy="1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152513</xdr:rowOff>
    </xdr:from>
    <xdr:to>
      <xdr:col>55</xdr:col>
      <xdr:colOff>50800</xdr:colOff>
      <xdr:row>96</xdr:row>
      <xdr:rowOff>82663</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44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3940</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29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79670</xdr:rowOff>
    </xdr:from>
    <xdr:to>
      <xdr:col>50</xdr:col>
      <xdr:colOff>165100</xdr:colOff>
      <xdr:row>97</xdr:row>
      <xdr:rowOff>9820</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53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26347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31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120800</xdr:rowOff>
    </xdr:from>
    <xdr:to>
      <xdr:col>46</xdr:col>
      <xdr:colOff>38100</xdr:colOff>
      <xdr:row>97</xdr:row>
      <xdr:rowOff>50950</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5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42077</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672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148873</xdr:rowOff>
    </xdr:from>
    <xdr:to>
      <xdr:col>41</xdr:col>
      <xdr:colOff>101600</xdr:colOff>
      <xdr:row>97</xdr:row>
      <xdr:rowOff>79023</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08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70150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00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130505</xdr:rowOff>
    </xdr:from>
    <xdr:to>
      <xdr:col>36</xdr:col>
      <xdr:colOff>165100</xdr:colOff>
      <xdr:row>97</xdr:row>
      <xdr:rowOff>60655</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8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51782</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82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38659</xdr:rowOff>
    </xdr:from>
    <xdr:to>
      <xdr:col>85</xdr:col>
      <xdr:colOff>127000</xdr:colOff>
      <xdr:row>38</xdr:row>
      <xdr:rowOff>38796</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5481300" y="6553759"/>
          <a:ext cx="838200" cy="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38659</xdr:rowOff>
    </xdr:from>
    <xdr:to>
      <xdr:col>81</xdr:col>
      <xdr:colOff>50800</xdr:colOff>
      <xdr:row>38</xdr:row>
      <xdr:rowOff>39619</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553759"/>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39619</xdr:rowOff>
    </xdr:from>
    <xdr:to>
      <xdr:col>76</xdr:col>
      <xdr:colOff>114300</xdr:colOff>
      <xdr:row>38</xdr:row>
      <xdr:rowOff>44054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3703300" y="6554719"/>
          <a:ext cx="889000" cy="4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154696</xdr:rowOff>
    </xdr:from>
    <xdr:to>
      <xdr:col>71</xdr:col>
      <xdr:colOff>177800</xdr:colOff>
      <xdr:row>38</xdr:row>
      <xdr:rowOff>44054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498346"/>
          <a:ext cx="889000" cy="60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159446</xdr:rowOff>
    </xdr:from>
    <xdr:to>
      <xdr:col>85</xdr:col>
      <xdr:colOff>177800</xdr:colOff>
      <xdr:row>38</xdr:row>
      <xdr:rowOff>89596</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503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74373</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18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159309</xdr:rowOff>
    </xdr:from>
    <xdr:to>
      <xdr:col>81</xdr:col>
      <xdr:colOff>101600</xdr:colOff>
      <xdr:row>38</xdr:row>
      <xdr:rowOff>89459</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50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80586</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9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160269</xdr:rowOff>
    </xdr:from>
    <xdr:to>
      <xdr:col>76</xdr:col>
      <xdr:colOff>165100</xdr:colOff>
      <xdr:row>38</xdr:row>
      <xdr:rowOff>90419</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0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81546</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596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164704</xdr:rowOff>
    </xdr:from>
    <xdr:to>
      <xdr:col>72</xdr:col>
      <xdr:colOff>38100</xdr:colOff>
      <xdr:row>38</xdr:row>
      <xdr:rowOff>94854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508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85981</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601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103896</xdr:rowOff>
    </xdr:from>
    <xdr:to>
      <xdr:col>67</xdr:col>
      <xdr:colOff>101600</xdr:colOff>
      <xdr:row>38</xdr:row>
      <xdr:rowOff>34046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47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25173</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40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98840</xdr:rowOff>
    </xdr:from>
    <xdr:to>
      <xdr:col>85</xdr:col>
      <xdr:colOff>127000</xdr:colOff>
      <xdr:row>56</xdr:row>
      <xdr:rowOff>129829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700040"/>
          <a:ext cx="838200" cy="3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93228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694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98840</xdr:rowOff>
    </xdr:from>
    <xdr:to>
      <xdr:col>81</xdr:col>
      <xdr:colOff>50800</xdr:colOff>
      <xdr:row>57</xdr:row>
      <xdr:rowOff>11204</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4592300" y="9700040"/>
          <a:ext cx="889000" cy="8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11204</xdr:rowOff>
    </xdr:from>
    <xdr:to>
      <xdr:col>76</xdr:col>
      <xdr:colOff>114300</xdr:colOff>
      <xdr:row>57</xdr:row>
      <xdr:rowOff>67618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783854"/>
          <a:ext cx="889000" cy="56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165536</xdr:rowOff>
    </xdr:from>
    <xdr:to>
      <xdr:col>71</xdr:col>
      <xdr:colOff>177800</xdr:colOff>
      <xdr:row>57</xdr:row>
      <xdr:rowOff>67618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766736"/>
          <a:ext cx="889000" cy="73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86882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859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79029</xdr:rowOff>
    </xdr:from>
    <xdr:to>
      <xdr:col>85</xdr:col>
      <xdr:colOff>177800</xdr:colOff>
      <xdr:row>57</xdr:row>
      <xdr:rowOff>9179</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680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101906</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531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48040</xdr:rowOff>
    </xdr:from>
    <xdr:to>
      <xdr:col>81</xdr:col>
      <xdr:colOff>101600</xdr:colOff>
      <xdr:row>56</xdr:row>
      <xdr:rowOff>149640</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64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166167</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24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131854</xdr:rowOff>
    </xdr:from>
    <xdr:to>
      <xdr:col>76</xdr:col>
      <xdr:colOff>165100</xdr:colOff>
      <xdr:row>57</xdr:row>
      <xdr:rowOff>62004</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3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78531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50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16818</xdr:rowOff>
    </xdr:from>
    <xdr:to>
      <xdr:col>72</xdr:col>
      <xdr:colOff>38100</xdr:colOff>
      <xdr:row>57</xdr:row>
      <xdr:rowOff>118418</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89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109545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8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114736</xdr:rowOff>
    </xdr:from>
    <xdr:to>
      <xdr:col>67</xdr:col>
      <xdr:colOff>101600</xdr:colOff>
      <xdr:row>57</xdr:row>
      <xdr:rowOff>44886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15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61413</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491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76</xdr:row>
      <xdr:rowOff>144434</xdr:rowOff>
    </xdr:from>
    <xdr:ext cx="37702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068974" y="13174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74</xdr:row>
      <xdr:rowOff>160762</xdr:rowOff>
    </xdr:from>
    <xdr:ext cx="37702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068974" y="1284806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73</xdr:row>
      <xdr:rowOff>5642</xdr:rowOff>
    </xdr:from>
    <xdr:ext cx="37702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068974" y="12521492"/>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48079</xdr:rowOff>
    </xdr:from>
    <xdr:to>
      <xdr:col>81</xdr:col>
      <xdr:colOff>101600</xdr:colOff>
      <xdr:row>79</xdr:row>
      <xdr:rowOff>149679</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170543</xdr:rowOff>
    </xdr:from>
    <xdr:to>
      <xdr:col>76</xdr:col>
      <xdr:colOff>165100</xdr:colOff>
      <xdr:row>79</xdr:row>
      <xdr:rowOff>100693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543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117220</xdr:rowOff>
    </xdr:from>
    <xdr:ext cx="313932"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435333" y="13318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70</xdr:row>
      <xdr:rowOff>103777</xdr:rowOff>
    </xdr:from>
    <xdr:to>
      <xdr:col>71</xdr:col>
      <xdr:colOff>177800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814300" y="12105277"/>
          <a:ext cx="889000" cy="153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7257</xdr:rowOff>
    </xdr:from>
    <xdr:to>
      <xdr:col>72</xdr:col>
      <xdr:colOff>38100</xdr:colOff>
      <xdr:row>78</xdr:row>
      <xdr:rowOff>108857</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338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76</xdr:row>
      <xdr:rowOff>125384</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546333" y="131555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33382</xdr:rowOff>
    </xdr:from>
    <xdr:to>
      <xdr:col>67</xdr:col>
      <xdr:colOff>101600</xdr:colOff>
      <xdr:row>78</xdr:row>
      <xdr:rowOff>134982</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340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78</xdr:row>
      <xdr:rowOff>126109</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657333" y="1349920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166206</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52977</xdr:rowOff>
    </xdr:from>
    <xdr:to>
      <xdr:col>67</xdr:col>
      <xdr:colOff>101600</xdr:colOff>
      <xdr:row>70</xdr:row>
      <xdr:rowOff>154577</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2054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68</xdr:row>
      <xdr:rowOff>171104</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1829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5558</xdr:rowOff>
    </xdr:from>
    <xdr:to>
      <xdr:col>85</xdr:col>
      <xdr:colOff>127000</xdr:colOff>
      <xdr:row>96</xdr:row>
      <xdr:rowOff>15616</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5481300" y="16464758"/>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5558</xdr:rowOff>
    </xdr:from>
    <xdr:to>
      <xdr:col>81</xdr:col>
      <xdr:colOff>50800</xdr:colOff>
      <xdr:row>96</xdr:row>
      <xdr:rowOff>8209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4592300" y="16464758"/>
          <a:ext cx="889000" cy="2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8209</xdr:rowOff>
    </xdr:from>
    <xdr:to>
      <xdr:col>76</xdr:col>
      <xdr:colOff>114300</xdr:colOff>
      <xdr:row>96</xdr:row>
      <xdr:rowOff>43140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3703300" y="16467409"/>
          <a:ext cx="889000" cy="34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43140</xdr:rowOff>
    </xdr:from>
    <xdr:to>
      <xdr:col>71</xdr:col>
      <xdr:colOff>177800</xdr:colOff>
      <xdr:row>96</xdr:row>
      <xdr:rowOff>56490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2814300" y="16502340"/>
          <a:ext cx="889000" cy="1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136266</xdr:rowOff>
    </xdr:from>
    <xdr:to>
      <xdr:col>85</xdr:col>
      <xdr:colOff>177800</xdr:colOff>
      <xdr:row>96</xdr:row>
      <xdr:rowOff>66416</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42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159143</xdr:rowOff>
    </xdr:from>
    <xdr:ext cx="534377"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275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126208</xdr:rowOff>
    </xdr:from>
    <xdr:to>
      <xdr:col>81</xdr:col>
      <xdr:colOff>101600</xdr:colOff>
      <xdr:row>96</xdr:row>
      <xdr:rowOff>56358</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413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72885</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189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128859</xdr:rowOff>
    </xdr:from>
    <xdr:to>
      <xdr:col>76</xdr:col>
      <xdr:colOff>165100</xdr:colOff>
      <xdr:row>96</xdr:row>
      <xdr:rowOff>59009</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41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75536</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25111" y="16191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163790</xdr:rowOff>
    </xdr:from>
    <xdr:to>
      <xdr:col>72</xdr:col>
      <xdr:colOff>38100</xdr:colOff>
      <xdr:row>96</xdr:row>
      <xdr:rowOff>93940</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451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94</xdr:row>
      <xdr:rowOff>110467</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68428" y="16226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5690</xdr:rowOff>
    </xdr:from>
    <xdr:to>
      <xdr:col>67</xdr:col>
      <xdr:colOff>101600</xdr:colOff>
      <xdr:row>96</xdr:row>
      <xdr:rowOff>107290</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464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123817</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6240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556,881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円となり、前年度の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497,238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59,643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円増加した。衛生費及び教育費が減となったものの、総務費が大幅な増となったことが主な要因となっている。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総務費は住民一人当たり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99,011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51,629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円の増となった。新庁舎整備基金積立金の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皆増</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などが要因となっている。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民生費は住民一人当たり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259,332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4,791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円の増となった。エネルギー・食料品等価格高騰支援給付金事業費の皆増などが要因となっている。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衛生費は住民一人当たり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39,873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5,064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円の減となった。新型コロナウイルスワクチン接種関係費や新型コロナウイルス対策費の減などが要因となっている。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58,869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17,254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円の増となった。十条</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駅</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西口再開発促進事業費や都市計画街路新設費が増となったことなどが要因となっている。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教育費は住民一人当たり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77,159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円で、前年度比</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6,778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の減となった。学校改築等基金積立金の大幅な減などが要因となっている。今後も、学校の改築など多額の経費が必要となることが見込まれるため、適切な地方債の活用や、計画的な基金への積立てを行っていく必要が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基準財政規模に占める財政調整基金残高の割合は、標準財政規模が約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億円増加したものの、基金残高が約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に上昇した。実質収支比率は、標準財政規模が約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億円増加し、実質収支額が約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億円減少したため、</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に低下した。実質単年度収支比率は、単年度収支が約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億円減少したことにより、▲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に低下した。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引き続き厳しい財政状況ではあるが、内部努力の徹底と外部化を基軸とした事務事業の見直しに取り組んでいく。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東京都北区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一般会計及びすべての特別会計において赤字は生じていない。今後とも、各会計で適正な財政運営を行っていく。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TMG-fc00.edstokyotocho.onmicrosoft.com\sfs003-001\&#34892;&#25919;&#37096;\zaiseichousa\07_&#20844;&#20250;&#35336;&#25913;&#38761;\&#20196;&#21644;&#65303;&#24180;&#24230;\20250819_&#20196;&#21644;&#65301;&#24180;&#24230;&#36001;&#25919;&#29366;&#27841;&#36039;&#26009;&#38598;&#12398;&#20316;&#25104;&#12395;&#12388;&#12356;&#12390;&#65288;2&#22238;&#30446;&#12539;&#22320;&#26041;&#20844;&#20250;&#35336;&#38306;&#20418;&#65289;\03_&#21306;&#8594;&#37117;\17_&#21271;&#21306;&#9675;&#12288;&#8251;&#35201;&#32113;&#21512;\&#12304;&#36001;&#25919;&#29366;&#27841;&#36039;&#26009;&#38598;&#12305;_131172_&#21271;&#21306;_2023(2&#22238;&#30446;)%20%20.xlsx" TargetMode="External"/><Relationship Id="rId1" Type="http://schemas.openxmlformats.org/officeDocument/2006/relationships/externalLinkPath" Target="/&#34892;&#25919;&#37096;/zaiseichousa/07_&#20844;&#20250;&#35336;&#25913;&#38761;/&#20196;&#21644;&#65303;&#24180;&#24230;/20250819_&#20196;&#21644;&#65301;&#24180;&#24230;&#36001;&#25919;&#29366;&#27841;&#36039;&#26009;&#38598;&#12398;&#20316;&#25104;&#12395;&#12388;&#12356;&#12390;&#65288;2&#22238;&#30446;&#12539;&#22320;&#26041;&#20844;&#20250;&#35336;&#38306;&#20418;&#65289;/03_&#21306;&#8594;&#37117;/17_&#21271;&#21306;&#9675;&#12288;&#8251;&#35201;&#32113;&#21512;/&#12304;&#36001;&#25919;&#29366;&#27841;&#36039;&#26009;&#38598;&#12305;_131172_&#21271;&#21306;_2023(2&#22238;&#30446;)%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55</v>
          </cell>
          <cell r="BX53">
            <v>55.8</v>
          </cell>
          <cell r="CF53">
            <v>56.3</v>
          </cell>
          <cell r="CN53">
            <v>57</v>
          </cell>
          <cell r="CV53">
            <v>57</v>
          </cell>
        </row>
        <row r="55">
          <cell r="AN55" t="str">
            <v>類似団体内平均値</v>
          </cell>
          <cell r="BP55">
            <v>0</v>
          </cell>
          <cell r="BX55">
            <v>0</v>
          </cell>
          <cell r="CF55">
            <v>0</v>
          </cell>
          <cell r="CN55">
            <v>0</v>
          </cell>
          <cell r="CV55">
            <v>0</v>
          </cell>
        </row>
        <row r="57">
          <cell r="BP57">
            <v>56.3</v>
          </cell>
          <cell r="BX57">
            <v>56.4</v>
          </cell>
          <cell r="CF57">
            <v>56</v>
          </cell>
          <cell r="CN57">
            <v>56.6</v>
          </cell>
          <cell r="CV57">
            <v>56.7</v>
          </cell>
        </row>
        <row r="72">
          <cell r="BP72" t="str">
            <v>R01</v>
          </cell>
          <cell r="BX72" t="str">
            <v>R02</v>
          </cell>
          <cell r="CF72" t="str">
            <v>R03</v>
          </cell>
          <cell r="CN72" t="str">
            <v>R04</v>
          </cell>
          <cell r="CV72" t="str">
            <v>R05</v>
          </cell>
        </row>
        <row r="73">
          <cell r="AN73" t="str">
            <v>当該団体値</v>
          </cell>
        </row>
        <row r="75">
          <cell r="BP75">
            <v>-3.2</v>
          </cell>
          <cell r="BX75">
            <v>-3</v>
          </cell>
          <cell r="CF75">
            <v>-2.9</v>
          </cell>
          <cell r="CN75">
            <v>-2.5</v>
          </cell>
          <cell r="CV75">
            <v>-2</v>
          </cell>
        </row>
        <row r="77">
          <cell r="AN77" t="str">
            <v>類似団体内平均値</v>
          </cell>
          <cell r="BP77">
            <v>0</v>
          </cell>
          <cell r="BX77">
            <v>0</v>
          </cell>
          <cell r="CF77">
            <v>0</v>
          </cell>
          <cell r="CN77">
            <v>0</v>
          </cell>
          <cell r="CV77">
            <v>0</v>
          </cell>
        </row>
        <row r="79">
          <cell r="BP79">
            <v>-3.5</v>
          </cell>
          <cell r="BX79">
            <v>-3.4</v>
          </cell>
          <cell r="CF79">
            <v>-3.2</v>
          </cell>
          <cell r="CN79">
            <v>-3.1</v>
          </cell>
          <cell r="CV79">
            <v>-2.6</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75"/>
      <c r="DK1" s="175"/>
      <c r="DL1" s="175"/>
      <c r="DM1" s="175"/>
      <c r="DN1" s="175"/>
      <c r="DO1" s="175"/>
    </row>
    <row r="2" spans="1:119" ht="24" thickBot="1" x14ac:dyDescent="0.25">
      <c r="B2" s="176" t="s">
        <v>77</v>
      </c>
      <c r="C2" s="176"/>
      <c r="D2" s="177"/>
    </row>
    <row r="3" spans="1:119" ht="18.75" customHeight="1" thickBot="1" x14ac:dyDescent="0.25">
      <c r="A3" s="175"/>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75"/>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207671323</v>
      </c>
      <c r="BO4" s="358"/>
      <c r="BP4" s="358"/>
      <c r="BQ4" s="358"/>
      <c r="BR4" s="358"/>
      <c r="BS4" s="358"/>
      <c r="BT4" s="358"/>
      <c r="BU4" s="359"/>
      <c r="BV4" s="357">
        <v>184808271</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7.7</v>
      </c>
      <c r="CU4" s="364"/>
      <c r="CV4" s="364"/>
      <c r="CW4" s="364"/>
      <c r="CX4" s="364"/>
      <c r="CY4" s="364"/>
      <c r="CZ4" s="364"/>
      <c r="DA4" s="365"/>
      <c r="DB4" s="363">
        <v>9.1</v>
      </c>
      <c r="DC4" s="364"/>
      <c r="DD4" s="364"/>
      <c r="DE4" s="364"/>
      <c r="DF4" s="364"/>
      <c r="DG4" s="364"/>
      <c r="DH4" s="364"/>
      <c r="DI4" s="365"/>
    </row>
    <row r="5" spans="1:119" ht="18.75" customHeight="1" x14ac:dyDescent="0.2">
      <c r="A5" s="175"/>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199196900</v>
      </c>
      <c r="BO5" s="395"/>
      <c r="BP5" s="395"/>
      <c r="BQ5" s="395"/>
      <c r="BR5" s="395"/>
      <c r="BS5" s="395"/>
      <c r="BT5" s="395"/>
      <c r="BU5" s="396"/>
      <c r="BV5" s="394">
        <v>175889006</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79.8</v>
      </c>
      <c r="CU5" s="392"/>
      <c r="CV5" s="392"/>
      <c r="CW5" s="392"/>
      <c r="CX5" s="392"/>
      <c r="CY5" s="392"/>
      <c r="CZ5" s="392"/>
      <c r="DA5" s="393"/>
      <c r="DB5" s="391">
        <v>80.8</v>
      </c>
      <c r="DC5" s="392"/>
      <c r="DD5" s="392"/>
      <c r="DE5" s="392"/>
      <c r="DF5" s="392"/>
      <c r="DG5" s="392"/>
      <c r="DH5" s="392"/>
      <c r="DI5" s="393"/>
    </row>
    <row r="6" spans="1:119" ht="18.75" customHeight="1" x14ac:dyDescent="0.2">
      <c r="A6" s="175"/>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101</v>
      </c>
      <c r="AV6" s="427"/>
      <c r="AW6" s="427"/>
      <c r="AX6" s="427"/>
      <c r="AY6" s="428" t="s">
        <v>98</v>
      </c>
      <c r="AZ6" s="429"/>
      <c r="BA6" s="429"/>
      <c r="BB6" s="429"/>
      <c r="BC6" s="429"/>
      <c r="BD6" s="429"/>
      <c r="BE6" s="429"/>
      <c r="BF6" s="429"/>
      <c r="BG6" s="429"/>
      <c r="BH6" s="429"/>
      <c r="BI6" s="429"/>
      <c r="BJ6" s="429"/>
      <c r="BK6" s="429"/>
      <c r="BL6" s="429"/>
      <c r="BM6" s="430"/>
      <c r="BN6" s="394">
        <v>8474423</v>
      </c>
      <c r="BO6" s="395"/>
      <c r="BP6" s="395"/>
      <c r="BQ6" s="395"/>
      <c r="BR6" s="395"/>
      <c r="BS6" s="395"/>
      <c r="BT6" s="395"/>
      <c r="BU6" s="396"/>
      <c r="BV6" s="394">
        <v>8919265</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79.8</v>
      </c>
      <c r="CU6" s="432"/>
      <c r="CV6" s="432"/>
      <c r="CW6" s="432"/>
      <c r="CX6" s="432"/>
      <c r="CY6" s="432"/>
      <c r="CZ6" s="432"/>
      <c r="DA6" s="433"/>
      <c r="DB6" s="431">
        <v>80.8</v>
      </c>
      <c r="DC6" s="432"/>
      <c r="DD6" s="432"/>
      <c r="DE6" s="432"/>
      <c r="DF6" s="432"/>
      <c r="DG6" s="432"/>
      <c r="DH6" s="432"/>
      <c r="DI6" s="433"/>
    </row>
    <row r="7" spans="1:119" ht="18.75" customHeight="1" x14ac:dyDescent="0.2">
      <c r="A7" s="175"/>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101</v>
      </c>
      <c r="AV7" s="427"/>
      <c r="AW7" s="427"/>
      <c r="AX7" s="427"/>
      <c r="AY7" s="428" t="s">
        <v>102</v>
      </c>
      <c r="AZ7" s="429"/>
      <c r="BA7" s="429"/>
      <c r="BB7" s="429"/>
      <c r="BC7" s="429"/>
      <c r="BD7" s="429"/>
      <c r="BE7" s="429"/>
      <c r="BF7" s="429"/>
      <c r="BG7" s="429"/>
      <c r="BH7" s="429"/>
      <c r="BI7" s="429"/>
      <c r="BJ7" s="429"/>
      <c r="BK7" s="429"/>
      <c r="BL7" s="429"/>
      <c r="BM7" s="430"/>
      <c r="BN7" s="394">
        <v>648721</v>
      </c>
      <c r="BO7" s="395"/>
      <c r="BP7" s="395"/>
      <c r="BQ7" s="395"/>
      <c r="BR7" s="395"/>
      <c r="BS7" s="395"/>
      <c r="BT7" s="395"/>
      <c r="BU7" s="396"/>
      <c r="BV7" s="394">
        <v>202143</v>
      </c>
      <c r="BW7" s="395"/>
      <c r="BX7" s="395"/>
      <c r="BY7" s="395"/>
      <c r="BZ7" s="395"/>
      <c r="CA7" s="395"/>
      <c r="CB7" s="395"/>
      <c r="CC7" s="396"/>
      <c r="CD7" s="397" t="s">
        <v>103</v>
      </c>
      <c r="CE7" s="398"/>
      <c r="CF7" s="398"/>
      <c r="CG7" s="398"/>
      <c r="CH7" s="398"/>
      <c r="CI7" s="398"/>
      <c r="CJ7" s="398"/>
      <c r="CK7" s="398"/>
      <c r="CL7" s="398"/>
      <c r="CM7" s="398"/>
      <c r="CN7" s="398"/>
      <c r="CO7" s="398"/>
      <c r="CP7" s="398"/>
      <c r="CQ7" s="398"/>
      <c r="CR7" s="398"/>
      <c r="CS7" s="399"/>
      <c r="CT7" s="394">
        <v>101713046</v>
      </c>
      <c r="CU7" s="395"/>
      <c r="CV7" s="395"/>
      <c r="CW7" s="395"/>
      <c r="CX7" s="395"/>
      <c r="CY7" s="395"/>
      <c r="CZ7" s="395"/>
      <c r="DA7" s="396"/>
      <c r="DB7" s="394">
        <v>95834057</v>
      </c>
      <c r="DC7" s="395"/>
      <c r="DD7" s="395"/>
      <c r="DE7" s="395"/>
      <c r="DF7" s="395"/>
      <c r="DG7" s="395"/>
      <c r="DH7" s="395"/>
      <c r="DI7" s="396"/>
    </row>
    <row r="8" spans="1:119" ht="18.75" customHeight="1" thickBot="1" x14ac:dyDescent="0.25">
      <c r="A8" s="175"/>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104</v>
      </c>
      <c r="AN8" s="424"/>
      <c r="AO8" s="424"/>
      <c r="AP8" s="424"/>
      <c r="AQ8" s="424"/>
      <c r="AR8" s="424"/>
      <c r="AS8" s="424"/>
      <c r="AT8" s="425"/>
      <c r="AU8" s="426" t="s">
        <v>90</v>
      </c>
      <c r="AV8" s="427"/>
      <c r="AW8" s="427"/>
      <c r="AX8" s="427"/>
      <c r="AY8" s="428" t="s">
        <v>105</v>
      </c>
      <c r="AZ8" s="429"/>
      <c r="BA8" s="429"/>
      <c r="BB8" s="429"/>
      <c r="BC8" s="429"/>
      <c r="BD8" s="429"/>
      <c r="BE8" s="429"/>
      <c r="BF8" s="429"/>
      <c r="BG8" s="429"/>
      <c r="BH8" s="429"/>
      <c r="BI8" s="429"/>
      <c r="BJ8" s="429"/>
      <c r="BK8" s="429"/>
      <c r="BL8" s="429"/>
      <c r="BM8" s="430"/>
      <c r="BN8" s="394">
        <v>7825702</v>
      </c>
      <c r="BO8" s="395"/>
      <c r="BP8" s="395"/>
      <c r="BQ8" s="395"/>
      <c r="BR8" s="395"/>
      <c r="BS8" s="395"/>
      <c r="BT8" s="395"/>
      <c r="BU8" s="396"/>
      <c r="BV8" s="394">
        <v>8717122</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0.39</v>
      </c>
      <c r="CU8" s="435"/>
      <c r="CV8" s="435"/>
      <c r="CW8" s="435"/>
      <c r="CX8" s="435"/>
      <c r="CY8" s="435"/>
      <c r="CZ8" s="435"/>
      <c r="DA8" s="436"/>
      <c r="DB8" s="434">
        <v>0.4</v>
      </c>
      <c r="DC8" s="435"/>
      <c r="DD8" s="435"/>
      <c r="DE8" s="435"/>
      <c r="DF8" s="435"/>
      <c r="DG8" s="435"/>
      <c r="DH8" s="435"/>
      <c r="DI8" s="436"/>
    </row>
    <row r="9" spans="1:119" ht="18.75" customHeight="1" thickBot="1" x14ac:dyDescent="0.25">
      <c r="A9" s="175"/>
      <c r="B9" s="388" t="s">
        <v>107</v>
      </c>
      <c r="C9" s="389"/>
      <c r="D9" s="389"/>
      <c r="E9" s="389"/>
      <c r="F9" s="389"/>
      <c r="G9" s="389"/>
      <c r="H9" s="389"/>
      <c r="I9" s="389"/>
      <c r="J9" s="389"/>
      <c r="K9" s="437"/>
      <c r="L9" s="438" t="s">
        <v>108</v>
      </c>
      <c r="M9" s="439"/>
      <c r="N9" s="439"/>
      <c r="O9" s="439"/>
      <c r="P9" s="439"/>
      <c r="Q9" s="440"/>
      <c r="R9" s="441">
        <v>355213</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-891420</v>
      </c>
      <c r="BO9" s="395"/>
      <c r="BP9" s="395"/>
      <c r="BQ9" s="395"/>
      <c r="BR9" s="395"/>
      <c r="BS9" s="395"/>
      <c r="BT9" s="395"/>
      <c r="BU9" s="396"/>
      <c r="BV9" s="394">
        <v>329453</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3</v>
      </c>
      <c r="CU9" s="392"/>
      <c r="CV9" s="392"/>
      <c r="CW9" s="392"/>
      <c r="CX9" s="392"/>
      <c r="CY9" s="392"/>
      <c r="CZ9" s="392"/>
      <c r="DA9" s="393"/>
      <c r="DB9" s="391">
        <v>3.2</v>
      </c>
      <c r="DC9" s="392"/>
      <c r="DD9" s="392"/>
      <c r="DE9" s="392"/>
      <c r="DF9" s="392"/>
      <c r="DG9" s="392"/>
      <c r="DH9" s="392"/>
      <c r="DI9" s="393"/>
    </row>
    <row r="10" spans="1:119" ht="18.75" customHeight="1" thickBot="1" x14ac:dyDescent="0.25">
      <c r="A10" s="175"/>
      <c r="B10" s="388"/>
      <c r="C10" s="389"/>
      <c r="D10" s="389"/>
      <c r="E10" s="389"/>
      <c r="F10" s="389"/>
      <c r="G10" s="389"/>
      <c r="H10" s="389"/>
      <c r="I10" s="389"/>
      <c r="J10" s="389"/>
      <c r="K10" s="437"/>
      <c r="L10" s="444" t="s">
        <v>113</v>
      </c>
      <c r="M10" s="424"/>
      <c r="N10" s="424"/>
      <c r="O10" s="424"/>
      <c r="P10" s="424"/>
      <c r="Q10" s="425"/>
      <c r="R10" s="445">
        <v>341076</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90</v>
      </c>
      <c r="AV10" s="427"/>
      <c r="AW10" s="427"/>
      <c r="AX10" s="427"/>
      <c r="AY10" s="428" t="s">
        <v>115</v>
      </c>
      <c r="AZ10" s="429"/>
      <c r="BA10" s="429"/>
      <c r="BB10" s="429"/>
      <c r="BC10" s="429"/>
      <c r="BD10" s="429"/>
      <c r="BE10" s="429"/>
      <c r="BF10" s="429"/>
      <c r="BG10" s="429"/>
      <c r="BH10" s="429"/>
      <c r="BI10" s="429"/>
      <c r="BJ10" s="429"/>
      <c r="BK10" s="429"/>
      <c r="BL10" s="429"/>
      <c r="BM10" s="430"/>
      <c r="BN10" s="394">
        <v>43760</v>
      </c>
      <c r="BO10" s="395"/>
      <c r="BP10" s="395"/>
      <c r="BQ10" s="395"/>
      <c r="BR10" s="395"/>
      <c r="BS10" s="395"/>
      <c r="BT10" s="395"/>
      <c r="BU10" s="396"/>
      <c r="BV10" s="394">
        <v>18027</v>
      </c>
      <c r="BW10" s="395"/>
      <c r="BX10" s="395"/>
      <c r="BY10" s="395"/>
      <c r="BZ10" s="395"/>
      <c r="CA10" s="395"/>
      <c r="CB10" s="395"/>
      <c r="CC10" s="396"/>
      <c r="CD10" s="181" t="s">
        <v>116</v>
      </c>
      <c r="CE10" s="182"/>
      <c r="CF10" s="182"/>
      <c r="CG10" s="182"/>
      <c r="CH10" s="182"/>
      <c r="CI10" s="182"/>
      <c r="CJ10" s="182"/>
      <c r="CK10" s="182"/>
      <c r="CL10" s="182"/>
      <c r="CM10" s="182"/>
      <c r="CN10" s="182"/>
      <c r="CO10" s="182"/>
      <c r="CP10" s="182"/>
      <c r="CQ10" s="182"/>
      <c r="CR10" s="182"/>
      <c r="CS10" s="183"/>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75"/>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90</v>
      </c>
      <c r="AV11" s="427"/>
      <c r="AW11" s="427"/>
      <c r="AX11" s="427"/>
      <c r="AY11" s="428" t="s">
        <v>120</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2">
      <c r="A12" s="175"/>
      <c r="B12" s="454" t="s">
        <v>123</v>
      </c>
      <c r="C12" s="455"/>
      <c r="D12" s="455"/>
      <c r="E12" s="455"/>
      <c r="F12" s="455"/>
      <c r="G12" s="455"/>
      <c r="H12" s="455"/>
      <c r="I12" s="455"/>
      <c r="J12" s="455"/>
      <c r="K12" s="456"/>
      <c r="L12" s="463" t="s">
        <v>124</v>
      </c>
      <c r="M12" s="464"/>
      <c r="N12" s="464"/>
      <c r="O12" s="464"/>
      <c r="P12" s="464"/>
      <c r="Q12" s="465"/>
      <c r="R12" s="466">
        <v>357701</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90</v>
      </c>
      <c r="AV12" s="427"/>
      <c r="AW12" s="427"/>
      <c r="AX12" s="427"/>
      <c r="AY12" s="428" t="s">
        <v>128</v>
      </c>
      <c r="AZ12" s="429"/>
      <c r="BA12" s="429"/>
      <c r="BB12" s="429"/>
      <c r="BC12" s="429"/>
      <c r="BD12" s="429"/>
      <c r="BE12" s="429"/>
      <c r="BF12" s="429"/>
      <c r="BG12" s="429"/>
      <c r="BH12" s="429"/>
      <c r="BI12" s="429"/>
      <c r="BJ12" s="429"/>
      <c r="BK12" s="429"/>
      <c r="BL12" s="429"/>
      <c r="BM12" s="430"/>
      <c r="BN12" s="394">
        <v>3000000</v>
      </c>
      <c r="BO12" s="395"/>
      <c r="BP12" s="395"/>
      <c r="BQ12" s="395"/>
      <c r="BR12" s="395"/>
      <c r="BS12" s="395"/>
      <c r="BT12" s="395"/>
      <c r="BU12" s="396"/>
      <c r="BV12" s="394">
        <v>2000000</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2">
      <c r="A13" s="175"/>
      <c r="B13" s="457"/>
      <c r="C13" s="458"/>
      <c r="D13" s="458"/>
      <c r="E13" s="458"/>
      <c r="F13" s="458"/>
      <c r="G13" s="458"/>
      <c r="H13" s="458"/>
      <c r="I13" s="458"/>
      <c r="J13" s="458"/>
      <c r="K13" s="459"/>
      <c r="L13" s="190"/>
      <c r="M13" s="485" t="s">
        <v>130</v>
      </c>
      <c r="N13" s="486"/>
      <c r="O13" s="486"/>
      <c r="P13" s="486"/>
      <c r="Q13" s="487"/>
      <c r="R13" s="478">
        <v>330339</v>
      </c>
      <c r="S13" s="479"/>
      <c r="T13" s="479"/>
      <c r="U13" s="479"/>
      <c r="V13" s="480"/>
      <c r="W13" s="410" t="s">
        <v>131</v>
      </c>
      <c r="X13" s="411"/>
      <c r="Y13" s="411"/>
      <c r="Z13" s="411"/>
      <c r="AA13" s="411"/>
      <c r="AB13" s="401"/>
      <c r="AC13" s="445">
        <v>111</v>
      </c>
      <c r="AD13" s="446"/>
      <c r="AE13" s="446"/>
      <c r="AF13" s="446"/>
      <c r="AG13" s="488"/>
      <c r="AH13" s="445">
        <v>93</v>
      </c>
      <c r="AI13" s="446"/>
      <c r="AJ13" s="446"/>
      <c r="AK13" s="446"/>
      <c r="AL13" s="447"/>
      <c r="AM13" s="423" t="s">
        <v>132</v>
      </c>
      <c r="AN13" s="424"/>
      <c r="AO13" s="424"/>
      <c r="AP13" s="424"/>
      <c r="AQ13" s="424"/>
      <c r="AR13" s="424"/>
      <c r="AS13" s="424"/>
      <c r="AT13" s="425"/>
      <c r="AU13" s="426" t="s">
        <v>101</v>
      </c>
      <c r="AV13" s="427"/>
      <c r="AW13" s="427"/>
      <c r="AX13" s="427"/>
      <c r="AY13" s="428" t="s">
        <v>133</v>
      </c>
      <c r="AZ13" s="429"/>
      <c r="BA13" s="429"/>
      <c r="BB13" s="429"/>
      <c r="BC13" s="429"/>
      <c r="BD13" s="429"/>
      <c r="BE13" s="429"/>
      <c r="BF13" s="429"/>
      <c r="BG13" s="429"/>
      <c r="BH13" s="429"/>
      <c r="BI13" s="429"/>
      <c r="BJ13" s="429"/>
      <c r="BK13" s="429"/>
      <c r="BL13" s="429"/>
      <c r="BM13" s="430"/>
      <c r="BN13" s="394">
        <v>-3847660</v>
      </c>
      <c r="BO13" s="395"/>
      <c r="BP13" s="395"/>
      <c r="BQ13" s="395"/>
      <c r="BR13" s="395"/>
      <c r="BS13" s="395"/>
      <c r="BT13" s="395"/>
      <c r="BU13" s="396"/>
      <c r="BV13" s="394">
        <v>-1652520</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-2</v>
      </c>
      <c r="CU13" s="392"/>
      <c r="CV13" s="392"/>
      <c r="CW13" s="392"/>
      <c r="CX13" s="392"/>
      <c r="CY13" s="392"/>
      <c r="CZ13" s="392"/>
      <c r="DA13" s="393"/>
      <c r="DB13" s="391">
        <v>-2.5</v>
      </c>
      <c r="DC13" s="392"/>
      <c r="DD13" s="392"/>
      <c r="DE13" s="392"/>
      <c r="DF13" s="392"/>
      <c r="DG13" s="392"/>
      <c r="DH13" s="392"/>
      <c r="DI13" s="393"/>
    </row>
    <row r="14" spans="1:119" ht="18.75" customHeight="1" thickBot="1" x14ac:dyDescent="0.25">
      <c r="A14" s="175"/>
      <c r="B14" s="457"/>
      <c r="C14" s="458"/>
      <c r="D14" s="458"/>
      <c r="E14" s="458"/>
      <c r="F14" s="458"/>
      <c r="G14" s="458"/>
      <c r="H14" s="458"/>
      <c r="I14" s="458"/>
      <c r="J14" s="458"/>
      <c r="K14" s="459"/>
      <c r="L14" s="475" t="s">
        <v>135</v>
      </c>
      <c r="M14" s="476"/>
      <c r="N14" s="476"/>
      <c r="O14" s="476"/>
      <c r="P14" s="476"/>
      <c r="Q14" s="477"/>
      <c r="R14" s="478">
        <v>353732</v>
      </c>
      <c r="S14" s="479"/>
      <c r="T14" s="479"/>
      <c r="U14" s="479"/>
      <c r="V14" s="480"/>
      <c r="W14" s="384"/>
      <c r="X14" s="385"/>
      <c r="Y14" s="385"/>
      <c r="Z14" s="385"/>
      <c r="AA14" s="385"/>
      <c r="AB14" s="374"/>
      <c r="AC14" s="481">
        <v>0.1</v>
      </c>
      <c r="AD14" s="482"/>
      <c r="AE14" s="482"/>
      <c r="AF14" s="482"/>
      <c r="AG14" s="483"/>
      <c r="AH14" s="481">
        <v>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2">
      <c r="A15" s="175"/>
      <c r="B15" s="457"/>
      <c r="C15" s="458"/>
      <c r="D15" s="458"/>
      <c r="E15" s="458"/>
      <c r="F15" s="458"/>
      <c r="G15" s="458"/>
      <c r="H15" s="458"/>
      <c r="I15" s="458"/>
      <c r="J15" s="458"/>
      <c r="K15" s="459"/>
      <c r="L15" s="190"/>
      <c r="M15" s="485" t="s">
        <v>130</v>
      </c>
      <c r="N15" s="486"/>
      <c r="O15" s="486"/>
      <c r="P15" s="486"/>
      <c r="Q15" s="487"/>
      <c r="R15" s="478">
        <v>329425</v>
      </c>
      <c r="S15" s="479"/>
      <c r="T15" s="479"/>
      <c r="U15" s="479"/>
      <c r="V15" s="480"/>
      <c r="W15" s="410" t="s">
        <v>137</v>
      </c>
      <c r="X15" s="411"/>
      <c r="Y15" s="411"/>
      <c r="Z15" s="411"/>
      <c r="AA15" s="411"/>
      <c r="AB15" s="401"/>
      <c r="AC15" s="445">
        <v>21560</v>
      </c>
      <c r="AD15" s="446"/>
      <c r="AE15" s="446"/>
      <c r="AF15" s="446"/>
      <c r="AG15" s="488"/>
      <c r="AH15" s="445">
        <v>20867</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38138047</v>
      </c>
      <c r="BO15" s="358"/>
      <c r="BP15" s="358"/>
      <c r="BQ15" s="358"/>
      <c r="BR15" s="358"/>
      <c r="BS15" s="358"/>
      <c r="BT15" s="358"/>
      <c r="BU15" s="359"/>
      <c r="BV15" s="357">
        <v>35320750</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91"/>
      <c r="CU15" s="192"/>
      <c r="CV15" s="192"/>
      <c r="CW15" s="192"/>
      <c r="CX15" s="192"/>
      <c r="CY15" s="192"/>
      <c r="CZ15" s="192"/>
      <c r="DA15" s="193"/>
      <c r="DB15" s="191"/>
      <c r="DC15" s="192"/>
      <c r="DD15" s="192"/>
      <c r="DE15" s="192"/>
      <c r="DF15" s="192"/>
      <c r="DG15" s="192"/>
      <c r="DH15" s="192"/>
      <c r="DI15" s="193"/>
    </row>
    <row r="16" spans="1:119" ht="18.75" customHeight="1" x14ac:dyDescent="0.2">
      <c r="A16" s="175"/>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15</v>
      </c>
      <c r="AD16" s="482"/>
      <c r="AE16" s="482"/>
      <c r="AF16" s="482"/>
      <c r="AG16" s="483"/>
      <c r="AH16" s="481">
        <v>16.899999999999999</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96582702</v>
      </c>
      <c r="BO16" s="395"/>
      <c r="BP16" s="395"/>
      <c r="BQ16" s="395"/>
      <c r="BR16" s="395"/>
      <c r="BS16" s="395"/>
      <c r="BT16" s="395"/>
      <c r="BU16" s="396"/>
      <c r="BV16" s="394">
        <v>90991988</v>
      </c>
      <c r="BW16" s="395"/>
      <c r="BX16" s="395"/>
      <c r="BY16" s="395"/>
      <c r="BZ16" s="395"/>
      <c r="CA16" s="395"/>
      <c r="CB16" s="395"/>
      <c r="CC16" s="396"/>
      <c r="CD16" s="184"/>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75"/>
      <c r="B17" s="460"/>
      <c r="C17" s="461"/>
      <c r="D17" s="461"/>
      <c r="E17" s="461"/>
      <c r="F17" s="461"/>
      <c r="G17" s="461"/>
      <c r="H17" s="461"/>
      <c r="I17" s="461"/>
      <c r="J17" s="461"/>
      <c r="K17" s="462"/>
      <c r="L17" s="194"/>
      <c r="M17" s="505" t="s">
        <v>143</v>
      </c>
      <c r="N17" s="506"/>
      <c r="O17" s="506"/>
      <c r="P17" s="506"/>
      <c r="Q17" s="507"/>
      <c r="R17" s="500" t="s">
        <v>144</v>
      </c>
      <c r="S17" s="501"/>
      <c r="T17" s="501"/>
      <c r="U17" s="501"/>
      <c r="V17" s="502"/>
      <c r="W17" s="410" t="s">
        <v>145</v>
      </c>
      <c r="X17" s="411"/>
      <c r="Y17" s="411"/>
      <c r="Z17" s="411"/>
      <c r="AA17" s="411"/>
      <c r="AB17" s="401"/>
      <c r="AC17" s="445">
        <v>121632</v>
      </c>
      <c r="AD17" s="446"/>
      <c r="AE17" s="446"/>
      <c r="AF17" s="446"/>
      <c r="AG17" s="488"/>
      <c r="AH17" s="445">
        <v>102342</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101713046</v>
      </c>
      <c r="BO17" s="395"/>
      <c r="BP17" s="395"/>
      <c r="BQ17" s="395"/>
      <c r="BR17" s="395"/>
      <c r="BS17" s="395"/>
      <c r="BT17" s="395"/>
      <c r="BU17" s="396"/>
      <c r="BV17" s="394">
        <v>95834057</v>
      </c>
      <c r="BW17" s="395"/>
      <c r="BX17" s="395"/>
      <c r="BY17" s="395"/>
      <c r="BZ17" s="395"/>
      <c r="CA17" s="395"/>
      <c r="CB17" s="395"/>
      <c r="CC17" s="396"/>
      <c r="CD17" s="184"/>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75"/>
      <c r="B18" s="516" t="s">
        <v>147</v>
      </c>
      <c r="C18" s="437"/>
      <c r="D18" s="437"/>
      <c r="E18" s="517"/>
      <c r="F18" s="517"/>
      <c r="G18" s="517"/>
      <c r="H18" s="517"/>
      <c r="I18" s="517"/>
      <c r="J18" s="517"/>
      <c r="K18" s="517"/>
      <c r="L18" s="518">
        <v>20.61</v>
      </c>
      <c r="M18" s="518"/>
      <c r="N18" s="518"/>
      <c r="O18" s="518"/>
      <c r="P18" s="518"/>
      <c r="Q18" s="518"/>
      <c r="R18" s="519"/>
      <c r="S18" s="519"/>
      <c r="T18" s="519"/>
      <c r="U18" s="519"/>
      <c r="V18" s="520"/>
      <c r="W18" s="412"/>
      <c r="X18" s="413"/>
      <c r="Y18" s="413"/>
      <c r="Z18" s="413"/>
      <c r="AA18" s="413"/>
      <c r="AB18" s="404"/>
      <c r="AC18" s="521">
        <v>84.9</v>
      </c>
      <c r="AD18" s="522"/>
      <c r="AE18" s="522"/>
      <c r="AF18" s="522"/>
      <c r="AG18" s="523"/>
      <c r="AH18" s="521">
        <v>83</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83114178</v>
      </c>
      <c r="BO18" s="395"/>
      <c r="BP18" s="395"/>
      <c r="BQ18" s="395"/>
      <c r="BR18" s="395"/>
      <c r="BS18" s="395"/>
      <c r="BT18" s="395"/>
      <c r="BU18" s="396"/>
      <c r="BV18" s="394">
        <v>81149389</v>
      </c>
      <c r="BW18" s="395"/>
      <c r="BX18" s="395"/>
      <c r="BY18" s="395"/>
      <c r="BZ18" s="395"/>
      <c r="CA18" s="395"/>
      <c r="CB18" s="395"/>
      <c r="CC18" s="396"/>
      <c r="CD18" s="184"/>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75"/>
      <c r="B19" s="516" t="s">
        <v>149</v>
      </c>
      <c r="C19" s="437"/>
      <c r="D19" s="437"/>
      <c r="E19" s="517"/>
      <c r="F19" s="517"/>
      <c r="G19" s="517"/>
      <c r="H19" s="517"/>
      <c r="I19" s="517"/>
      <c r="J19" s="517"/>
      <c r="K19" s="517"/>
      <c r="L19" s="525">
        <v>17235</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123116108</v>
      </c>
      <c r="BO19" s="395"/>
      <c r="BP19" s="395"/>
      <c r="BQ19" s="395"/>
      <c r="BR19" s="395"/>
      <c r="BS19" s="395"/>
      <c r="BT19" s="395"/>
      <c r="BU19" s="396"/>
      <c r="BV19" s="394">
        <v>115182421</v>
      </c>
      <c r="BW19" s="395"/>
      <c r="BX19" s="395"/>
      <c r="BY19" s="395"/>
      <c r="BZ19" s="395"/>
      <c r="CA19" s="395"/>
      <c r="CB19" s="395"/>
      <c r="CC19" s="396"/>
      <c r="CD19" s="184"/>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75"/>
      <c r="B20" s="516" t="s">
        <v>151</v>
      </c>
      <c r="C20" s="437"/>
      <c r="D20" s="437"/>
      <c r="E20" s="517"/>
      <c r="F20" s="517"/>
      <c r="G20" s="517"/>
      <c r="H20" s="517"/>
      <c r="I20" s="517"/>
      <c r="J20" s="517"/>
      <c r="K20" s="517"/>
      <c r="L20" s="525">
        <v>189700</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84"/>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75"/>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84"/>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75"/>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27007251</v>
      </c>
      <c r="BO22" s="358"/>
      <c r="BP22" s="358"/>
      <c r="BQ22" s="358"/>
      <c r="BR22" s="358"/>
      <c r="BS22" s="358"/>
      <c r="BT22" s="358"/>
      <c r="BU22" s="359"/>
      <c r="BV22" s="357">
        <v>26085783</v>
      </c>
      <c r="BW22" s="358"/>
      <c r="BX22" s="358"/>
      <c r="BY22" s="358"/>
      <c r="BZ22" s="358"/>
      <c r="CA22" s="358"/>
      <c r="CB22" s="358"/>
      <c r="CC22" s="359"/>
      <c r="CD22" s="184"/>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75"/>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16404389</v>
      </c>
      <c r="BO23" s="395"/>
      <c r="BP23" s="395"/>
      <c r="BQ23" s="395"/>
      <c r="BR23" s="395"/>
      <c r="BS23" s="395"/>
      <c r="BT23" s="395"/>
      <c r="BU23" s="396"/>
      <c r="BV23" s="394">
        <v>15699960</v>
      </c>
      <c r="BW23" s="395"/>
      <c r="BX23" s="395"/>
      <c r="BY23" s="395"/>
      <c r="BZ23" s="395"/>
      <c r="CA23" s="395"/>
      <c r="CB23" s="395"/>
      <c r="CC23" s="396"/>
      <c r="CD23" s="184"/>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75"/>
      <c r="B24" s="565"/>
      <c r="C24" s="541"/>
      <c r="D24" s="542"/>
      <c r="E24" s="444" t="s">
        <v>161</v>
      </c>
      <c r="F24" s="424"/>
      <c r="G24" s="424"/>
      <c r="H24" s="424"/>
      <c r="I24" s="424"/>
      <c r="J24" s="424"/>
      <c r="K24" s="425"/>
      <c r="L24" s="445">
        <v>1</v>
      </c>
      <c r="M24" s="446"/>
      <c r="N24" s="446"/>
      <c r="O24" s="446"/>
      <c r="P24" s="488"/>
      <c r="Q24" s="445">
        <v>11471</v>
      </c>
      <c r="R24" s="446"/>
      <c r="S24" s="446"/>
      <c r="T24" s="446"/>
      <c r="U24" s="446"/>
      <c r="V24" s="488"/>
      <c r="W24" s="540"/>
      <c r="X24" s="541"/>
      <c r="Y24" s="542"/>
      <c r="Z24" s="444" t="s">
        <v>162</v>
      </c>
      <c r="AA24" s="424"/>
      <c r="AB24" s="424"/>
      <c r="AC24" s="424"/>
      <c r="AD24" s="424"/>
      <c r="AE24" s="424"/>
      <c r="AF24" s="424"/>
      <c r="AG24" s="425"/>
      <c r="AH24" s="445">
        <v>2666</v>
      </c>
      <c r="AI24" s="446"/>
      <c r="AJ24" s="446"/>
      <c r="AK24" s="446"/>
      <c r="AL24" s="488"/>
      <c r="AM24" s="445">
        <v>7712738</v>
      </c>
      <c r="AN24" s="446"/>
      <c r="AO24" s="446"/>
      <c r="AP24" s="446"/>
      <c r="AQ24" s="446"/>
      <c r="AR24" s="488"/>
      <c r="AS24" s="445">
        <v>2893</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27007251</v>
      </c>
      <c r="BO24" s="395"/>
      <c r="BP24" s="395"/>
      <c r="BQ24" s="395"/>
      <c r="BR24" s="395"/>
      <c r="BS24" s="395"/>
      <c r="BT24" s="395"/>
      <c r="BU24" s="396"/>
      <c r="BV24" s="394">
        <v>26085783</v>
      </c>
      <c r="BW24" s="395"/>
      <c r="BX24" s="395"/>
      <c r="BY24" s="395"/>
      <c r="BZ24" s="395"/>
      <c r="CA24" s="395"/>
      <c r="CB24" s="395"/>
      <c r="CC24" s="396"/>
      <c r="CD24" s="184"/>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75"/>
      <c r="B25" s="565"/>
      <c r="C25" s="541"/>
      <c r="D25" s="542"/>
      <c r="E25" s="444" t="s">
        <v>164</v>
      </c>
      <c r="F25" s="424"/>
      <c r="G25" s="424"/>
      <c r="H25" s="424"/>
      <c r="I25" s="424"/>
      <c r="J25" s="424"/>
      <c r="K25" s="425"/>
      <c r="L25" s="445">
        <v>2</v>
      </c>
      <c r="M25" s="446"/>
      <c r="N25" s="446"/>
      <c r="O25" s="446"/>
      <c r="P25" s="488"/>
      <c r="Q25" s="445">
        <v>9187</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36065520</v>
      </c>
      <c r="BO25" s="358"/>
      <c r="BP25" s="358"/>
      <c r="BQ25" s="358"/>
      <c r="BR25" s="358"/>
      <c r="BS25" s="358"/>
      <c r="BT25" s="358"/>
      <c r="BU25" s="359"/>
      <c r="BV25" s="357">
        <v>39329895</v>
      </c>
      <c r="BW25" s="358"/>
      <c r="BX25" s="358"/>
      <c r="BY25" s="358"/>
      <c r="BZ25" s="358"/>
      <c r="CA25" s="358"/>
      <c r="CB25" s="358"/>
      <c r="CC25" s="359"/>
      <c r="CD25" s="184"/>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75"/>
      <c r="B26" s="565"/>
      <c r="C26" s="541"/>
      <c r="D26" s="542"/>
      <c r="E26" s="444" t="s">
        <v>167</v>
      </c>
      <c r="F26" s="424"/>
      <c r="G26" s="424"/>
      <c r="H26" s="424"/>
      <c r="I26" s="424"/>
      <c r="J26" s="424"/>
      <c r="K26" s="425"/>
      <c r="L26" s="445">
        <v>1</v>
      </c>
      <c r="M26" s="446"/>
      <c r="N26" s="446"/>
      <c r="O26" s="446"/>
      <c r="P26" s="488"/>
      <c r="Q26" s="445">
        <v>8414</v>
      </c>
      <c r="R26" s="446"/>
      <c r="S26" s="446"/>
      <c r="T26" s="446"/>
      <c r="U26" s="446"/>
      <c r="V26" s="488"/>
      <c r="W26" s="540"/>
      <c r="X26" s="541"/>
      <c r="Y26" s="542"/>
      <c r="Z26" s="444" t="s">
        <v>168</v>
      </c>
      <c r="AA26" s="546"/>
      <c r="AB26" s="546"/>
      <c r="AC26" s="546"/>
      <c r="AD26" s="546"/>
      <c r="AE26" s="546"/>
      <c r="AF26" s="546"/>
      <c r="AG26" s="547"/>
      <c r="AH26" s="445">
        <v>167</v>
      </c>
      <c r="AI26" s="446"/>
      <c r="AJ26" s="446"/>
      <c r="AK26" s="446"/>
      <c r="AL26" s="488"/>
      <c r="AM26" s="445">
        <v>464427</v>
      </c>
      <c r="AN26" s="446"/>
      <c r="AO26" s="446"/>
      <c r="AP26" s="446"/>
      <c r="AQ26" s="446"/>
      <c r="AR26" s="488"/>
      <c r="AS26" s="445">
        <v>2781</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v>600000</v>
      </c>
      <c r="BO26" s="395"/>
      <c r="BP26" s="395"/>
      <c r="BQ26" s="395"/>
      <c r="BR26" s="395"/>
      <c r="BS26" s="395"/>
      <c r="BT26" s="395"/>
      <c r="BU26" s="396"/>
      <c r="BV26" s="394">
        <v>500000</v>
      </c>
      <c r="BW26" s="395"/>
      <c r="BX26" s="395"/>
      <c r="BY26" s="395"/>
      <c r="BZ26" s="395"/>
      <c r="CA26" s="395"/>
      <c r="CB26" s="395"/>
      <c r="CC26" s="396"/>
      <c r="CD26" s="184"/>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75"/>
      <c r="B27" s="565"/>
      <c r="C27" s="541"/>
      <c r="D27" s="542"/>
      <c r="E27" s="444" t="s">
        <v>170</v>
      </c>
      <c r="F27" s="424"/>
      <c r="G27" s="424"/>
      <c r="H27" s="424"/>
      <c r="I27" s="424"/>
      <c r="J27" s="424"/>
      <c r="K27" s="425"/>
      <c r="L27" s="445">
        <v>1</v>
      </c>
      <c r="M27" s="446"/>
      <c r="N27" s="446"/>
      <c r="O27" s="446"/>
      <c r="P27" s="488"/>
      <c r="Q27" s="445">
        <v>9234</v>
      </c>
      <c r="R27" s="446"/>
      <c r="S27" s="446"/>
      <c r="T27" s="446"/>
      <c r="U27" s="446"/>
      <c r="V27" s="488"/>
      <c r="W27" s="540"/>
      <c r="X27" s="541"/>
      <c r="Y27" s="542"/>
      <c r="Z27" s="444" t="s">
        <v>171</v>
      </c>
      <c r="AA27" s="424"/>
      <c r="AB27" s="424"/>
      <c r="AC27" s="424"/>
      <c r="AD27" s="424"/>
      <c r="AE27" s="424"/>
      <c r="AF27" s="424"/>
      <c r="AG27" s="425"/>
      <c r="AH27" s="445">
        <v>30</v>
      </c>
      <c r="AI27" s="446"/>
      <c r="AJ27" s="446"/>
      <c r="AK27" s="446"/>
      <c r="AL27" s="488"/>
      <c r="AM27" s="445">
        <v>97758</v>
      </c>
      <c r="AN27" s="446"/>
      <c r="AO27" s="446"/>
      <c r="AP27" s="446"/>
      <c r="AQ27" s="446"/>
      <c r="AR27" s="488"/>
      <c r="AS27" s="445">
        <v>3259</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t="s">
        <v>122</v>
      </c>
      <c r="BO27" s="514"/>
      <c r="BP27" s="514"/>
      <c r="BQ27" s="514"/>
      <c r="BR27" s="514"/>
      <c r="BS27" s="514"/>
      <c r="BT27" s="514"/>
      <c r="BU27" s="515"/>
      <c r="BV27" s="513" t="s">
        <v>122</v>
      </c>
      <c r="BW27" s="514"/>
      <c r="BX27" s="514"/>
      <c r="BY27" s="514"/>
      <c r="BZ27" s="514"/>
      <c r="CA27" s="514"/>
      <c r="CB27" s="514"/>
      <c r="CC27" s="515"/>
      <c r="CD27" s="178"/>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75"/>
      <c r="B28" s="565"/>
      <c r="C28" s="541"/>
      <c r="D28" s="542"/>
      <c r="E28" s="444" t="s">
        <v>173</v>
      </c>
      <c r="F28" s="424"/>
      <c r="G28" s="424"/>
      <c r="H28" s="424"/>
      <c r="I28" s="424"/>
      <c r="J28" s="424"/>
      <c r="K28" s="425"/>
      <c r="L28" s="445">
        <v>1</v>
      </c>
      <c r="M28" s="446"/>
      <c r="N28" s="446"/>
      <c r="O28" s="446"/>
      <c r="P28" s="488"/>
      <c r="Q28" s="445">
        <v>7926</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21413246</v>
      </c>
      <c r="BO28" s="358"/>
      <c r="BP28" s="358"/>
      <c r="BQ28" s="358"/>
      <c r="BR28" s="358"/>
      <c r="BS28" s="358"/>
      <c r="BT28" s="358"/>
      <c r="BU28" s="359"/>
      <c r="BV28" s="357">
        <v>20010925</v>
      </c>
      <c r="BW28" s="358"/>
      <c r="BX28" s="358"/>
      <c r="BY28" s="358"/>
      <c r="BZ28" s="358"/>
      <c r="CA28" s="358"/>
      <c r="CB28" s="358"/>
      <c r="CC28" s="359"/>
      <c r="CD28" s="184"/>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75"/>
      <c r="B29" s="565"/>
      <c r="C29" s="541"/>
      <c r="D29" s="542"/>
      <c r="E29" s="444" t="s">
        <v>176</v>
      </c>
      <c r="F29" s="424"/>
      <c r="G29" s="424"/>
      <c r="H29" s="424"/>
      <c r="I29" s="424"/>
      <c r="J29" s="424"/>
      <c r="K29" s="425"/>
      <c r="L29" s="445">
        <v>38</v>
      </c>
      <c r="M29" s="446"/>
      <c r="N29" s="446"/>
      <c r="O29" s="446"/>
      <c r="P29" s="488"/>
      <c r="Q29" s="445">
        <v>6150</v>
      </c>
      <c r="R29" s="446"/>
      <c r="S29" s="446"/>
      <c r="T29" s="446"/>
      <c r="U29" s="446"/>
      <c r="V29" s="488"/>
      <c r="W29" s="543"/>
      <c r="X29" s="544"/>
      <c r="Y29" s="545"/>
      <c r="Z29" s="444" t="s">
        <v>177</v>
      </c>
      <c r="AA29" s="424"/>
      <c r="AB29" s="424"/>
      <c r="AC29" s="424"/>
      <c r="AD29" s="424"/>
      <c r="AE29" s="424"/>
      <c r="AF29" s="424"/>
      <c r="AG29" s="425"/>
      <c r="AH29" s="445">
        <v>2696</v>
      </c>
      <c r="AI29" s="446"/>
      <c r="AJ29" s="446"/>
      <c r="AK29" s="446"/>
      <c r="AL29" s="488"/>
      <c r="AM29" s="445">
        <v>7810496</v>
      </c>
      <c r="AN29" s="446"/>
      <c r="AO29" s="446"/>
      <c r="AP29" s="446"/>
      <c r="AQ29" s="446"/>
      <c r="AR29" s="488"/>
      <c r="AS29" s="445">
        <v>2897</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1385175</v>
      </c>
      <c r="BO29" s="395"/>
      <c r="BP29" s="395"/>
      <c r="BQ29" s="395"/>
      <c r="BR29" s="395"/>
      <c r="BS29" s="395"/>
      <c r="BT29" s="395"/>
      <c r="BU29" s="396"/>
      <c r="BV29" s="394">
        <v>1522643</v>
      </c>
      <c r="BW29" s="395"/>
      <c r="BX29" s="395"/>
      <c r="BY29" s="395"/>
      <c r="BZ29" s="395"/>
      <c r="CA29" s="395"/>
      <c r="CB29" s="395"/>
      <c r="CC29" s="396"/>
      <c r="CD29" s="178"/>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75"/>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97.7</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54018116</v>
      </c>
      <c r="BO30" s="514"/>
      <c r="BP30" s="514"/>
      <c r="BQ30" s="514"/>
      <c r="BR30" s="514"/>
      <c r="BS30" s="514"/>
      <c r="BT30" s="514"/>
      <c r="BU30" s="515"/>
      <c r="BV30" s="513">
        <v>54235778</v>
      </c>
      <c r="BW30" s="514"/>
      <c r="BX30" s="514"/>
      <c r="BY30" s="514"/>
      <c r="BZ30" s="514"/>
      <c r="CA30" s="514"/>
      <c r="CB30" s="514"/>
      <c r="CC30" s="515"/>
      <c r="CD30" s="186"/>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5"/>
      <c r="B31" s="200"/>
      <c r="DI31" s="201"/>
    </row>
    <row r="32" spans="1:113" ht="13.5" customHeight="1" x14ac:dyDescent="0.2">
      <c r="A32" s="175"/>
      <c r="B32" s="202"/>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201"/>
    </row>
    <row r="33" spans="1:113" ht="13.5" customHeight="1" x14ac:dyDescent="0.2">
      <c r="A33" s="175"/>
      <c r="B33" s="202"/>
      <c r="C33" s="418" t="s">
        <v>186</v>
      </c>
      <c r="D33" s="418"/>
      <c r="E33" s="383" t="s">
        <v>187</v>
      </c>
      <c r="F33" s="383"/>
      <c r="G33" s="383"/>
      <c r="H33" s="383"/>
      <c r="I33" s="383"/>
      <c r="J33" s="383"/>
      <c r="K33" s="383"/>
      <c r="L33" s="383"/>
      <c r="M33" s="383"/>
      <c r="N33" s="383"/>
      <c r="O33" s="383"/>
      <c r="P33" s="383"/>
      <c r="Q33" s="383"/>
      <c r="R33" s="383"/>
      <c r="S33" s="383"/>
      <c r="T33" s="179"/>
      <c r="U33" s="418" t="s">
        <v>186</v>
      </c>
      <c r="V33" s="418"/>
      <c r="W33" s="383" t="s">
        <v>187</v>
      </c>
      <c r="X33" s="383"/>
      <c r="Y33" s="383"/>
      <c r="Z33" s="383"/>
      <c r="AA33" s="383"/>
      <c r="AB33" s="383"/>
      <c r="AC33" s="383"/>
      <c r="AD33" s="383"/>
      <c r="AE33" s="383"/>
      <c r="AF33" s="383"/>
      <c r="AG33" s="383"/>
      <c r="AH33" s="383"/>
      <c r="AI33" s="383"/>
      <c r="AJ33" s="383"/>
      <c r="AK33" s="383"/>
      <c r="AL33" s="179"/>
      <c r="AM33" s="418" t="s">
        <v>186</v>
      </c>
      <c r="AN33" s="418"/>
      <c r="AO33" s="383" t="s">
        <v>187</v>
      </c>
      <c r="AP33" s="383"/>
      <c r="AQ33" s="383"/>
      <c r="AR33" s="383"/>
      <c r="AS33" s="383"/>
      <c r="AT33" s="383"/>
      <c r="AU33" s="383"/>
      <c r="AV33" s="383"/>
      <c r="AW33" s="383"/>
      <c r="AX33" s="383"/>
      <c r="AY33" s="383"/>
      <c r="AZ33" s="383"/>
      <c r="BA33" s="383"/>
      <c r="BB33" s="383"/>
      <c r="BC33" s="383"/>
      <c r="BD33" s="185"/>
      <c r="BE33" s="383" t="s">
        <v>188</v>
      </c>
      <c r="BF33" s="383"/>
      <c r="BG33" s="383" t="s">
        <v>189</v>
      </c>
      <c r="BH33" s="383"/>
      <c r="BI33" s="383"/>
      <c r="BJ33" s="383"/>
      <c r="BK33" s="383"/>
      <c r="BL33" s="383"/>
      <c r="BM33" s="383"/>
      <c r="BN33" s="383"/>
      <c r="BO33" s="383"/>
      <c r="BP33" s="383"/>
      <c r="BQ33" s="383"/>
      <c r="BR33" s="383"/>
      <c r="BS33" s="383"/>
      <c r="BT33" s="383"/>
      <c r="BU33" s="383"/>
      <c r="BV33" s="185"/>
      <c r="BW33" s="418" t="s">
        <v>188</v>
      </c>
      <c r="BX33" s="418"/>
      <c r="BY33" s="383" t="s">
        <v>190</v>
      </c>
      <c r="BZ33" s="383"/>
      <c r="CA33" s="383"/>
      <c r="CB33" s="383"/>
      <c r="CC33" s="383"/>
      <c r="CD33" s="383"/>
      <c r="CE33" s="383"/>
      <c r="CF33" s="383"/>
      <c r="CG33" s="383"/>
      <c r="CH33" s="383"/>
      <c r="CI33" s="383"/>
      <c r="CJ33" s="383"/>
      <c r="CK33" s="383"/>
      <c r="CL33" s="383"/>
      <c r="CM33" s="383"/>
      <c r="CN33" s="179"/>
      <c r="CO33" s="418" t="s">
        <v>186</v>
      </c>
      <c r="CP33" s="418"/>
      <c r="CQ33" s="383" t="s">
        <v>191</v>
      </c>
      <c r="CR33" s="383"/>
      <c r="CS33" s="383"/>
      <c r="CT33" s="383"/>
      <c r="CU33" s="383"/>
      <c r="CV33" s="383"/>
      <c r="CW33" s="383"/>
      <c r="CX33" s="383"/>
      <c r="CY33" s="383"/>
      <c r="CZ33" s="383"/>
      <c r="DA33" s="383"/>
      <c r="DB33" s="383"/>
      <c r="DC33" s="383"/>
      <c r="DD33" s="383"/>
      <c r="DE33" s="383"/>
      <c r="DF33" s="179"/>
      <c r="DG33" s="583" t="s">
        <v>192</v>
      </c>
      <c r="DH33" s="583"/>
      <c r="DI33" s="180"/>
    </row>
    <row r="34" spans="1:113" ht="32.25" customHeight="1" x14ac:dyDescent="0.2">
      <c r="A34" s="175"/>
      <c r="B34" s="202"/>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75"/>
      <c r="U34" s="584">
        <f>IF(W34="","",MAX(C34:D43)+1)</f>
        <v>2</v>
      </c>
      <c r="V34" s="584"/>
      <c r="W34" s="585" t="str">
        <f>IF('各会計、関係団体の財政状況及び健全化判断比率'!B28="","",'各会計、関係団体の財政状況及び健全化判断比率'!B28)</f>
        <v>国民健康保険事業会計</v>
      </c>
      <c r="X34" s="585"/>
      <c r="Y34" s="585"/>
      <c r="Z34" s="585"/>
      <c r="AA34" s="585"/>
      <c r="AB34" s="585"/>
      <c r="AC34" s="585"/>
      <c r="AD34" s="585"/>
      <c r="AE34" s="585"/>
      <c r="AF34" s="585"/>
      <c r="AG34" s="585"/>
      <c r="AH34" s="585"/>
      <c r="AI34" s="585"/>
      <c r="AJ34" s="585"/>
      <c r="AK34" s="585"/>
      <c r="AL34" s="175"/>
      <c r="AM34" s="584" t="str">
        <f>IF(AO34="","",MAX(C34:D43,U34:V43)+1)</f>
        <v/>
      </c>
      <c r="AN34" s="584"/>
      <c r="AO34" s="585"/>
      <c r="AP34" s="585"/>
      <c r="AQ34" s="585"/>
      <c r="AR34" s="585"/>
      <c r="AS34" s="585"/>
      <c r="AT34" s="585"/>
      <c r="AU34" s="585"/>
      <c r="AV34" s="585"/>
      <c r="AW34" s="585"/>
      <c r="AX34" s="585"/>
      <c r="AY34" s="585"/>
      <c r="AZ34" s="585"/>
      <c r="BA34" s="585"/>
      <c r="BB34" s="585"/>
      <c r="BC34" s="585"/>
      <c r="BD34" s="175"/>
      <c r="BE34" s="584" t="str">
        <f>IF(BG34="","",MAX(C34:D43,U34:V43,AM34:AN43)+1)</f>
        <v/>
      </c>
      <c r="BF34" s="584"/>
      <c r="BG34" s="585"/>
      <c r="BH34" s="585"/>
      <c r="BI34" s="585"/>
      <c r="BJ34" s="585"/>
      <c r="BK34" s="585"/>
      <c r="BL34" s="585"/>
      <c r="BM34" s="585"/>
      <c r="BN34" s="585"/>
      <c r="BO34" s="585"/>
      <c r="BP34" s="585"/>
      <c r="BQ34" s="585"/>
      <c r="BR34" s="585"/>
      <c r="BS34" s="585"/>
      <c r="BT34" s="585"/>
      <c r="BU34" s="585"/>
      <c r="BV34" s="175"/>
      <c r="BW34" s="584">
        <f>IF(BY34="","",MAX(C34:D43,U34:V43,AM34:AN43,BE34:BF43)+1)</f>
        <v>5</v>
      </c>
      <c r="BX34" s="584"/>
      <c r="BY34" s="585" t="str">
        <f>IF('各会計、関係団体の財政状況及び健全化判断比率'!B68="","",'各会計、関係団体の財政状況及び健全化判断比率'!B68)</f>
        <v>特別区人事・厚生事務組合</v>
      </c>
      <c r="BZ34" s="585"/>
      <c r="CA34" s="585"/>
      <c r="CB34" s="585"/>
      <c r="CC34" s="585"/>
      <c r="CD34" s="585"/>
      <c r="CE34" s="585"/>
      <c r="CF34" s="585"/>
      <c r="CG34" s="585"/>
      <c r="CH34" s="585"/>
      <c r="CI34" s="585"/>
      <c r="CJ34" s="585"/>
      <c r="CK34" s="585"/>
      <c r="CL34" s="585"/>
      <c r="CM34" s="585"/>
      <c r="CN34" s="175"/>
      <c r="CO34" s="584">
        <f>IF(CQ34="","",MAX(C34:D43,U34:V43,AM34:AN43,BE34:BF43,BW34:BX43)+1)</f>
        <v>10</v>
      </c>
      <c r="CP34" s="584"/>
      <c r="CQ34" s="585" t="str">
        <f>IF('各会計、関係団体の財政状況及び健全化判断比率'!BS7="","",'各会計、関係団体の財政状況及び健全化判断比率'!BS7)</f>
        <v>北区土地開発公社</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〇</v>
      </c>
      <c r="DH34" s="586"/>
      <c r="DI34" s="180"/>
    </row>
    <row r="35" spans="1:113" ht="32.25" customHeight="1" x14ac:dyDescent="0.2">
      <c r="A35" s="175"/>
      <c r="B35" s="202"/>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75"/>
      <c r="U35" s="584">
        <f>IF(W35="","",U34+1)</f>
        <v>3</v>
      </c>
      <c r="V35" s="584"/>
      <c r="W35" s="585" t="str">
        <f>IF('各会計、関係団体の財政状況及び健全化判断比率'!B29="","",'各会計、関係団体の財政状況及び健全化判断比率'!B29)</f>
        <v>介護保険会計</v>
      </c>
      <c r="X35" s="585"/>
      <c r="Y35" s="585"/>
      <c r="Z35" s="585"/>
      <c r="AA35" s="585"/>
      <c r="AB35" s="585"/>
      <c r="AC35" s="585"/>
      <c r="AD35" s="585"/>
      <c r="AE35" s="585"/>
      <c r="AF35" s="585"/>
      <c r="AG35" s="585"/>
      <c r="AH35" s="585"/>
      <c r="AI35" s="585"/>
      <c r="AJ35" s="585"/>
      <c r="AK35" s="585"/>
      <c r="AL35" s="175"/>
      <c r="AM35" s="584" t="str">
        <f t="shared" ref="AM35:AM43" si="0">IF(AO35="","",AM34+1)</f>
        <v/>
      </c>
      <c r="AN35" s="584"/>
      <c r="AO35" s="585"/>
      <c r="AP35" s="585"/>
      <c r="AQ35" s="585"/>
      <c r="AR35" s="585"/>
      <c r="AS35" s="585"/>
      <c r="AT35" s="585"/>
      <c r="AU35" s="585"/>
      <c r="AV35" s="585"/>
      <c r="AW35" s="585"/>
      <c r="AX35" s="585"/>
      <c r="AY35" s="585"/>
      <c r="AZ35" s="585"/>
      <c r="BA35" s="585"/>
      <c r="BB35" s="585"/>
      <c r="BC35" s="585"/>
      <c r="BD35" s="175"/>
      <c r="BE35" s="584" t="str">
        <f t="shared" ref="BE35:BE43" si="1">IF(BG35="","",BE34+1)</f>
        <v/>
      </c>
      <c r="BF35" s="584"/>
      <c r="BG35" s="585"/>
      <c r="BH35" s="585"/>
      <c r="BI35" s="585"/>
      <c r="BJ35" s="585"/>
      <c r="BK35" s="585"/>
      <c r="BL35" s="585"/>
      <c r="BM35" s="585"/>
      <c r="BN35" s="585"/>
      <c r="BO35" s="585"/>
      <c r="BP35" s="585"/>
      <c r="BQ35" s="585"/>
      <c r="BR35" s="585"/>
      <c r="BS35" s="585"/>
      <c r="BT35" s="585"/>
      <c r="BU35" s="585"/>
      <c r="BV35" s="175"/>
      <c r="BW35" s="584">
        <f t="shared" ref="BW35:BW43" si="2">IF(BY35="","",BW34+1)</f>
        <v>6</v>
      </c>
      <c r="BX35" s="584"/>
      <c r="BY35" s="585" t="str">
        <f>IF('各会計、関係団体の財政状況及び健全化判断比率'!B69="","",'各会計、関係団体の財政状況及び健全化判断比率'!B69)</f>
        <v>特別区競馬組合</v>
      </c>
      <c r="BZ35" s="585"/>
      <c r="CA35" s="585"/>
      <c r="CB35" s="585"/>
      <c r="CC35" s="585"/>
      <c r="CD35" s="585"/>
      <c r="CE35" s="585"/>
      <c r="CF35" s="585"/>
      <c r="CG35" s="585"/>
      <c r="CH35" s="585"/>
      <c r="CI35" s="585"/>
      <c r="CJ35" s="585"/>
      <c r="CK35" s="585"/>
      <c r="CL35" s="585"/>
      <c r="CM35" s="585"/>
      <c r="CN35" s="175"/>
      <c r="CO35" s="584">
        <f t="shared" ref="CO35:CO43" si="3">IF(CQ35="","",CO34+1)</f>
        <v>11</v>
      </c>
      <c r="CP35" s="584"/>
      <c r="CQ35" s="585" t="str">
        <f>IF('各会計、関係団体の財政状況及び健全化判断比率'!BS8="","",'各会計、関係団体の財政状況及び健全化判断比率'!BS8)</f>
        <v>東京都北区体育協会</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80"/>
    </row>
    <row r="36" spans="1:113" ht="32.25" customHeight="1" x14ac:dyDescent="0.2">
      <c r="A36" s="175"/>
      <c r="B36" s="202"/>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75"/>
      <c r="U36" s="584">
        <f t="shared" ref="U36:U43" si="4">IF(W36="","",U35+1)</f>
        <v>4</v>
      </c>
      <c r="V36" s="584"/>
      <c r="W36" s="585" t="str">
        <f>IF('各会計、関係団体の財政状況及び健全化判断比率'!B30="","",'各会計、関係団体の財政状況及び健全化判断比率'!B30)</f>
        <v>後期高齢者医療会計</v>
      </c>
      <c r="X36" s="585"/>
      <c r="Y36" s="585"/>
      <c r="Z36" s="585"/>
      <c r="AA36" s="585"/>
      <c r="AB36" s="585"/>
      <c r="AC36" s="585"/>
      <c r="AD36" s="585"/>
      <c r="AE36" s="585"/>
      <c r="AF36" s="585"/>
      <c r="AG36" s="585"/>
      <c r="AH36" s="585"/>
      <c r="AI36" s="585"/>
      <c r="AJ36" s="585"/>
      <c r="AK36" s="585"/>
      <c r="AL36" s="175"/>
      <c r="AM36" s="584" t="str">
        <f t="shared" si="0"/>
        <v/>
      </c>
      <c r="AN36" s="584"/>
      <c r="AO36" s="585"/>
      <c r="AP36" s="585"/>
      <c r="AQ36" s="585"/>
      <c r="AR36" s="585"/>
      <c r="AS36" s="585"/>
      <c r="AT36" s="585"/>
      <c r="AU36" s="585"/>
      <c r="AV36" s="585"/>
      <c r="AW36" s="585"/>
      <c r="AX36" s="585"/>
      <c r="AY36" s="585"/>
      <c r="AZ36" s="585"/>
      <c r="BA36" s="585"/>
      <c r="BB36" s="585"/>
      <c r="BC36" s="585"/>
      <c r="BD36" s="175"/>
      <c r="BE36" s="584" t="str">
        <f t="shared" si="1"/>
        <v/>
      </c>
      <c r="BF36" s="584"/>
      <c r="BG36" s="585"/>
      <c r="BH36" s="585"/>
      <c r="BI36" s="585"/>
      <c r="BJ36" s="585"/>
      <c r="BK36" s="585"/>
      <c r="BL36" s="585"/>
      <c r="BM36" s="585"/>
      <c r="BN36" s="585"/>
      <c r="BO36" s="585"/>
      <c r="BP36" s="585"/>
      <c r="BQ36" s="585"/>
      <c r="BR36" s="585"/>
      <c r="BS36" s="585"/>
      <c r="BT36" s="585"/>
      <c r="BU36" s="585"/>
      <c r="BV36" s="175"/>
      <c r="BW36" s="584">
        <f t="shared" si="2"/>
        <v>7</v>
      </c>
      <c r="BX36" s="584"/>
      <c r="BY36" s="585" t="str">
        <f>IF('各会計、関係団体の財政状況及び健全化判断比率'!B70="","",'各会計、関係団体の財政状況及び健全化判断比率'!B70)</f>
        <v>東京二十三区清掃一部事務組合</v>
      </c>
      <c r="BZ36" s="585"/>
      <c r="CA36" s="585"/>
      <c r="CB36" s="585"/>
      <c r="CC36" s="585"/>
      <c r="CD36" s="585"/>
      <c r="CE36" s="585"/>
      <c r="CF36" s="585"/>
      <c r="CG36" s="585"/>
      <c r="CH36" s="585"/>
      <c r="CI36" s="585"/>
      <c r="CJ36" s="585"/>
      <c r="CK36" s="585"/>
      <c r="CL36" s="585"/>
      <c r="CM36" s="585"/>
      <c r="CN36" s="175"/>
      <c r="CO36" s="584">
        <f t="shared" si="3"/>
        <v>12</v>
      </c>
      <c r="CP36" s="584"/>
      <c r="CQ36" s="585" t="str">
        <f>IF('各会計、関係団体の財政状況及び健全化判断比率'!BS9="","",'各会計、関係団体の財政状況及び健全化判断比率'!BS9)</f>
        <v>北区文化振興財団</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80"/>
    </row>
    <row r="37" spans="1:113" ht="32.25" customHeight="1" x14ac:dyDescent="0.2">
      <c r="A37" s="175"/>
      <c r="B37" s="202"/>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75"/>
      <c r="U37" s="584" t="str">
        <f t="shared" si="4"/>
        <v/>
      </c>
      <c r="V37" s="584"/>
      <c r="W37" s="585"/>
      <c r="X37" s="585"/>
      <c r="Y37" s="585"/>
      <c r="Z37" s="585"/>
      <c r="AA37" s="585"/>
      <c r="AB37" s="585"/>
      <c r="AC37" s="585"/>
      <c r="AD37" s="585"/>
      <c r="AE37" s="585"/>
      <c r="AF37" s="585"/>
      <c r="AG37" s="585"/>
      <c r="AH37" s="585"/>
      <c r="AI37" s="585"/>
      <c r="AJ37" s="585"/>
      <c r="AK37" s="585"/>
      <c r="AL37" s="175"/>
      <c r="AM37" s="584" t="str">
        <f t="shared" si="0"/>
        <v/>
      </c>
      <c r="AN37" s="584"/>
      <c r="AO37" s="585"/>
      <c r="AP37" s="585"/>
      <c r="AQ37" s="585"/>
      <c r="AR37" s="585"/>
      <c r="AS37" s="585"/>
      <c r="AT37" s="585"/>
      <c r="AU37" s="585"/>
      <c r="AV37" s="585"/>
      <c r="AW37" s="585"/>
      <c r="AX37" s="585"/>
      <c r="AY37" s="585"/>
      <c r="AZ37" s="585"/>
      <c r="BA37" s="585"/>
      <c r="BB37" s="585"/>
      <c r="BC37" s="585"/>
      <c r="BD37" s="175"/>
      <c r="BE37" s="584" t="str">
        <f t="shared" si="1"/>
        <v/>
      </c>
      <c r="BF37" s="584"/>
      <c r="BG37" s="585"/>
      <c r="BH37" s="585"/>
      <c r="BI37" s="585"/>
      <c r="BJ37" s="585"/>
      <c r="BK37" s="585"/>
      <c r="BL37" s="585"/>
      <c r="BM37" s="585"/>
      <c r="BN37" s="585"/>
      <c r="BO37" s="585"/>
      <c r="BP37" s="585"/>
      <c r="BQ37" s="585"/>
      <c r="BR37" s="585"/>
      <c r="BS37" s="585"/>
      <c r="BT37" s="585"/>
      <c r="BU37" s="585"/>
      <c r="BV37" s="175"/>
      <c r="BW37" s="584">
        <f t="shared" si="2"/>
        <v>8</v>
      </c>
      <c r="BX37" s="584"/>
      <c r="BY37" s="585" t="str">
        <f>IF('各会計、関係団体の財政状況及び健全化判断比率'!B71="","",'各会計、関係団体の財政状況及び健全化判断比率'!B71)</f>
        <v>東京都後期高齢者医療広域連合（一般会計）</v>
      </c>
      <c r="BZ37" s="585"/>
      <c r="CA37" s="585"/>
      <c r="CB37" s="585"/>
      <c r="CC37" s="585"/>
      <c r="CD37" s="585"/>
      <c r="CE37" s="585"/>
      <c r="CF37" s="585"/>
      <c r="CG37" s="585"/>
      <c r="CH37" s="585"/>
      <c r="CI37" s="585"/>
      <c r="CJ37" s="585"/>
      <c r="CK37" s="585"/>
      <c r="CL37" s="585"/>
      <c r="CM37" s="585"/>
      <c r="CN37" s="175"/>
      <c r="CO37" s="584">
        <f t="shared" si="3"/>
        <v>13</v>
      </c>
      <c r="CP37" s="584"/>
      <c r="CQ37" s="585" t="str">
        <f>IF('各会計、関係団体の財政状況及び健全化判断比率'!BS10="","",'各会計、関係団体の財政状況及び健全化判断比率'!BS10)</f>
        <v>東京広域勤労者サービスセンター</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80"/>
    </row>
    <row r="38" spans="1:113" ht="32.25" customHeight="1" x14ac:dyDescent="0.2">
      <c r="A38" s="175"/>
      <c r="B38" s="202"/>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75"/>
      <c r="U38" s="584" t="str">
        <f t="shared" si="4"/>
        <v/>
      </c>
      <c r="V38" s="584"/>
      <c r="W38" s="585"/>
      <c r="X38" s="585"/>
      <c r="Y38" s="585"/>
      <c r="Z38" s="585"/>
      <c r="AA38" s="585"/>
      <c r="AB38" s="585"/>
      <c r="AC38" s="585"/>
      <c r="AD38" s="585"/>
      <c r="AE38" s="585"/>
      <c r="AF38" s="585"/>
      <c r="AG38" s="585"/>
      <c r="AH38" s="585"/>
      <c r="AI38" s="585"/>
      <c r="AJ38" s="585"/>
      <c r="AK38" s="585"/>
      <c r="AL38" s="175"/>
      <c r="AM38" s="584" t="str">
        <f t="shared" si="0"/>
        <v/>
      </c>
      <c r="AN38" s="584"/>
      <c r="AO38" s="585"/>
      <c r="AP38" s="585"/>
      <c r="AQ38" s="585"/>
      <c r="AR38" s="585"/>
      <c r="AS38" s="585"/>
      <c r="AT38" s="585"/>
      <c r="AU38" s="585"/>
      <c r="AV38" s="585"/>
      <c r="AW38" s="585"/>
      <c r="AX38" s="585"/>
      <c r="AY38" s="585"/>
      <c r="AZ38" s="585"/>
      <c r="BA38" s="585"/>
      <c r="BB38" s="585"/>
      <c r="BC38" s="585"/>
      <c r="BD38" s="175"/>
      <c r="BE38" s="584" t="str">
        <f t="shared" si="1"/>
        <v/>
      </c>
      <c r="BF38" s="584"/>
      <c r="BG38" s="585"/>
      <c r="BH38" s="585"/>
      <c r="BI38" s="585"/>
      <c r="BJ38" s="585"/>
      <c r="BK38" s="585"/>
      <c r="BL38" s="585"/>
      <c r="BM38" s="585"/>
      <c r="BN38" s="585"/>
      <c r="BO38" s="585"/>
      <c r="BP38" s="585"/>
      <c r="BQ38" s="585"/>
      <c r="BR38" s="585"/>
      <c r="BS38" s="585"/>
      <c r="BT38" s="585"/>
      <c r="BU38" s="585"/>
      <c r="BV38" s="175"/>
      <c r="BW38" s="584">
        <f t="shared" si="2"/>
        <v>9</v>
      </c>
      <c r="BX38" s="584"/>
      <c r="BY38" s="585" t="str">
        <f>IF('各会計、関係団体の財政状況及び健全化判断比率'!B72="","",'各会計、関係団体の財政状況及び健全化判断比率'!B72)</f>
        <v>東京都後期高齢者医療広域連合（後期高齢者医療特別会計）</v>
      </c>
      <c r="BZ38" s="585"/>
      <c r="CA38" s="585"/>
      <c r="CB38" s="585"/>
      <c r="CC38" s="585"/>
      <c r="CD38" s="585"/>
      <c r="CE38" s="585"/>
      <c r="CF38" s="585"/>
      <c r="CG38" s="585"/>
      <c r="CH38" s="585"/>
      <c r="CI38" s="585"/>
      <c r="CJ38" s="585"/>
      <c r="CK38" s="585"/>
      <c r="CL38" s="585"/>
      <c r="CM38" s="585"/>
      <c r="CN38" s="175"/>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80"/>
    </row>
    <row r="39" spans="1:113" ht="32.25" customHeight="1" x14ac:dyDescent="0.2">
      <c r="A39" s="175"/>
      <c r="B39" s="202"/>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75"/>
      <c r="U39" s="584" t="str">
        <f t="shared" si="4"/>
        <v/>
      </c>
      <c r="V39" s="584"/>
      <c r="W39" s="585"/>
      <c r="X39" s="585"/>
      <c r="Y39" s="585"/>
      <c r="Z39" s="585"/>
      <c r="AA39" s="585"/>
      <c r="AB39" s="585"/>
      <c r="AC39" s="585"/>
      <c r="AD39" s="585"/>
      <c r="AE39" s="585"/>
      <c r="AF39" s="585"/>
      <c r="AG39" s="585"/>
      <c r="AH39" s="585"/>
      <c r="AI39" s="585"/>
      <c r="AJ39" s="585"/>
      <c r="AK39" s="585"/>
      <c r="AL39" s="175"/>
      <c r="AM39" s="584" t="str">
        <f t="shared" si="0"/>
        <v/>
      </c>
      <c r="AN39" s="584"/>
      <c r="AO39" s="585"/>
      <c r="AP39" s="585"/>
      <c r="AQ39" s="585"/>
      <c r="AR39" s="585"/>
      <c r="AS39" s="585"/>
      <c r="AT39" s="585"/>
      <c r="AU39" s="585"/>
      <c r="AV39" s="585"/>
      <c r="AW39" s="585"/>
      <c r="AX39" s="585"/>
      <c r="AY39" s="585"/>
      <c r="AZ39" s="585"/>
      <c r="BA39" s="585"/>
      <c r="BB39" s="585"/>
      <c r="BC39" s="585"/>
      <c r="BD39" s="175"/>
      <c r="BE39" s="584" t="str">
        <f t="shared" si="1"/>
        <v/>
      </c>
      <c r="BF39" s="584"/>
      <c r="BG39" s="585"/>
      <c r="BH39" s="585"/>
      <c r="BI39" s="585"/>
      <c r="BJ39" s="585"/>
      <c r="BK39" s="585"/>
      <c r="BL39" s="585"/>
      <c r="BM39" s="585"/>
      <c r="BN39" s="585"/>
      <c r="BO39" s="585"/>
      <c r="BP39" s="585"/>
      <c r="BQ39" s="585"/>
      <c r="BR39" s="585"/>
      <c r="BS39" s="585"/>
      <c r="BT39" s="585"/>
      <c r="BU39" s="585"/>
      <c r="BV39" s="175"/>
      <c r="BW39" s="584" t="str">
        <f t="shared" si="2"/>
        <v/>
      </c>
      <c r="BX39" s="584"/>
      <c r="BY39" s="585" t="str">
        <f>IF('各会計、関係団体の財政状況及び健全化判断比率'!B73="","",'各会計、関係団体の財政状況及び健全化判断比率'!B73)</f>
        <v/>
      </c>
      <c r="BZ39" s="585"/>
      <c r="CA39" s="585"/>
      <c r="CB39" s="585"/>
      <c r="CC39" s="585"/>
      <c r="CD39" s="585"/>
      <c r="CE39" s="585"/>
      <c r="CF39" s="585"/>
      <c r="CG39" s="585"/>
      <c r="CH39" s="585"/>
      <c r="CI39" s="585"/>
      <c r="CJ39" s="585"/>
      <c r="CK39" s="585"/>
      <c r="CL39" s="585"/>
      <c r="CM39" s="585"/>
      <c r="CN39" s="175"/>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80"/>
    </row>
    <row r="40" spans="1:113" ht="32.25" customHeight="1" x14ac:dyDescent="0.2">
      <c r="A40" s="175"/>
      <c r="B40" s="202"/>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75"/>
      <c r="U40" s="584" t="str">
        <f t="shared" si="4"/>
        <v/>
      </c>
      <c r="V40" s="584"/>
      <c r="W40" s="585"/>
      <c r="X40" s="585"/>
      <c r="Y40" s="585"/>
      <c r="Z40" s="585"/>
      <c r="AA40" s="585"/>
      <c r="AB40" s="585"/>
      <c r="AC40" s="585"/>
      <c r="AD40" s="585"/>
      <c r="AE40" s="585"/>
      <c r="AF40" s="585"/>
      <c r="AG40" s="585"/>
      <c r="AH40" s="585"/>
      <c r="AI40" s="585"/>
      <c r="AJ40" s="585"/>
      <c r="AK40" s="585"/>
      <c r="AL40" s="175"/>
      <c r="AM40" s="584" t="str">
        <f t="shared" si="0"/>
        <v/>
      </c>
      <c r="AN40" s="584"/>
      <c r="AO40" s="585"/>
      <c r="AP40" s="585"/>
      <c r="AQ40" s="585"/>
      <c r="AR40" s="585"/>
      <c r="AS40" s="585"/>
      <c r="AT40" s="585"/>
      <c r="AU40" s="585"/>
      <c r="AV40" s="585"/>
      <c r="AW40" s="585"/>
      <c r="AX40" s="585"/>
      <c r="AY40" s="585"/>
      <c r="AZ40" s="585"/>
      <c r="BA40" s="585"/>
      <c r="BB40" s="585"/>
      <c r="BC40" s="585"/>
      <c r="BD40" s="175"/>
      <c r="BE40" s="584" t="str">
        <f t="shared" si="1"/>
        <v/>
      </c>
      <c r="BF40" s="584"/>
      <c r="BG40" s="585"/>
      <c r="BH40" s="585"/>
      <c r="BI40" s="585"/>
      <c r="BJ40" s="585"/>
      <c r="BK40" s="585"/>
      <c r="BL40" s="585"/>
      <c r="BM40" s="585"/>
      <c r="BN40" s="585"/>
      <c r="BO40" s="585"/>
      <c r="BP40" s="585"/>
      <c r="BQ40" s="585"/>
      <c r="BR40" s="585"/>
      <c r="BS40" s="585"/>
      <c r="BT40" s="585"/>
      <c r="BU40" s="585"/>
      <c r="BV40" s="175"/>
      <c r="BW40" s="584" t="str">
        <f t="shared" si="2"/>
        <v/>
      </c>
      <c r="BX40" s="584"/>
      <c r="BY40" s="585" t="str">
        <f>IF('各会計、関係団体の財政状況及び健全化判断比率'!B74="","",'各会計、関係団体の財政状況及び健全化判断比率'!B74)</f>
        <v/>
      </c>
      <c r="BZ40" s="585"/>
      <c r="CA40" s="585"/>
      <c r="CB40" s="585"/>
      <c r="CC40" s="585"/>
      <c r="CD40" s="585"/>
      <c r="CE40" s="585"/>
      <c r="CF40" s="585"/>
      <c r="CG40" s="585"/>
      <c r="CH40" s="585"/>
      <c r="CI40" s="585"/>
      <c r="CJ40" s="585"/>
      <c r="CK40" s="585"/>
      <c r="CL40" s="585"/>
      <c r="CM40" s="585"/>
      <c r="CN40" s="175"/>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80"/>
    </row>
    <row r="41" spans="1:113" ht="32.25" customHeight="1" x14ac:dyDescent="0.2">
      <c r="A41" s="175"/>
      <c r="B41" s="202"/>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75"/>
      <c r="U41" s="584" t="str">
        <f t="shared" si="4"/>
        <v/>
      </c>
      <c r="V41" s="584"/>
      <c r="W41" s="585"/>
      <c r="X41" s="585"/>
      <c r="Y41" s="585"/>
      <c r="Z41" s="585"/>
      <c r="AA41" s="585"/>
      <c r="AB41" s="585"/>
      <c r="AC41" s="585"/>
      <c r="AD41" s="585"/>
      <c r="AE41" s="585"/>
      <c r="AF41" s="585"/>
      <c r="AG41" s="585"/>
      <c r="AH41" s="585"/>
      <c r="AI41" s="585"/>
      <c r="AJ41" s="585"/>
      <c r="AK41" s="585"/>
      <c r="AL41" s="175"/>
      <c r="AM41" s="584" t="str">
        <f t="shared" si="0"/>
        <v/>
      </c>
      <c r="AN41" s="584"/>
      <c r="AO41" s="585"/>
      <c r="AP41" s="585"/>
      <c r="AQ41" s="585"/>
      <c r="AR41" s="585"/>
      <c r="AS41" s="585"/>
      <c r="AT41" s="585"/>
      <c r="AU41" s="585"/>
      <c r="AV41" s="585"/>
      <c r="AW41" s="585"/>
      <c r="AX41" s="585"/>
      <c r="AY41" s="585"/>
      <c r="AZ41" s="585"/>
      <c r="BA41" s="585"/>
      <c r="BB41" s="585"/>
      <c r="BC41" s="585"/>
      <c r="BD41" s="175"/>
      <c r="BE41" s="584" t="str">
        <f t="shared" si="1"/>
        <v/>
      </c>
      <c r="BF41" s="584"/>
      <c r="BG41" s="585"/>
      <c r="BH41" s="585"/>
      <c r="BI41" s="585"/>
      <c r="BJ41" s="585"/>
      <c r="BK41" s="585"/>
      <c r="BL41" s="585"/>
      <c r="BM41" s="585"/>
      <c r="BN41" s="585"/>
      <c r="BO41" s="585"/>
      <c r="BP41" s="585"/>
      <c r="BQ41" s="585"/>
      <c r="BR41" s="585"/>
      <c r="BS41" s="585"/>
      <c r="BT41" s="585"/>
      <c r="BU41" s="585"/>
      <c r="BV41" s="175"/>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75"/>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80"/>
    </row>
    <row r="42" spans="1:113" ht="32.25" customHeight="1" x14ac:dyDescent="0.2">
      <c r="B42" s="202"/>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75"/>
      <c r="U42" s="584" t="str">
        <f t="shared" si="4"/>
        <v/>
      </c>
      <c r="V42" s="584"/>
      <c r="W42" s="585"/>
      <c r="X42" s="585"/>
      <c r="Y42" s="585"/>
      <c r="Z42" s="585"/>
      <c r="AA42" s="585"/>
      <c r="AB42" s="585"/>
      <c r="AC42" s="585"/>
      <c r="AD42" s="585"/>
      <c r="AE42" s="585"/>
      <c r="AF42" s="585"/>
      <c r="AG42" s="585"/>
      <c r="AH42" s="585"/>
      <c r="AI42" s="585"/>
      <c r="AJ42" s="585"/>
      <c r="AK42" s="585"/>
      <c r="AL42" s="175"/>
      <c r="AM42" s="584" t="str">
        <f t="shared" si="0"/>
        <v/>
      </c>
      <c r="AN42" s="584"/>
      <c r="AO42" s="585"/>
      <c r="AP42" s="585"/>
      <c r="AQ42" s="585"/>
      <c r="AR42" s="585"/>
      <c r="AS42" s="585"/>
      <c r="AT42" s="585"/>
      <c r="AU42" s="585"/>
      <c r="AV42" s="585"/>
      <c r="AW42" s="585"/>
      <c r="AX42" s="585"/>
      <c r="AY42" s="585"/>
      <c r="AZ42" s="585"/>
      <c r="BA42" s="585"/>
      <c r="BB42" s="585"/>
      <c r="BC42" s="585"/>
      <c r="BD42" s="175"/>
      <c r="BE42" s="584" t="str">
        <f t="shared" si="1"/>
        <v/>
      </c>
      <c r="BF42" s="584"/>
      <c r="BG42" s="585"/>
      <c r="BH42" s="585"/>
      <c r="BI42" s="585"/>
      <c r="BJ42" s="585"/>
      <c r="BK42" s="585"/>
      <c r="BL42" s="585"/>
      <c r="BM42" s="585"/>
      <c r="BN42" s="585"/>
      <c r="BO42" s="585"/>
      <c r="BP42" s="585"/>
      <c r="BQ42" s="585"/>
      <c r="BR42" s="585"/>
      <c r="BS42" s="585"/>
      <c r="BT42" s="585"/>
      <c r="BU42" s="585"/>
      <c r="BV42" s="175"/>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75"/>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80"/>
    </row>
    <row r="43" spans="1:113" ht="32.25" customHeight="1" x14ac:dyDescent="0.2">
      <c r="B43" s="202"/>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75"/>
      <c r="U43" s="584" t="str">
        <f t="shared" si="4"/>
        <v/>
      </c>
      <c r="V43" s="584"/>
      <c r="W43" s="585"/>
      <c r="X43" s="585"/>
      <c r="Y43" s="585"/>
      <c r="Z43" s="585"/>
      <c r="AA43" s="585"/>
      <c r="AB43" s="585"/>
      <c r="AC43" s="585"/>
      <c r="AD43" s="585"/>
      <c r="AE43" s="585"/>
      <c r="AF43" s="585"/>
      <c r="AG43" s="585"/>
      <c r="AH43" s="585"/>
      <c r="AI43" s="585"/>
      <c r="AJ43" s="585"/>
      <c r="AK43" s="585"/>
      <c r="AL43" s="175"/>
      <c r="AM43" s="584" t="str">
        <f t="shared" si="0"/>
        <v/>
      </c>
      <c r="AN43" s="584"/>
      <c r="AO43" s="585"/>
      <c r="AP43" s="585"/>
      <c r="AQ43" s="585"/>
      <c r="AR43" s="585"/>
      <c r="AS43" s="585"/>
      <c r="AT43" s="585"/>
      <c r="AU43" s="585"/>
      <c r="AV43" s="585"/>
      <c r="AW43" s="585"/>
      <c r="AX43" s="585"/>
      <c r="AY43" s="585"/>
      <c r="AZ43" s="585"/>
      <c r="BA43" s="585"/>
      <c r="BB43" s="585"/>
      <c r="BC43" s="585"/>
      <c r="BD43" s="175"/>
      <c r="BE43" s="584" t="str">
        <f t="shared" si="1"/>
        <v/>
      </c>
      <c r="BF43" s="584"/>
      <c r="BG43" s="585"/>
      <c r="BH43" s="585"/>
      <c r="BI43" s="585"/>
      <c r="BJ43" s="585"/>
      <c r="BK43" s="585"/>
      <c r="BL43" s="585"/>
      <c r="BM43" s="585"/>
      <c r="BN43" s="585"/>
      <c r="BO43" s="585"/>
      <c r="BP43" s="585"/>
      <c r="BQ43" s="585"/>
      <c r="BR43" s="585"/>
      <c r="BS43" s="585"/>
      <c r="BT43" s="585"/>
      <c r="BU43" s="585"/>
      <c r="BV43" s="175"/>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75"/>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80"/>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rokcs1KNu29P7Sp9L+JyeSTaT3j4eBhDtb+AFxdkotuIFu0GIWHVmd3pIe0Xq+0iQnhuZKRV1tLI7k6INJKXig==" saltValue="sI4FxlaUjel8Gt+g4mSiO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36" t="s">
        <v>531</v>
      </c>
      <c r="D34" s="1136"/>
      <c r="E34" s="1137"/>
      <c r="F34" s="32">
        <v>4.7</v>
      </c>
      <c r="G34" s="33">
        <v>7.54</v>
      </c>
      <c r="H34" s="33">
        <v>9.07</v>
      </c>
      <c r="I34" s="33">
        <v>9.09</v>
      </c>
      <c r="J34" s="34">
        <v>7.69</v>
      </c>
      <c r="K34" s="22"/>
      <c r="L34" s="22"/>
      <c r="M34" s="22"/>
      <c r="N34" s="22"/>
      <c r="O34" s="22"/>
      <c r="P34" s="22"/>
    </row>
    <row r="35" spans="1:16" ht="39" customHeight="1" x14ac:dyDescent="0.2">
      <c r="A35" s="22"/>
      <c r="B35" s="35"/>
      <c r="C35" s="1132" t="s">
        <v>532</v>
      </c>
      <c r="D35" s="1132"/>
      <c r="E35" s="1133"/>
      <c r="F35" s="36">
        <v>2.31</v>
      </c>
      <c r="G35" s="37">
        <v>2.64</v>
      </c>
      <c r="H35" s="37">
        <v>2.12</v>
      </c>
      <c r="I35" s="37">
        <v>1.91</v>
      </c>
      <c r="J35" s="38">
        <v>1.36</v>
      </c>
      <c r="K35" s="22"/>
      <c r="L35" s="22"/>
      <c r="M35" s="22"/>
      <c r="N35" s="22"/>
      <c r="O35" s="22"/>
      <c r="P35" s="22"/>
    </row>
    <row r="36" spans="1:16" ht="39" customHeight="1" x14ac:dyDescent="0.2">
      <c r="A36" s="22"/>
      <c r="B36" s="35"/>
      <c r="C36" s="1132" t="s">
        <v>533</v>
      </c>
      <c r="D36" s="1132"/>
      <c r="E36" s="1133"/>
      <c r="F36" s="36">
        <v>0.75</v>
      </c>
      <c r="G36" s="37">
        <v>0.63</v>
      </c>
      <c r="H36" s="37">
        <v>1.28</v>
      </c>
      <c r="I36" s="37">
        <v>0.67</v>
      </c>
      <c r="J36" s="38">
        <v>0.66</v>
      </c>
      <c r="K36" s="22"/>
      <c r="L36" s="22"/>
      <c r="M36" s="22"/>
      <c r="N36" s="22"/>
      <c r="O36" s="22"/>
      <c r="P36" s="22"/>
    </row>
    <row r="37" spans="1:16" ht="39" customHeight="1" x14ac:dyDescent="0.2">
      <c r="A37" s="22"/>
      <c r="B37" s="35"/>
      <c r="C37" s="1132" t="s">
        <v>534</v>
      </c>
      <c r="D37" s="1132"/>
      <c r="E37" s="1133"/>
      <c r="F37" s="36">
        <v>0.23</v>
      </c>
      <c r="G37" s="37">
        <v>0.26</v>
      </c>
      <c r="H37" s="37">
        <v>0.32</v>
      </c>
      <c r="I37" s="37">
        <v>0.24</v>
      </c>
      <c r="J37" s="38">
        <v>0.2</v>
      </c>
      <c r="K37" s="22"/>
      <c r="L37" s="22"/>
      <c r="M37" s="22"/>
      <c r="N37" s="22"/>
      <c r="O37" s="22"/>
      <c r="P37" s="22"/>
    </row>
    <row r="38" spans="1:16" ht="39" customHeight="1" x14ac:dyDescent="0.2">
      <c r="A38" s="22"/>
      <c r="B38" s="35"/>
      <c r="C38" s="1132"/>
      <c r="D38" s="1132"/>
      <c r="E38" s="1133"/>
      <c r="F38" s="36"/>
      <c r="G38" s="37"/>
      <c r="H38" s="37"/>
      <c r="I38" s="37"/>
      <c r="J38" s="38"/>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535</v>
      </c>
      <c r="D42" s="1132"/>
      <c r="E42" s="1133"/>
      <c r="F42" s="36" t="s">
        <v>482</v>
      </c>
      <c r="G42" s="37" t="s">
        <v>482</v>
      </c>
      <c r="H42" s="37" t="s">
        <v>482</v>
      </c>
      <c r="I42" s="37" t="s">
        <v>482</v>
      </c>
      <c r="J42" s="38" t="s">
        <v>482</v>
      </c>
      <c r="K42" s="22"/>
      <c r="L42" s="22"/>
      <c r="M42" s="22"/>
      <c r="N42" s="22"/>
      <c r="O42" s="22"/>
      <c r="P42" s="22"/>
    </row>
    <row r="43" spans="1:16" ht="39" customHeight="1" thickBot="1" x14ac:dyDescent="0.25">
      <c r="A43" s="22"/>
      <c r="B43" s="40"/>
      <c r="C43" s="1134" t="s">
        <v>536</v>
      </c>
      <c r="D43" s="1134"/>
      <c r="E43" s="1135"/>
      <c r="F43" s="41">
        <v>0</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4NwScb0dS2dNj63PJ245+POOyVL5W456g/mLzSOJnq4GxWrTMH+EaMeMORx3hdc2XbOFRlISFXXDEo0HFjmSwA==" saltValue="qLwSlDXLopaU9g3SaCxCM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0"/>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3201</v>
      </c>
      <c r="L45" s="58">
        <v>3136</v>
      </c>
      <c r="M45" s="58">
        <v>3174</v>
      </c>
      <c r="N45" s="58">
        <v>3110</v>
      </c>
      <c r="O45" s="59">
        <v>3069</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482</v>
      </c>
      <c r="L46" s="62" t="s">
        <v>482</v>
      </c>
      <c r="M46" s="62" t="s">
        <v>482</v>
      </c>
      <c r="N46" s="62" t="s">
        <v>482</v>
      </c>
      <c r="O46" s="63" t="s">
        <v>482</v>
      </c>
      <c r="P46" s="46"/>
      <c r="Q46" s="46"/>
      <c r="R46" s="46"/>
      <c r="S46" s="46"/>
      <c r="T46" s="46"/>
      <c r="U46" s="46"/>
    </row>
    <row r="47" spans="1:21" ht="30.75" customHeight="1" x14ac:dyDescent="0.2">
      <c r="A47" s="46"/>
      <c r="B47" s="1140"/>
      <c r="C47" s="1141"/>
      <c r="D47" s="60"/>
      <c r="E47" s="1146" t="s">
        <v>12</v>
      </c>
      <c r="F47" s="1146"/>
      <c r="G47" s="1146"/>
      <c r="H47" s="1146"/>
      <c r="I47" s="1146"/>
      <c r="J47" s="1147"/>
      <c r="K47" s="61">
        <v>87</v>
      </c>
      <c r="L47" s="62">
        <v>167</v>
      </c>
      <c r="M47" s="62">
        <v>156</v>
      </c>
      <c r="N47" s="62">
        <v>194</v>
      </c>
      <c r="O47" s="63">
        <v>194</v>
      </c>
      <c r="P47" s="46"/>
      <c r="Q47" s="46"/>
      <c r="R47" s="46"/>
      <c r="S47" s="46"/>
      <c r="T47" s="46"/>
      <c r="U47" s="46"/>
    </row>
    <row r="48" spans="1:21" ht="30.75" customHeight="1" x14ac:dyDescent="0.2">
      <c r="A48" s="46"/>
      <c r="B48" s="1140"/>
      <c r="C48" s="1141"/>
      <c r="D48" s="60"/>
      <c r="E48" s="1146" t="s">
        <v>13</v>
      </c>
      <c r="F48" s="1146"/>
      <c r="G48" s="1146"/>
      <c r="H48" s="1146"/>
      <c r="I48" s="1146"/>
      <c r="J48" s="1147"/>
      <c r="K48" s="61" t="s">
        <v>482</v>
      </c>
      <c r="L48" s="62" t="s">
        <v>482</v>
      </c>
      <c r="M48" s="62" t="s">
        <v>482</v>
      </c>
      <c r="N48" s="62" t="s">
        <v>482</v>
      </c>
      <c r="O48" s="63" t="s">
        <v>482</v>
      </c>
      <c r="P48" s="46"/>
      <c r="Q48" s="46"/>
      <c r="R48" s="46"/>
      <c r="S48" s="46"/>
      <c r="T48" s="46"/>
      <c r="U48" s="46"/>
    </row>
    <row r="49" spans="1:21" ht="30.75" customHeight="1" x14ac:dyDescent="0.2">
      <c r="A49" s="46"/>
      <c r="B49" s="1140"/>
      <c r="C49" s="1141"/>
      <c r="D49" s="60"/>
      <c r="E49" s="1146" t="s">
        <v>14</v>
      </c>
      <c r="F49" s="1146"/>
      <c r="G49" s="1146"/>
      <c r="H49" s="1146"/>
      <c r="I49" s="1146"/>
      <c r="J49" s="1147"/>
      <c r="K49" s="61">
        <v>100</v>
      </c>
      <c r="L49" s="62">
        <v>112</v>
      </c>
      <c r="M49" s="62">
        <v>102</v>
      </c>
      <c r="N49" s="62">
        <v>102</v>
      </c>
      <c r="O49" s="63">
        <v>128</v>
      </c>
      <c r="P49" s="46"/>
      <c r="Q49" s="46"/>
      <c r="R49" s="46"/>
      <c r="S49" s="46"/>
      <c r="T49" s="46"/>
      <c r="U49" s="46"/>
    </row>
    <row r="50" spans="1:21" ht="30.75" customHeight="1" x14ac:dyDescent="0.2">
      <c r="A50" s="46"/>
      <c r="B50" s="1140"/>
      <c r="C50" s="1141"/>
      <c r="D50" s="60"/>
      <c r="E50" s="1146" t="s">
        <v>15</v>
      </c>
      <c r="F50" s="1146"/>
      <c r="G50" s="1146"/>
      <c r="H50" s="1146"/>
      <c r="I50" s="1146"/>
      <c r="J50" s="1147"/>
      <c r="K50" s="61">
        <v>15</v>
      </c>
      <c r="L50" s="62">
        <v>15</v>
      </c>
      <c r="M50" s="62" t="s">
        <v>482</v>
      </c>
      <c r="N50" s="62" t="s">
        <v>482</v>
      </c>
      <c r="O50" s="63" t="s">
        <v>482</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482</v>
      </c>
      <c r="L51" s="62" t="s">
        <v>482</v>
      </c>
      <c r="M51" s="62" t="s">
        <v>482</v>
      </c>
      <c r="N51" s="62" t="s">
        <v>482</v>
      </c>
      <c r="O51" s="63" t="s">
        <v>482</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5991</v>
      </c>
      <c r="L52" s="62">
        <v>5937</v>
      </c>
      <c r="M52" s="62">
        <v>5744</v>
      </c>
      <c r="N52" s="62">
        <v>5215</v>
      </c>
      <c r="O52" s="63">
        <v>4764</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-2588</v>
      </c>
      <c r="L53" s="67">
        <v>-2507</v>
      </c>
      <c r="M53" s="67">
        <v>-2312</v>
      </c>
      <c r="N53" s="67">
        <v>-1809</v>
      </c>
      <c r="O53" s="68">
        <v>-1373</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54" t="s">
        <v>24</v>
      </c>
      <c r="C58" s="1155"/>
      <c r="D58" s="1160" t="s">
        <v>25</v>
      </c>
      <c r="E58" s="1161"/>
      <c r="F58" s="1161"/>
      <c r="G58" s="1161"/>
      <c r="H58" s="1161"/>
      <c r="I58" s="1161"/>
      <c r="J58" s="1162"/>
      <c r="K58" s="81">
        <v>169</v>
      </c>
      <c r="L58" s="82">
        <v>124</v>
      </c>
      <c r="M58" s="82" t="s">
        <v>482</v>
      </c>
      <c r="N58" s="82" t="s">
        <v>482</v>
      </c>
      <c r="O58" s="83" t="s">
        <v>482</v>
      </c>
    </row>
    <row r="59" spans="1:21" ht="31.5" customHeight="1" x14ac:dyDescent="0.2">
      <c r="B59" s="1156"/>
      <c r="C59" s="1157"/>
      <c r="D59" s="1163" t="s">
        <v>26</v>
      </c>
      <c r="E59" s="1164"/>
      <c r="F59" s="1164"/>
      <c r="G59" s="1164"/>
      <c r="H59" s="1164"/>
      <c r="I59" s="1164"/>
      <c r="J59" s="1165"/>
      <c r="K59" s="84">
        <v>2297</v>
      </c>
      <c r="L59" s="85">
        <v>1512</v>
      </c>
      <c r="M59" s="85">
        <v>1503</v>
      </c>
      <c r="N59" s="85">
        <v>2636</v>
      </c>
      <c r="O59" s="86">
        <v>3078</v>
      </c>
    </row>
    <row r="60" spans="1:21" ht="31.5" customHeight="1" thickBot="1" x14ac:dyDescent="0.25">
      <c r="B60" s="1158"/>
      <c r="C60" s="1159"/>
      <c r="D60" s="1166" t="s">
        <v>27</v>
      </c>
      <c r="E60" s="1167"/>
      <c r="F60" s="1167"/>
      <c r="G60" s="1167"/>
      <c r="H60" s="1167"/>
      <c r="I60" s="1167"/>
      <c r="J60" s="1168"/>
      <c r="K60" s="87">
        <v>226</v>
      </c>
      <c r="L60" s="88">
        <v>509</v>
      </c>
      <c r="M60" s="88">
        <v>169</v>
      </c>
      <c r="N60" s="88">
        <v>325</v>
      </c>
      <c r="O60" s="89">
        <v>519</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row r="65" s="47" customFormat="1" ht="12.6" hidden="1" customHeight="1" x14ac:dyDescent="0.2"/>
    <row r="66" s="47" customFormat="1" ht="12.6" hidden="1" customHeight="1" x14ac:dyDescent="0.2"/>
    <row r="67" s="47" customFormat="1" ht="12.6" hidden="1" customHeight="1" x14ac:dyDescent="0.2"/>
    <row r="68" s="47" customFormat="1" ht="12.6" hidden="1" customHeight="1" x14ac:dyDescent="0.2"/>
    <row r="69" s="47" customFormat="1" ht="12.6" hidden="1" customHeight="1" x14ac:dyDescent="0.2"/>
    <row r="70" s="47" customFormat="1" ht="12.6" hidden="1" customHeight="1" x14ac:dyDescent="0.2"/>
  </sheetData>
  <sheetProtection algorithmName="SHA-512" hashValue="G0jVyTw6NQmLHnh1dVqjUrzEJspzwfmDldlOn2fPscendgeUlNAikV8Hsal7GD7YlQlX7d4ae70uFEphYTuQEQ==" saltValue="8yKoT42bwV/9iYT5CO/NT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169" t="s">
        <v>30</v>
      </c>
      <c r="C41" s="1170"/>
      <c r="D41" s="103"/>
      <c r="E41" s="1175" t="s">
        <v>31</v>
      </c>
      <c r="F41" s="1175"/>
      <c r="G41" s="1175"/>
      <c r="H41" s="1176"/>
      <c r="I41" s="342">
        <v>27885</v>
      </c>
      <c r="J41" s="343">
        <v>27796</v>
      </c>
      <c r="K41" s="343">
        <v>28849</v>
      </c>
      <c r="L41" s="343">
        <v>29482</v>
      </c>
      <c r="M41" s="344">
        <v>31759</v>
      </c>
    </row>
    <row r="42" spans="2:13" ht="27.75" customHeight="1" x14ac:dyDescent="0.2">
      <c r="B42" s="1171"/>
      <c r="C42" s="1172"/>
      <c r="D42" s="104"/>
      <c r="E42" s="1177" t="s">
        <v>32</v>
      </c>
      <c r="F42" s="1177"/>
      <c r="G42" s="1177"/>
      <c r="H42" s="1178"/>
      <c r="I42" s="345">
        <v>1258</v>
      </c>
      <c r="J42" s="346">
        <v>1659</v>
      </c>
      <c r="K42" s="346">
        <v>2564</v>
      </c>
      <c r="L42" s="346">
        <v>3683</v>
      </c>
      <c r="M42" s="347">
        <v>3972</v>
      </c>
    </row>
    <row r="43" spans="2:13" ht="27.75" customHeight="1" x14ac:dyDescent="0.2">
      <c r="B43" s="1171"/>
      <c r="C43" s="1172"/>
      <c r="D43" s="104"/>
      <c r="E43" s="1177" t="s">
        <v>33</v>
      </c>
      <c r="F43" s="1177"/>
      <c r="G43" s="1177"/>
      <c r="H43" s="1178"/>
      <c r="I43" s="345" t="s">
        <v>482</v>
      </c>
      <c r="J43" s="346" t="s">
        <v>482</v>
      </c>
      <c r="K43" s="346" t="s">
        <v>482</v>
      </c>
      <c r="L43" s="346" t="s">
        <v>482</v>
      </c>
      <c r="M43" s="347" t="s">
        <v>482</v>
      </c>
    </row>
    <row r="44" spans="2:13" ht="27.75" customHeight="1" x14ac:dyDescent="0.2">
      <c r="B44" s="1171"/>
      <c r="C44" s="1172"/>
      <c r="D44" s="104"/>
      <c r="E44" s="1177" t="s">
        <v>34</v>
      </c>
      <c r="F44" s="1177"/>
      <c r="G44" s="1177"/>
      <c r="H44" s="1178"/>
      <c r="I44" s="345">
        <v>1247</v>
      </c>
      <c r="J44" s="346">
        <v>1456</v>
      </c>
      <c r="K44" s="346">
        <v>1569</v>
      </c>
      <c r="L44" s="346">
        <v>1856</v>
      </c>
      <c r="M44" s="347">
        <v>1945</v>
      </c>
    </row>
    <row r="45" spans="2:13" ht="27.75" customHeight="1" x14ac:dyDescent="0.2">
      <c r="B45" s="1171"/>
      <c r="C45" s="1172"/>
      <c r="D45" s="104"/>
      <c r="E45" s="1177" t="s">
        <v>35</v>
      </c>
      <c r="F45" s="1177"/>
      <c r="G45" s="1177"/>
      <c r="H45" s="1178"/>
      <c r="I45" s="345">
        <v>13977</v>
      </c>
      <c r="J45" s="346">
        <v>15327</v>
      </c>
      <c r="K45" s="346">
        <v>13984</v>
      </c>
      <c r="L45" s="346">
        <v>14851</v>
      </c>
      <c r="M45" s="347">
        <v>15292</v>
      </c>
    </row>
    <row r="46" spans="2:13" ht="27.75" customHeight="1" x14ac:dyDescent="0.2">
      <c r="B46" s="1171"/>
      <c r="C46" s="1172"/>
      <c r="D46" s="105"/>
      <c r="E46" s="1177" t="s">
        <v>36</v>
      </c>
      <c r="F46" s="1177"/>
      <c r="G46" s="1177"/>
      <c r="H46" s="1178"/>
      <c r="I46" s="345" t="s">
        <v>482</v>
      </c>
      <c r="J46" s="346" t="s">
        <v>482</v>
      </c>
      <c r="K46" s="346" t="s">
        <v>482</v>
      </c>
      <c r="L46" s="346" t="s">
        <v>482</v>
      </c>
      <c r="M46" s="347" t="s">
        <v>482</v>
      </c>
    </row>
    <row r="47" spans="2:13" ht="27.75" customHeight="1" x14ac:dyDescent="0.2">
      <c r="B47" s="1171"/>
      <c r="C47" s="1172"/>
      <c r="D47" s="106"/>
      <c r="E47" s="1179" t="s">
        <v>37</v>
      </c>
      <c r="F47" s="1180"/>
      <c r="G47" s="1180"/>
      <c r="H47" s="1181"/>
      <c r="I47" s="345" t="s">
        <v>482</v>
      </c>
      <c r="J47" s="346" t="s">
        <v>482</v>
      </c>
      <c r="K47" s="346" t="s">
        <v>482</v>
      </c>
      <c r="L47" s="346" t="s">
        <v>482</v>
      </c>
      <c r="M47" s="347" t="s">
        <v>482</v>
      </c>
    </row>
    <row r="48" spans="2:13" ht="27.75" customHeight="1" x14ac:dyDescent="0.2">
      <c r="B48" s="1171"/>
      <c r="C48" s="1172"/>
      <c r="D48" s="104"/>
      <c r="E48" s="1177" t="s">
        <v>38</v>
      </c>
      <c r="F48" s="1177"/>
      <c r="G48" s="1177"/>
      <c r="H48" s="1178"/>
      <c r="I48" s="345" t="s">
        <v>482</v>
      </c>
      <c r="J48" s="346" t="s">
        <v>482</v>
      </c>
      <c r="K48" s="346" t="s">
        <v>482</v>
      </c>
      <c r="L48" s="346" t="s">
        <v>482</v>
      </c>
      <c r="M48" s="347" t="s">
        <v>482</v>
      </c>
    </row>
    <row r="49" spans="2:13" ht="27.75" customHeight="1" x14ac:dyDescent="0.2">
      <c r="B49" s="1173"/>
      <c r="C49" s="1174"/>
      <c r="D49" s="104"/>
      <c r="E49" s="1177" t="s">
        <v>39</v>
      </c>
      <c r="F49" s="1177"/>
      <c r="G49" s="1177"/>
      <c r="H49" s="1178"/>
      <c r="I49" s="345" t="s">
        <v>482</v>
      </c>
      <c r="J49" s="346" t="s">
        <v>482</v>
      </c>
      <c r="K49" s="346" t="s">
        <v>482</v>
      </c>
      <c r="L49" s="346" t="s">
        <v>482</v>
      </c>
      <c r="M49" s="347" t="s">
        <v>482</v>
      </c>
    </row>
    <row r="50" spans="2:13" ht="27.75" customHeight="1" x14ac:dyDescent="0.2">
      <c r="B50" s="1182" t="s">
        <v>40</v>
      </c>
      <c r="C50" s="1183"/>
      <c r="D50" s="107"/>
      <c r="E50" s="1177" t="s">
        <v>41</v>
      </c>
      <c r="F50" s="1177"/>
      <c r="G50" s="1177"/>
      <c r="H50" s="1178"/>
      <c r="I50" s="345">
        <v>66420</v>
      </c>
      <c r="J50" s="346">
        <v>64219</v>
      </c>
      <c r="K50" s="346">
        <v>67830</v>
      </c>
      <c r="L50" s="346">
        <v>80925</v>
      </c>
      <c r="M50" s="347">
        <v>82708</v>
      </c>
    </row>
    <row r="51" spans="2:13" ht="27.75" customHeight="1" x14ac:dyDescent="0.2">
      <c r="B51" s="1171"/>
      <c r="C51" s="1172"/>
      <c r="D51" s="104"/>
      <c r="E51" s="1177" t="s">
        <v>42</v>
      </c>
      <c r="F51" s="1177"/>
      <c r="G51" s="1177"/>
      <c r="H51" s="1178"/>
      <c r="I51" s="345" t="s">
        <v>482</v>
      </c>
      <c r="J51" s="346" t="s">
        <v>482</v>
      </c>
      <c r="K51" s="346" t="s">
        <v>482</v>
      </c>
      <c r="L51" s="346" t="s">
        <v>482</v>
      </c>
      <c r="M51" s="347" t="s">
        <v>482</v>
      </c>
    </row>
    <row r="52" spans="2:13" ht="27.75" customHeight="1" x14ac:dyDescent="0.2">
      <c r="B52" s="1173"/>
      <c r="C52" s="1174"/>
      <c r="D52" s="104"/>
      <c r="E52" s="1177" t="s">
        <v>43</v>
      </c>
      <c r="F52" s="1177"/>
      <c r="G52" s="1177"/>
      <c r="H52" s="1178"/>
      <c r="I52" s="345">
        <v>49380</v>
      </c>
      <c r="J52" s="346">
        <v>46327</v>
      </c>
      <c r="K52" s="346">
        <v>50393</v>
      </c>
      <c r="L52" s="346">
        <v>49105</v>
      </c>
      <c r="M52" s="347">
        <v>46662</v>
      </c>
    </row>
    <row r="53" spans="2:13" ht="27.75" customHeight="1" thickBot="1" x14ac:dyDescent="0.25">
      <c r="B53" s="1184" t="s">
        <v>19</v>
      </c>
      <c r="C53" s="1185"/>
      <c r="D53" s="108"/>
      <c r="E53" s="1186" t="s">
        <v>44</v>
      </c>
      <c r="F53" s="1186"/>
      <c r="G53" s="1186"/>
      <c r="H53" s="1187"/>
      <c r="I53" s="348">
        <v>-71434</v>
      </c>
      <c r="J53" s="349">
        <v>-64308</v>
      </c>
      <c r="K53" s="349">
        <v>-71257</v>
      </c>
      <c r="L53" s="349">
        <v>-80158</v>
      </c>
      <c r="M53" s="350">
        <v>-76402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H5Oco6TfdGiMM2xpG3bszUNdJeTuJIiYWoFJvEmZr1kvr/DWdsZHvGkc6r+qRhSJZ4pN2sL1z40qyjC27cdP5g==" saltValue="mhf3rsUH6zOeV2aPYEYr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196" t="s">
        <v>46</v>
      </c>
      <c r="D55" s="1196"/>
      <c r="E55" s="1197"/>
      <c r="F55" s="120">
        <v>17799</v>
      </c>
      <c r="G55" s="120">
        <v>20011</v>
      </c>
      <c r="H55" s="121">
        <v>21413</v>
      </c>
    </row>
    <row r="56" spans="2:8" ht="52.5" customHeight="1" x14ac:dyDescent="0.2">
      <c r="B56" s="122"/>
      <c r="C56" s="1198" t="s">
        <v>47</v>
      </c>
      <c r="D56" s="1198"/>
      <c r="E56" s="1199"/>
      <c r="F56" s="123">
        <v>1661</v>
      </c>
      <c r="G56" s="123">
        <v>1523</v>
      </c>
      <c r="H56" s="124">
        <v>1385</v>
      </c>
    </row>
    <row r="57" spans="2:8" ht="53.25" customHeight="1" x14ac:dyDescent="0.2">
      <c r="B57" s="122"/>
      <c r="C57" s="1200" t="s">
        <v>48</v>
      </c>
      <c r="D57" s="1200"/>
      <c r="E57" s="1201"/>
      <c r="F57" s="125">
        <v>44173</v>
      </c>
      <c r="G57" s="125">
        <v>54236</v>
      </c>
      <c r="H57" s="126">
        <v>54018</v>
      </c>
    </row>
    <row r="58" spans="2:8" ht="45.75" customHeight="1" x14ac:dyDescent="0.2">
      <c r="B58" s="127"/>
      <c r="C58" s="1188" t="s">
        <v>554</v>
      </c>
      <c r="D58" s="1189"/>
      <c r="E58" s="1190"/>
      <c r="F58" s="128" t="s">
        <v>482</v>
      </c>
      <c r="G58" s="128" t="s">
        <v>482</v>
      </c>
      <c r="H58" s="129">
        <v>19950</v>
      </c>
    </row>
    <row r="59" spans="2:8" ht="45.75" customHeight="1" x14ac:dyDescent="0.2">
      <c r="B59" s="127"/>
      <c r="C59" s="1188" t="s">
        <v>555</v>
      </c>
      <c r="D59" s="1189"/>
      <c r="E59" s="1190"/>
      <c r="F59" s="128">
        <v>13922</v>
      </c>
      <c r="G59" s="128">
        <v>20052</v>
      </c>
      <c r="H59" s="129">
        <v>17331</v>
      </c>
    </row>
    <row r="60" spans="2:8" ht="45.75" customHeight="1" x14ac:dyDescent="0.2">
      <c r="B60" s="127"/>
      <c r="C60" s="1188" t="s">
        <v>556</v>
      </c>
      <c r="D60" s="1189"/>
      <c r="E60" s="1190"/>
      <c r="F60" s="128">
        <v>8634</v>
      </c>
      <c r="G60" s="128">
        <v>8743</v>
      </c>
      <c r="H60" s="129">
        <v>7365</v>
      </c>
    </row>
    <row r="61" spans="2:8" ht="45.75" customHeight="1" x14ac:dyDescent="0.2">
      <c r="B61" s="127"/>
      <c r="C61" s="1188" t="s">
        <v>557</v>
      </c>
      <c r="D61" s="1189"/>
      <c r="E61" s="1190"/>
      <c r="F61" s="128">
        <v>19843</v>
      </c>
      <c r="G61" s="128">
        <v>23643</v>
      </c>
      <c r="H61" s="129">
        <v>6759</v>
      </c>
    </row>
    <row r="62" spans="2:8" ht="45.75" customHeight="1" thickBot="1" x14ac:dyDescent="0.25">
      <c r="B62" s="130"/>
      <c r="C62" s="1191" t="s">
        <v>558</v>
      </c>
      <c r="D62" s="1192"/>
      <c r="E62" s="1193"/>
      <c r="F62" s="131">
        <v>1514</v>
      </c>
      <c r="G62" s="131">
        <v>1541</v>
      </c>
      <c r="H62" s="132">
        <v>1471</v>
      </c>
    </row>
    <row r="63" spans="2:8" ht="52.5" customHeight="1" thickBot="1" x14ac:dyDescent="0.25">
      <c r="B63" s="133"/>
      <c r="C63" s="1194" t="s">
        <v>49</v>
      </c>
      <c r="D63" s="1194"/>
      <c r="E63" s="1195"/>
      <c r="F63" s="134">
        <v>63633</v>
      </c>
      <c r="G63" s="134">
        <v>75769</v>
      </c>
      <c r="H63" s="135">
        <v>76817</v>
      </c>
    </row>
    <row r="64" spans="2:8" ht="13.2" x14ac:dyDescent="0.2"/>
  </sheetData>
  <sheetProtection algorithmName="SHA-512" hashValue="SdZoGbWF1WHJOXfMWsYiidoxPb3/E/irUdgry4d1Y6dhyESk6CXeQCspRxZue/mVyYz4NyFwJJUwyVHPlLPk4g==" saltValue="by2n//xC6TxR3T4Xm4eF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A36A3-7BBC-497C-B6B3-DDC0F194CC73}">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561</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562</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563</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564</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521</v>
      </c>
      <c r="BQ50" s="1226"/>
      <c r="BR50" s="1226"/>
      <c r="BS50" s="1226"/>
      <c r="BT50" s="1226"/>
      <c r="BU50" s="1226"/>
      <c r="BV50" s="1226"/>
      <c r="BW50" s="1226"/>
      <c r="BX50" s="1226" t="s">
        <v>522</v>
      </c>
      <c r="BY50" s="1226"/>
      <c r="BZ50" s="1226"/>
      <c r="CA50" s="1226"/>
      <c r="CB50" s="1226"/>
      <c r="CC50" s="1226"/>
      <c r="CD50" s="1226"/>
      <c r="CE50" s="1226"/>
      <c r="CF50" s="1226" t="s">
        <v>523</v>
      </c>
      <c r="CG50" s="1226"/>
      <c r="CH50" s="1226"/>
      <c r="CI50" s="1226"/>
      <c r="CJ50" s="1226"/>
      <c r="CK50" s="1226"/>
      <c r="CL50" s="1226"/>
      <c r="CM50" s="1226"/>
      <c r="CN50" s="1226" t="s">
        <v>524</v>
      </c>
      <c r="CO50" s="1226"/>
      <c r="CP50" s="1226"/>
      <c r="CQ50" s="1226"/>
      <c r="CR50" s="1226"/>
      <c r="CS50" s="1226"/>
      <c r="CT50" s="1226"/>
      <c r="CU50" s="1226"/>
      <c r="CV50" s="1226" t="s">
        <v>525</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565</v>
      </c>
      <c r="AO51" s="1230"/>
      <c r="AP51" s="1230"/>
      <c r="AQ51" s="1230"/>
      <c r="AR51" s="1230"/>
      <c r="AS51" s="1230"/>
      <c r="AT51" s="1230"/>
      <c r="AU51" s="1230"/>
      <c r="AV51" s="1230"/>
      <c r="AW51" s="1230"/>
      <c r="AX51" s="1230"/>
      <c r="AY51" s="1230"/>
      <c r="AZ51" s="1230"/>
      <c r="BA51" s="1230"/>
      <c r="BB51" s="1230" t="s">
        <v>566</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567</v>
      </c>
      <c r="BC53" s="1230"/>
      <c r="BD53" s="1230"/>
      <c r="BE53" s="1230"/>
      <c r="BF53" s="1230"/>
      <c r="BG53" s="1230"/>
      <c r="BH53" s="1230"/>
      <c r="BI53" s="1230"/>
      <c r="BJ53" s="1230"/>
      <c r="BK53" s="1230"/>
      <c r="BL53" s="1230"/>
      <c r="BM53" s="1230"/>
      <c r="BN53" s="1230"/>
      <c r="BO53" s="1230"/>
      <c r="BP53" s="1231">
        <v>55</v>
      </c>
      <c r="BQ53" s="1231"/>
      <c r="BR53" s="1231"/>
      <c r="BS53" s="1231"/>
      <c r="BT53" s="1231"/>
      <c r="BU53" s="1231"/>
      <c r="BV53" s="1231"/>
      <c r="BW53" s="1231"/>
      <c r="BX53" s="1231">
        <v>55.8</v>
      </c>
      <c r="BY53" s="1231"/>
      <c r="BZ53" s="1231"/>
      <c r="CA53" s="1231"/>
      <c r="CB53" s="1231"/>
      <c r="CC53" s="1231"/>
      <c r="CD53" s="1231"/>
      <c r="CE53" s="1231"/>
      <c r="CF53" s="1231">
        <v>56.3</v>
      </c>
      <c r="CG53" s="1231"/>
      <c r="CH53" s="1231"/>
      <c r="CI53" s="1231"/>
      <c r="CJ53" s="1231"/>
      <c r="CK53" s="1231"/>
      <c r="CL53" s="1231"/>
      <c r="CM53" s="1231"/>
      <c r="CN53" s="1231">
        <v>57</v>
      </c>
      <c r="CO53" s="1231"/>
      <c r="CP53" s="1231"/>
      <c r="CQ53" s="1231"/>
      <c r="CR53" s="1231"/>
      <c r="CS53" s="1231"/>
      <c r="CT53" s="1231"/>
      <c r="CU53" s="1231"/>
      <c r="CV53" s="1231">
        <v>57</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568</v>
      </c>
      <c r="AO55" s="1226"/>
      <c r="AP55" s="1226"/>
      <c r="AQ55" s="1226"/>
      <c r="AR55" s="1226"/>
      <c r="AS55" s="1226"/>
      <c r="AT55" s="1226"/>
      <c r="AU55" s="1226"/>
      <c r="AV55" s="1226"/>
      <c r="AW55" s="1226"/>
      <c r="AX55" s="1226"/>
      <c r="AY55" s="1226"/>
      <c r="AZ55" s="1226"/>
      <c r="BA55" s="1226"/>
      <c r="BB55" s="1230" t="s">
        <v>566</v>
      </c>
      <c r="BC55" s="1230"/>
      <c r="BD55" s="1230"/>
      <c r="BE55" s="1230"/>
      <c r="BF55" s="1230"/>
      <c r="BG55" s="1230"/>
      <c r="BH55" s="1230"/>
      <c r="BI55" s="1230"/>
      <c r="BJ55" s="1230"/>
      <c r="BK55" s="1230"/>
      <c r="BL55" s="1230"/>
      <c r="BM55" s="1230"/>
      <c r="BN55" s="1230"/>
      <c r="BO55" s="1230"/>
      <c r="BP55" s="1231">
        <v>0</v>
      </c>
      <c r="BQ55" s="1231"/>
      <c r="BR55" s="1231"/>
      <c r="BS55" s="1231"/>
      <c r="BT55" s="1231"/>
      <c r="BU55" s="1231"/>
      <c r="BV55" s="1231"/>
      <c r="BW55" s="1231"/>
      <c r="BX55" s="1231">
        <v>0</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567</v>
      </c>
      <c r="BC57" s="1230"/>
      <c r="BD57" s="1230"/>
      <c r="BE57" s="1230"/>
      <c r="BF57" s="1230"/>
      <c r="BG57" s="1230"/>
      <c r="BH57" s="1230"/>
      <c r="BI57" s="1230"/>
      <c r="BJ57" s="1230"/>
      <c r="BK57" s="1230"/>
      <c r="BL57" s="1230"/>
      <c r="BM57" s="1230"/>
      <c r="BN57" s="1230"/>
      <c r="BO57" s="1230"/>
      <c r="BP57" s="1231">
        <v>56.3</v>
      </c>
      <c r="BQ57" s="1231"/>
      <c r="BR57" s="1231"/>
      <c r="BS57" s="1231"/>
      <c r="BT57" s="1231"/>
      <c r="BU57" s="1231"/>
      <c r="BV57" s="1231"/>
      <c r="BW57" s="1231"/>
      <c r="BX57" s="1231">
        <v>56.4</v>
      </c>
      <c r="BY57" s="1231"/>
      <c r="BZ57" s="1231"/>
      <c r="CA57" s="1231"/>
      <c r="CB57" s="1231"/>
      <c r="CC57" s="1231"/>
      <c r="CD57" s="1231"/>
      <c r="CE57" s="1231"/>
      <c r="CF57" s="1231">
        <v>56</v>
      </c>
      <c r="CG57" s="1231"/>
      <c r="CH57" s="1231"/>
      <c r="CI57" s="1231"/>
      <c r="CJ57" s="1231"/>
      <c r="CK57" s="1231"/>
      <c r="CL57" s="1231"/>
      <c r="CM57" s="1231"/>
      <c r="CN57" s="1231">
        <v>56.6</v>
      </c>
      <c r="CO57" s="1231"/>
      <c r="CP57" s="1231"/>
      <c r="CQ57" s="1231"/>
      <c r="CR57" s="1231"/>
      <c r="CS57" s="1231"/>
      <c r="CT57" s="1231"/>
      <c r="CU57" s="1231"/>
      <c r="CV57" s="1231">
        <v>56.7</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569</v>
      </c>
    </row>
    <row r="64" spans="1:109" ht="13.2" x14ac:dyDescent="0.2">
      <c r="B64" s="259"/>
      <c r="G64" s="1208"/>
      <c r="I64" s="1240"/>
      <c r="J64" s="1240"/>
      <c r="K64" s="1240"/>
      <c r="L64" s="1240"/>
      <c r="M64" s="1240"/>
      <c r="N64" s="1241"/>
      <c r="AM64" s="1208"/>
      <c r="AN64" s="1208" t="s">
        <v>562</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570</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564</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521</v>
      </c>
      <c r="BQ72" s="1226"/>
      <c r="BR72" s="1226"/>
      <c r="BS72" s="1226"/>
      <c r="BT72" s="1226"/>
      <c r="BU72" s="1226"/>
      <c r="BV72" s="1226"/>
      <c r="BW72" s="1226"/>
      <c r="BX72" s="1226" t="s">
        <v>522</v>
      </c>
      <c r="BY72" s="1226"/>
      <c r="BZ72" s="1226"/>
      <c r="CA72" s="1226"/>
      <c r="CB72" s="1226"/>
      <c r="CC72" s="1226"/>
      <c r="CD72" s="1226"/>
      <c r="CE72" s="1226"/>
      <c r="CF72" s="1226" t="s">
        <v>523</v>
      </c>
      <c r="CG72" s="1226"/>
      <c r="CH72" s="1226"/>
      <c r="CI72" s="1226"/>
      <c r="CJ72" s="1226"/>
      <c r="CK72" s="1226"/>
      <c r="CL72" s="1226"/>
      <c r="CM72" s="1226"/>
      <c r="CN72" s="1226" t="s">
        <v>524</v>
      </c>
      <c r="CO72" s="1226"/>
      <c r="CP72" s="1226"/>
      <c r="CQ72" s="1226"/>
      <c r="CR72" s="1226"/>
      <c r="CS72" s="1226"/>
      <c r="CT72" s="1226"/>
      <c r="CU72" s="1226"/>
      <c r="CV72" s="1226" t="s">
        <v>525</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565</v>
      </c>
      <c r="AO73" s="1230"/>
      <c r="AP73" s="1230"/>
      <c r="AQ73" s="1230"/>
      <c r="AR73" s="1230"/>
      <c r="AS73" s="1230"/>
      <c r="AT73" s="1230"/>
      <c r="AU73" s="1230"/>
      <c r="AV73" s="1230"/>
      <c r="AW73" s="1230"/>
      <c r="AX73" s="1230"/>
      <c r="AY73" s="1230"/>
      <c r="AZ73" s="1230"/>
      <c r="BA73" s="1230"/>
      <c r="BB73" s="1230" t="s">
        <v>566</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571</v>
      </c>
      <c r="BC75" s="1230"/>
      <c r="BD75" s="1230"/>
      <c r="BE75" s="1230"/>
      <c r="BF75" s="1230"/>
      <c r="BG75" s="1230"/>
      <c r="BH75" s="1230"/>
      <c r="BI75" s="1230"/>
      <c r="BJ75" s="1230"/>
      <c r="BK75" s="1230"/>
      <c r="BL75" s="1230"/>
      <c r="BM75" s="1230"/>
      <c r="BN75" s="1230"/>
      <c r="BO75" s="1230"/>
      <c r="BP75" s="1231">
        <v>-3.2</v>
      </c>
      <c r="BQ75" s="1231"/>
      <c r="BR75" s="1231"/>
      <c r="BS75" s="1231"/>
      <c r="BT75" s="1231"/>
      <c r="BU75" s="1231"/>
      <c r="BV75" s="1231"/>
      <c r="BW75" s="1231"/>
      <c r="BX75" s="1231">
        <v>-3</v>
      </c>
      <c r="BY75" s="1231"/>
      <c r="BZ75" s="1231"/>
      <c r="CA75" s="1231"/>
      <c r="CB75" s="1231"/>
      <c r="CC75" s="1231"/>
      <c r="CD75" s="1231"/>
      <c r="CE75" s="1231"/>
      <c r="CF75" s="1231">
        <v>-2.9</v>
      </c>
      <c r="CG75" s="1231"/>
      <c r="CH75" s="1231"/>
      <c r="CI75" s="1231"/>
      <c r="CJ75" s="1231"/>
      <c r="CK75" s="1231"/>
      <c r="CL75" s="1231"/>
      <c r="CM75" s="1231"/>
      <c r="CN75" s="1231">
        <v>-2.5</v>
      </c>
      <c r="CO75" s="1231"/>
      <c r="CP75" s="1231"/>
      <c r="CQ75" s="1231"/>
      <c r="CR75" s="1231"/>
      <c r="CS75" s="1231"/>
      <c r="CT75" s="1231"/>
      <c r="CU75" s="1231"/>
      <c r="CV75" s="1231">
        <v>-2</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568</v>
      </c>
      <c r="AO77" s="1226"/>
      <c r="AP77" s="1226"/>
      <c r="AQ77" s="1226"/>
      <c r="AR77" s="1226"/>
      <c r="AS77" s="1226"/>
      <c r="AT77" s="1226"/>
      <c r="AU77" s="1226"/>
      <c r="AV77" s="1226"/>
      <c r="AW77" s="1226"/>
      <c r="AX77" s="1226"/>
      <c r="AY77" s="1226"/>
      <c r="AZ77" s="1226"/>
      <c r="BA77" s="1226"/>
      <c r="BB77" s="1230" t="s">
        <v>566</v>
      </c>
      <c r="BC77" s="1230"/>
      <c r="BD77" s="1230"/>
      <c r="BE77" s="1230"/>
      <c r="BF77" s="1230"/>
      <c r="BG77" s="1230"/>
      <c r="BH77" s="1230"/>
      <c r="BI77" s="1230"/>
      <c r="BJ77" s="1230"/>
      <c r="BK77" s="1230"/>
      <c r="BL77" s="1230"/>
      <c r="BM77" s="1230"/>
      <c r="BN77" s="1230"/>
      <c r="BO77" s="1230"/>
      <c r="BP77" s="1231">
        <v>0</v>
      </c>
      <c r="BQ77" s="1231"/>
      <c r="BR77" s="1231"/>
      <c r="BS77" s="1231"/>
      <c r="BT77" s="1231"/>
      <c r="BU77" s="1231"/>
      <c r="BV77" s="1231"/>
      <c r="BW77" s="1231"/>
      <c r="BX77" s="1231">
        <v>0</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571</v>
      </c>
      <c r="BC79" s="1230"/>
      <c r="BD79" s="1230"/>
      <c r="BE79" s="1230"/>
      <c r="BF79" s="1230"/>
      <c r="BG79" s="1230"/>
      <c r="BH79" s="1230"/>
      <c r="BI79" s="1230"/>
      <c r="BJ79" s="1230"/>
      <c r="BK79" s="1230"/>
      <c r="BL79" s="1230"/>
      <c r="BM79" s="1230"/>
      <c r="BN79" s="1230"/>
      <c r="BO79" s="1230"/>
      <c r="BP79" s="1231">
        <v>-3.5</v>
      </c>
      <c r="BQ79" s="1231"/>
      <c r="BR79" s="1231"/>
      <c r="BS79" s="1231"/>
      <c r="BT79" s="1231"/>
      <c r="BU79" s="1231"/>
      <c r="BV79" s="1231"/>
      <c r="BW79" s="1231"/>
      <c r="BX79" s="1231">
        <v>-3.4</v>
      </c>
      <c r="BY79" s="1231"/>
      <c r="BZ79" s="1231"/>
      <c r="CA79" s="1231"/>
      <c r="CB79" s="1231"/>
      <c r="CC79" s="1231"/>
      <c r="CD79" s="1231"/>
      <c r="CE79" s="1231"/>
      <c r="CF79" s="1231">
        <v>-3.2</v>
      </c>
      <c r="CG79" s="1231"/>
      <c r="CH79" s="1231"/>
      <c r="CI79" s="1231"/>
      <c r="CJ79" s="1231"/>
      <c r="CK79" s="1231"/>
      <c r="CL79" s="1231"/>
      <c r="CM79" s="1231"/>
      <c r="CN79" s="1231">
        <v>-3.1</v>
      </c>
      <c r="CO79" s="1231"/>
      <c r="CP79" s="1231"/>
      <c r="CQ79" s="1231"/>
      <c r="CR79" s="1231"/>
      <c r="CS79" s="1231"/>
      <c r="CT79" s="1231"/>
      <c r="CU79" s="1231"/>
      <c r="CV79" s="1231">
        <v>-2.6</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vSHbWGCJNppSQrRgr4VbbnDfP6sU5KKypOL7ob1VqkSj2Hk/GXnvJ+acdEHJkLNlTupedvYsvuxeTV/g+slLA==" saltValue="q0exer24cnNGlTApY5+dd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CC807-CCF7-4CE8-BE51-3F0647C0FB06}">
  <sheetPr>
    <pageSetUpPr fitToPage="1"/>
  </sheetPr>
  <dimension ref="A1:DR125"/>
  <sheetViews>
    <sheetView showGridLines="0" topLeftCell="A66"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oBBf3rBN2BhYFYUR7LqDpC5XAE43Pz1Q4nOzSAUKB1Ua/+ZThnnpr5bI1rlFz4MM32Pn8vf1mBXTSSs9Mbtb3Q==" saltValue="P4+IW+cgwhWBv80x0qJeZ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BE92-3BB5-4816-BC29-E92F0A55BD8E}">
  <sheetPr>
    <pageSetUpPr fitToPage="1"/>
  </sheetPr>
  <dimension ref="A1:DR125"/>
  <sheetViews>
    <sheetView showGridLines="0" view="pageBreakPreview" topLeftCell="A80"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TsVUkgwL/QygXWcGGhWwLxb+zMiRWCwt7+9ZlVl4lyS1oSbpqYGtPI209VyXEHE7/U+l/6DD9dzBHiSdi/j4QA==" saltValue="EGDdY7jy42CwBXLjjgAy5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53103</v>
      </c>
      <c r="E3" s="154"/>
      <c r="F3" s="155">
        <v>51681</v>
      </c>
      <c r="G3" s="156"/>
      <c r="H3" s="157"/>
    </row>
    <row r="4" spans="1:8" x14ac:dyDescent="0.2">
      <c r="A4" s="158"/>
      <c r="B4" s="159"/>
      <c r="C4" s="160"/>
      <c r="D4" s="161">
        <v>34619</v>
      </c>
      <c r="E4" s="162"/>
      <c r="F4" s="163">
        <v>37226</v>
      </c>
      <c r="G4" s="164"/>
      <c r="H4" s="165"/>
    </row>
    <row r="5" spans="1:8" x14ac:dyDescent="0.2">
      <c r="A5" s="146" t="s">
        <v>515</v>
      </c>
      <c r="B5" s="151"/>
      <c r="C5" s="152"/>
      <c r="D5" s="153">
        <v>47904</v>
      </c>
      <c r="E5" s="154"/>
      <c r="F5" s="155">
        <v>50465</v>
      </c>
      <c r="G5" s="156"/>
      <c r="H5" s="157"/>
    </row>
    <row r="6" spans="1:8" x14ac:dyDescent="0.2">
      <c r="A6" s="158"/>
      <c r="B6" s="159"/>
      <c r="C6" s="160"/>
      <c r="D6" s="161">
        <v>30618</v>
      </c>
      <c r="E6" s="162"/>
      <c r="F6" s="163">
        <v>34193</v>
      </c>
      <c r="G6" s="164"/>
      <c r="H6" s="165"/>
    </row>
    <row r="7" spans="1:8" x14ac:dyDescent="0.2">
      <c r="A7" s="146" t="s">
        <v>516</v>
      </c>
      <c r="B7" s="151"/>
      <c r="C7" s="152"/>
      <c r="D7" s="153">
        <v>40368</v>
      </c>
      <c r="E7" s="154"/>
      <c r="F7" s="155">
        <v>51679</v>
      </c>
      <c r="G7" s="156"/>
      <c r="H7" s="157"/>
    </row>
    <row r="8" spans="1:8" x14ac:dyDescent="0.2">
      <c r="A8" s="158"/>
      <c r="B8" s="159"/>
      <c r="C8" s="160"/>
      <c r="D8" s="161">
        <v>24010</v>
      </c>
      <c r="E8" s="162"/>
      <c r="F8" s="163">
        <v>35132</v>
      </c>
      <c r="G8" s="164"/>
      <c r="H8" s="165"/>
    </row>
    <row r="9" spans="1:8" x14ac:dyDescent="0.2">
      <c r="A9" s="146" t="s">
        <v>517</v>
      </c>
      <c r="B9" s="151"/>
      <c r="C9" s="152"/>
      <c r="D9" s="153">
        <v>42391</v>
      </c>
      <c r="E9" s="154"/>
      <c r="F9" s="155">
        <v>49665</v>
      </c>
      <c r="G9" s="156"/>
      <c r="H9" s="157"/>
    </row>
    <row r="10" spans="1:8" x14ac:dyDescent="0.2">
      <c r="A10" s="158"/>
      <c r="B10" s="159"/>
      <c r="C10" s="160"/>
      <c r="D10" s="161">
        <v>29128</v>
      </c>
      <c r="E10" s="162"/>
      <c r="F10" s="163">
        <v>34678</v>
      </c>
      <c r="G10" s="164"/>
      <c r="H10" s="165"/>
    </row>
    <row r="11" spans="1:8" x14ac:dyDescent="0.2">
      <c r="A11" s="146" t="s">
        <v>518</v>
      </c>
      <c r="B11" s="151"/>
      <c r="C11" s="152"/>
      <c r="D11" s="153">
        <v>76737</v>
      </c>
      <c r="E11" s="154"/>
      <c r="F11" s="155">
        <v>63439</v>
      </c>
      <c r="G11" s="156"/>
      <c r="H11" s="157"/>
    </row>
    <row r="12" spans="1:8" x14ac:dyDescent="0.2">
      <c r="A12" s="158"/>
      <c r="B12" s="159"/>
      <c r="C12" s="166"/>
      <c r="D12" s="161">
        <v>46044</v>
      </c>
      <c r="E12" s="162"/>
      <c r="F12" s="163">
        <v>46463</v>
      </c>
      <c r="G12" s="164"/>
      <c r="H12" s="165"/>
    </row>
    <row r="13" spans="1:8" x14ac:dyDescent="0.2">
      <c r="A13" s="146"/>
      <c r="B13" s="151"/>
      <c r="C13" s="152"/>
      <c r="D13" s="153">
        <v>52101</v>
      </c>
      <c r="E13" s="154"/>
      <c r="F13" s="155">
        <v>53386</v>
      </c>
      <c r="G13" s="167"/>
      <c r="H13" s="157"/>
    </row>
    <row r="14" spans="1:8" x14ac:dyDescent="0.2">
      <c r="A14" s="158"/>
      <c r="B14" s="159"/>
      <c r="C14" s="160"/>
      <c r="D14" s="161">
        <v>32884</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4.7</v>
      </c>
      <c r="C19" s="168">
        <f>ROUND(VALUE(SUBSTITUTE(実質収支比率等に係る経年分析!G$48,"▲","-")),2)</f>
        <v>7.55</v>
      </c>
      <c r="D19" s="168">
        <f>ROUND(VALUE(SUBSTITUTE(実質収支比率等に係る経年分析!H$48,"▲","-")),2)</f>
        <v>9.07</v>
      </c>
      <c r="E19" s="168">
        <f>ROUND(VALUE(SUBSTITUTE(実質収支比率等に係る経年分析!I$48,"▲","-")),2)</f>
        <v>9.1</v>
      </c>
      <c r="F19" s="168">
        <f>ROUND(VALUE(SUBSTITUTE(実質収支比率等に係る経年分析!J$48,"▲","-")),2)</f>
        <v>7.69</v>
      </c>
    </row>
    <row r="20" spans="1:11" x14ac:dyDescent="0.2">
      <c r="A20" s="168" t="s">
        <v>53</v>
      </c>
      <c r="B20" s="168">
        <f>ROUND(VALUE(SUBSTITUTE(実質収支比率等に係る経年分析!F$47,"▲","-")),2)</f>
        <v>20.07</v>
      </c>
      <c r="C20" s="168">
        <f>ROUND(VALUE(SUBSTITUTE(実質収支比率等に係る経年分析!G$47,"▲","-")),2)</f>
        <v>19.63</v>
      </c>
      <c r="D20" s="168">
        <f>ROUND(VALUE(SUBSTITUTE(実質収支比率等に係る経年分析!H$47,"▲","-")),2)</f>
        <v>19.25</v>
      </c>
      <c r="E20" s="168">
        <f>ROUND(VALUE(SUBSTITUTE(実質収支比率等に係る経年分析!I$47,"▲","-")),2)</f>
        <v>20.88</v>
      </c>
      <c r="F20" s="168">
        <f>ROUND(VALUE(SUBSTITUTE(実質収支比率等に係る経年分析!J$47,"▲","-")),2)</f>
        <v>21.05</v>
      </c>
    </row>
    <row r="21" spans="1:11" x14ac:dyDescent="0.2">
      <c r="A21" s="168" t="s">
        <v>54</v>
      </c>
      <c r="B21" s="168">
        <f>IF(ISNUMBER(VALUE(SUBSTITUTE(実質収支比率等に係る経年分析!F$49,"▲","-"))),ROUND(VALUE(SUBSTITUTE(実質収支比率等に係る経年分析!F$49,"▲","-")),2),NA())</f>
        <v>-2.5299999999999998</v>
      </c>
      <c r="C21" s="168">
        <f>IF(ISNUMBER(VALUE(SUBSTITUTE(実質収支比率等に係る経年分析!G$49,"▲","-"))),ROUND(VALUE(SUBSTITUTE(実質収支比率等に係る経年分析!G$49,"▲","-")),2),NA())</f>
        <v>-0.65</v>
      </c>
      <c r="D21" s="168">
        <f>IF(ISNUMBER(VALUE(SUBSTITUTE(実質収支比率等に係る経年分析!H$49,"▲","-"))),ROUND(VALUE(SUBSTITUTE(実質収支比率等に係る経年分析!H$49,"▲","-")),2),NA())</f>
        <v>-1.39</v>
      </c>
      <c r="E21" s="168">
        <f>IF(ISNUMBER(VALUE(SUBSTITUTE(実質収支比率等に係る経年分析!I$49,"▲","-"))),ROUND(VALUE(SUBSTITUTE(実質収支比率等に係る経年分析!I$49,"▲","-")),2),NA())</f>
        <v>-1.72</v>
      </c>
      <c r="F21" s="168">
        <f>IF(ISNUMBER(VALUE(SUBSTITUTE(実質収支比率等に係る経年分析!J$49,"▲","-"))),ROUND(VALUE(SUBSTITUTE(実質収支比率等に係る経年分析!J$49,"▲","-")),2),NA())</f>
        <v>-3.78</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0.23</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0.26</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0.32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0.24</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0.2</v>
      </c>
    </row>
    <row r="34" spans="1:16" x14ac:dyDescent="0.2">
      <c r="A34" s="169" t="str">
        <f>IF(連結実質赤字比率に係る赤字・黒字の構成分析!C$36="",NA(),連結実質赤字比率に係る赤字・黒字の構成分析!C$36)</f>
        <v>国民健康保険事業会計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1.28</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0.67</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0.66</v>
      </c>
    </row>
    <row r="35" spans="1:16" x14ac:dyDescent="0.2">
      <c r="A35" s="169" t="str">
        <f>IF(連結実質赤字比率に係る赤字・黒字の構成分析!C$35="",NA(),連結実質赤字比率に係る赤字・黒字の構成分析!C$35)</f>
        <v>介護保険会計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2.31</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2.64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2.12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1.91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1.36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4.7</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7.54</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9.07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9.09</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7.69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5991</v>
      </c>
      <c r="E42" s="170"/>
      <c r="F42" s="170"/>
      <c r="G42" s="170">
        <f>'実質公債費比率（分子）の構造'!L$52</f>
        <v>5937</v>
      </c>
      <c r="H42" s="170"/>
      <c r="I42" s="170"/>
      <c r="J42" s="170">
        <f>'実質公債費比率（分子）の構造'!M$52</f>
        <v>5744</v>
      </c>
      <c r="K42" s="170"/>
      <c r="L42" s="170"/>
      <c r="M42" s="170">
        <f>'実質公債費比率（分子）の構造'!N$52</f>
        <v>5215</v>
      </c>
      <c r="N42" s="170"/>
      <c r="O42" s="170"/>
      <c r="P42" s="170">
        <f>'実質公債費比率（分子）の構造'!O$52</f>
        <v>4764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15</v>
      </c>
      <c r="C44" s="170"/>
      <c r="D44" s="170"/>
      <c r="E44" s="170">
        <f>'実質公債費比率（分子）の構造'!L$50</f>
        <v>15</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100</v>
      </c>
      <c r="C45" s="170"/>
      <c r="D45" s="170"/>
      <c r="E45" s="170">
        <f>'実質公債費比率（分子）の構造'!L$49</f>
        <v>112</v>
      </c>
      <c r="F45" s="170"/>
      <c r="G45" s="170"/>
      <c r="H45" s="170">
        <f>'実質公債費比率（分子）の構造'!M$49</f>
        <v>102</v>
      </c>
      <c r="I45" s="170"/>
      <c r="J45" s="170"/>
      <c r="K45" s="170">
        <f>'実質公債費比率（分子）の構造'!N$49</f>
        <v>102</v>
      </c>
      <c r="L45" s="170"/>
      <c r="M45" s="170"/>
      <c r="N45" s="170">
        <f>'実質公債費比率（分子）の構造'!O$49</f>
        <v>128</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87</v>
      </c>
      <c r="C47" s="170"/>
      <c r="D47" s="170"/>
      <c r="E47" s="170">
        <f>'実質公債費比率（分子）の構造'!L$47</f>
        <v>167</v>
      </c>
      <c r="F47" s="170"/>
      <c r="G47" s="170"/>
      <c r="H47" s="170">
        <f>'実質公債費比率（分子）の構造'!M$47</f>
        <v>156</v>
      </c>
      <c r="I47" s="170"/>
      <c r="J47" s="170"/>
      <c r="K47" s="170">
        <f>'実質公債費比率（分子）の構造'!N$47</f>
        <v>194</v>
      </c>
      <c r="L47" s="170"/>
      <c r="M47" s="170"/>
      <c r="N47" s="170">
        <f>'実質公債費比率（分子）の構造'!O$47</f>
        <v>194</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3201</v>
      </c>
      <c r="C49" s="170"/>
      <c r="D49" s="170"/>
      <c r="E49" s="170">
        <f>'実質公債費比率（分子）の構造'!L$45</f>
        <v>3136</v>
      </c>
      <c r="F49" s="170"/>
      <c r="G49" s="170"/>
      <c r="H49" s="170">
        <f>'実質公債費比率（分子）の構造'!M$45</f>
        <v>3174</v>
      </c>
      <c r="I49" s="170"/>
      <c r="J49" s="170"/>
      <c r="K49" s="170">
        <f>'実質公債費比率（分子）の構造'!N$45</f>
        <v>3110</v>
      </c>
      <c r="L49" s="170"/>
      <c r="M49" s="170"/>
      <c r="N49" s="170">
        <f>'実質公債費比率（分子）の構造'!O$45</f>
        <v>3069</v>
      </c>
      <c r="O49" s="170"/>
      <c r="P49" s="170"/>
    </row>
    <row r="50" spans="1:16" x14ac:dyDescent="0.2">
      <c r="A50" s="170" t="s">
        <v>67</v>
      </c>
      <c r="B50" s="170" t="e">
        <f>NA()</f>
        <v>#N/A</v>
      </c>
      <c r="C50" s="170">
        <f>IF(ISNUMBER('実質公債費比率（分子）の構造'!K$53),'実質公債費比率（分子）の構造'!K$53,NA())</f>
        <v>-2588</v>
      </c>
      <c r="D50" s="170" t="e">
        <f>NA()</f>
        <v>#N/A</v>
      </c>
      <c r="E50" s="170" t="e">
        <f>NA()</f>
        <v>#N/A</v>
      </c>
      <c r="F50" s="170">
        <f>IF(ISNUMBER('実質公債費比率（分子）の構造'!L$53),'実質公債費比率（分子）の構造'!L$53,NA())</f>
        <v>-2507</v>
      </c>
      <c r="G50" s="170" t="e">
        <f>NA()</f>
        <v>#N/A</v>
      </c>
      <c r="H50" s="170" t="e">
        <f>NA()</f>
        <v>#N/A</v>
      </c>
      <c r="I50" s="170">
        <f>IF(ISNUMBER('実質公債費比率（分子）の構造'!M$53),'実質公債費比率（分子）の構造'!M$53,NA())</f>
        <v>-2312</v>
      </c>
      <c r="J50" s="170" t="e">
        <f>NA()</f>
        <v>#N/A</v>
      </c>
      <c r="K50" s="170" t="e">
        <f>NA()</f>
        <v>#N/A</v>
      </c>
      <c r="L50" s="170">
        <f>IF(ISNUMBER('実質公債費比率（分子）の構造'!N$53),'実質公債費比率（分子）の構造'!N$53,NA())</f>
        <v>-1809</v>
      </c>
      <c r="M50" s="170" t="e">
        <f>NA()</f>
        <v>#N/A</v>
      </c>
      <c r="N50" s="170" t="e">
        <f>NA()</f>
        <v>#N/A</v>
      </c>
      <c r="O50" s="170">
        <f>IF(ISNUMBER('実質公債費比率（分子）の構造'!O$53),'実質公債費比率（分子）の構造'!O$53,NA())</f>
        <v>-1373</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49380</v>
      </c>
      <c r="E56" s="169"/>
      <c r="F56" s="169"/>
      <c r="G56" s="169">
        <f>'将来負担比率（分子）の構造'!J$52</f>
        <v>46327</v>
      </c>
      <c r="H56" s="169"/>
      <c r="I56" s="169"/>
      <c r="J56" s="169">
        <f>'将来負担比率（分子）の構造'!K$52</f>
        <v>50393</v>
      </c>
      <c r="K56" s="169"/>
      <c r="L56" s="169"/>
      <c r="M56" s="169">
        <f>'将来負担比率（分子）の構造'!L$52</f>
        <v>49105</v>
      </c>
      <c r="N56" s="169"/>
      <c r="O56" s="169"/>
      <c r="P56" s="169">
        <f>'将来負担比率（分子）の構造'!M$52</f>
        <v>46662</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66420</v>
      </c>
      <c r="E58" s="169"/>
      <c r="F58" s="169"/>
      <c r="G58" s="169">
        <f>'将来負担比率（分子）の構造'!J$50</f>
        <v>64219</v>
      </c>
      <c r="H58" s="169"/>
      <c r="I58" s="169"/>
      <c r="J58" s="169">
        <f>'将来負担比率（分子）の構造'!K$50</f>
        <v>67830</v>
      </c>
      <c r="K58" s="169"/>
      <c r="L58" s="169"/>
      <c r="M58" s="169">
        <f>'将来負担比率（分子）の構造'!L$50</f>
        <v>80925</v>
      </c>
      <c r="N58" s="169"/>
      <c r="O58" s="169"/>
      <c r="P58" s="169">
        <f>'将来負担比率（分子）の構造'!M$50</f>
        <v>82708</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13977</v>
      </c>
      <c r="C62" s="169"/>
      <c r="D62" s="169"/>
      <c r="E62" s="169">
        <f>'将来負担比率（分子）の構造'!J$45</f>
        <v>15327</v>
      </c>
      <c r="F62" s="169"/>
      <c r="G62" s="169"/>
      <c r="H62" s="169">
        <f>'将来負担比率（分子）の構造'!K$45</f>
        <v>13984</v>
      </c>
      <c r="I62" s="169"/>
      <c r="J62" s="169"/>
      <c r="K62" s="169">
        <f>'将来負担比率（分子）の構造'!L$45</f>
        <v>14851</v>
      </c>
      <c r="L62" s="169"/>
      <c r="M62" s="169"/>
      <c r="N62" s="169">
        <f>'将来負担比率（分子）の構造'!M$45</f>
        <v>15292</v>
      </c>
      <c r="O62" s="169"/>
      <c r="P62" s="169"/>
    </row>
    <row r="63" spans="1:16" x14ac:dyDescent="0.2">
      <c r="A63" s="169" t="s">
        <v>34</v>
      </c>
      <c r="B63" s="169">
        <f>'将来負担比率（分子）の構造'!I$44</f>
        <v>1247</v>
      </c>
      <c r="C63" s="169"/>
      <c r="D63" s="169"/>
      <c r="E63" s="169">
        <f>'将来負担比率（分子）の構造'!J$44</f>
        <v>1456</v>
      </c>
      <c r="F63" s="169"/>
      <c r="G63" s="169"/>
      <c r="H63" s="169">
        <f>'将来負担比率（分子）の構造'!K$44</f>
        <v>1569</v>
      </c>
      <c r="I63" s="169"/>
      <c r="J63" s="169"/>
      <c r="K63" s="169">
        <f>'将来負担比率（分子）の構造'!L$44</f>
        <v>1856</v>
      </c>
      <c r="L63" s="169"/>
      <c r="M63" s="169"/>
      <c r="N63" s="169">
        <f>'将来負担比率（分子）の構造'!M$44</f>
        <v>1945</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1258</v>
      </c>
      <c r="C65" s="169"/>
      <c r="D65" s="169"/>
      <c r="E65" s="169">
        <f>'将来負担比率（分子）の構造'!J$42</f>
        <v>1659</v>
      </c>
      <c r="F65" s="169"/>
      <c r="G65" s="169"/>
      <c r="H65" s="169">
        <f>'将来負担比率（分子）の構造'!K$42</f>
        <v>2564</v>
      </c>
      <c r="I65" s="169"/>
      <c r="J65" s="169"/>
      <c r="K65" s="169">
        <f>'将来負担比率（分子）の構造'!L$42</f>
        <v>3683</v>
      </c>
      <c r="L65" s="169"/>
      <c r="M65" s="169"/>
      <c r="N65" s="169">
        <f>'将来負担比率（分子）の構造'!M$42</f>
        <v>3972</v>
      </c>
      <c r="O65" s="169"/>
      <c r="P65" s="169"/>
    </row>
    <row r="66" spans="1:16" x14ac:dyDescent="0.2">
      <c r="A66" s="169" t="s">
        <v>31</v>
      </c>
      <c r="B66" s="169">
        <f>'将来負担比率（分子）の構造'!I$41</f>
        <v>27885</v>
      </c>
      <c r="C66" s="169"/>
      <c r="D66" s="169"/>
      <c r="E66" s="169">
        <f>'将来負担比率（分子）の構造'!J$41</f>
        <v>27796</v>
      </c>
      <c r="F66" s="169"/>
      <c r="G66" s="169"/>
      <c r="H66" s="169">
        <f>'将来負担比率（分子）の構造'!K$41</f>
        <v>28849</v>
      </c>
      <c r="I66" s="169"/>
      <c r="J66" s="169"/>
      <c r="K66" s="169">
        <f>'将来負担比率（分子）の構造'!L$41</f>
        <v>29482</v>
      </c>
      <c r="L66" s="169"/>
      <c r="M66" s="169"/>
      <c r="N66" s="169">
        <f>'将来負担比率（分子）の構造'!M$41</f>
        <v>31759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17799</v>
      </c>
      <c r="C72" s="173">
        <f>基金残高に係る経年分析!G55</f>
        <v>20011</v>
      </c>
      <c r="D72" s="173">
        <f>基金残高に係る経年分析!H55</f>
        <v>21413</v>
      </c>
    </row>
    <row r="73" spans="1:16" x14ac:dyDescent="0.2">
      <c r="A73" s="172" t="s">
        <v>74</v>
      </c>
      <c r="B73" s="173">
        <f>基金残高に係る経年分析!F56</f>
        <v>1661</v>
      </c>
      <c r="C73" s="173">
        <f>基金残高に係る経年分析!G56</f>
        <v>1523</v>
      </c>
      <c r="D73" s="173">
        <f>基金残高に係る経年分析!H56</f>
        <v>1385</v>
      </c>
    </row>
    <row r="74" spans="1:16" x14ac:dyDescent="0.2">
      <c r="A74" s="172" t="s">
        <v>75</v>
      </c>
      <c r="B74" s="173">
        <f>基金残高に係る経年分析!F57</f>
        <v>44173</v>
      </c>
      <c r="C74" s="173">
        <f>基金残高に係る経年分析!G57</f>
        <v>54236</v>
      </c>
      <c r="D74" s="173">
        <f>基金残高に係る経年分析!H57</f>
        <v>54018</v>
      </c>
    </row>
  </sheetData>
  <sheetProtection algorithmName="SHA-512" hashValue="xjI6nIClFu9n0h1fhwRT14S7IJy0q7pawxwdsjOSqOBnnE47QAAzBRsislM2DCtvnokM5n0rzDBX+askTBtinA==" saltValue="9uF5LMetN5an8O1lBKJjs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589" t="s">
        <v>202</v>
      </c>
      <c r="DI1" s="590"/>
      <c r="DJ1" s="590"/>
      <c r="DK1" s="590"/>
      <c r="DL1" s="590"/>
      <c r="DM1" s="590"/>
      <c r="DN1" s="591"/>
      <c r="DO1" s="208"/>
      <c r="DP1" s="589" t="s">
        <v>203</v>
      </c>
      <c r="DQ1" s="590"/>
      <c r="DR1" s="590"/>
      <c r="DS1" s="590"/>
      <c r="DT1" s="590"/>
      <c r="DU1" s="590"/>
      <c r="DV1" s="590"/>
      <c r="DW1" s="590"/>
      <c r="DX1" s="590"/>
      <c r="DY1" s="590"/>
      <c r="DZ1" s="590"/>
      <c r="EA1" s="590"/>
      <c r="EB1" s="590"/>
      <c r="EC1" s="591"/>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215</v>
      </c>
      <c r="C5" s="597"/>
      <c r="D5" s="597"/>
      <c r="E5" s="597"/>
      <c r="F5" s="597"/>
      <c r="G5" s="597"/>
      <c r="H5" s="597"/>
      <c r="I5" s="597"/>
      <c r="J5" s="597"/>
      <c r="K5" s="597"/>
      <c r="L5" s="597"/>
      <c r="M5" s="597"/>
      <c r="N5" s="597"/>
      <c r="O5" s="597"/>
      <c r="P5" s="597"/>
      <c r="Q5" s="598"/>
      <c r="R5" s="599">
        <v>33256079</v>
      </c>
      <c r="S5" s="600"/>
      <c r="T5" s="600"/>
      <c r="U5" s="600"/>
      <c r="V5" s="600"/>
      <c r="W5" s="600"/>
      <c r="X5" s="600"/>
      <c r="Y5" s="601"/>
      <c r="Z5" s="602">
        <v>16</v>
      </c>
      <c r="AA5" s="602"/>
      <c r="AB5" s="602"/>
      <c r="AC5" s="602"/>
      <c r="AD5" s="603">
        <v>33256079</v>
      </c>
      <c r="AE5" s="603"/>
      <c r="AF5" s="603"/>
      <c r="AG5" s="603"/>
      <c r="AH5" s="603"/>
      <c r="AI5" s="603"/>
      <c r="AJ5" s="603"/>
      <c r="AK5" s="603"/>
      <c r="AL5" s="604">
        <v>31.9</v>
      </c>
      <c r="AM5" s="605"/>
      <c r="AN5" s="605"/>
      <c r="AO5" s="606"/>
      <c r="AP5" s="596" t="s">
        <v>216</v>
      </c>
      <c r="AQ5" s="597"/>
      <c r="AR5" s="597"/>
      <c r="AS5" s="597"/>
      <c r="AT5" s="597"/>
      <c r="AU5" s="597"/>
      <c r="AV5" s="597"/>
      <c r="AW5" s="597"/>
      <c r="AX5" s="597"/>
      <c r="AY5" s="597"/>
      <c r="AZ5" s="597"/>
      <c r="BA5" s="597"/>
      <c r="BB5" s="597"/>
      <c r="BC5" s="597"/>
      <c r="BD5" s="597"/>
      <c r="BE5" s="597"/>
      <c r="BF5" s="598"/>
      <c r="BG5" s="610">
        <v>33256079</v>
      </c>
      <c r="BH5" s="611"/>
      <c r="BI5" s="611"/>
      <c r="BJ5" s="611"/>
      <c r="BK5" s="611"/>
      <c r="BL5" s="611"/>
      <c r="BM5" s="611"/>
      <c r="BN5" s="612"/>
      <c r="BO5" s="613">
        <v>100</v>
      </c>
      <c r="BP5" s="613"/>
      <c r="BQ5" s="613"/>
      <c r="BR5" s="613"/>
      <c r="BS5" s="614" t="s">
        <v>122</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2">
      <c r="B6" s="607" t="s">
        <v>220</v>
      </c>
      <c r="C6" s="608"/>
      <c r="D6" s="608"/>
      <c r="E6" s="608"/>
      <c r="F6" s="608"/>
      <c r="G6" s="608"/>
      <c r="H6" s="608"/>
      <c r="I6" s="608"/>
      <c r="J6" s="608"/>
      <c r="K6" s="608"/>
      <c r="L6" s="608"/>
      <c r="M6" s="608"/>
      <c r="N6" s="608"/>
      <c r="O6" s="608"/>
      <c r="P6" s="608"/>
      <c r="Q6" s="609"/>
      <c r="R6" s="610">
        <v>495549</v>
      </c>
      <c r="S6" s="611"/>
      <c r="T6" s="611"/>
      <c r="U6" s="611"/>
      <c r="V6" s="611"/>
      <c r="W6" s="611"/>
      <c r="X6" s="611"/>
      <c r="Y6" s="612"/>
      <c r="Z6" s="613">
        <v>0.2</v>
      </c>
      <c r="AA6" s="613"/>
      <c r="AB6" s="613"/>
      <c r="AC6" s="613"/>
      <c r="AD6" s="614">
        <v>495549</v>
      </c>
      <c r="AE6" s="614"/>
      <c r="AF6" s="614"/>
      <c r="AG6" s="614"/>
      <c r="AH6" s="614"/>
      <c r="AI6" s="614"/>
      <c r="AJ6" s="614"/>
      <c r="AK6" s="614"/>
      <c r="AL6" s="615">
        <v>0.5</v>
      </c>
      <c r="AM6" s="616"/>
      <c r="AN6" s="616"/>
      <c r="AO6" s="617"/>
      <c r="AP6" s="607" t="s">
        <v>221</v>
      </c>
      <c r="AQ6" s="608"/>
      <c r="AR6" s="608"/>
      <c r="AS6" s="608"/>
      <c r="AT6" s="608"/>
      <c r="AU6" s="608"/>
      <c r="AV6" s="608"/>
      <c r="AW6" s="608"/>
      <c r="AX6" s="608"/>
      <c r="AY6" s="608"/>
      <c r="AZ6" s="608"/>
      <c r="BA6" s="608"/>
      <c r="BB6" s="608"/>
      <c r="BC6" s="608"/>
      <c r="BD6" s="608"/>
      <c r="BE6" s="608"/>
      <c r="BF6" s="609"/>
      <c r="BG6" s="610">
        <v>33256079</v>
      </c>
      <c r="BH6" s="611"/>
      <c r="BI6" s="611"/>
      <c r="BJ6" s="611"/>
      <c r="BK6" s="611"/>
      <c r="BL6" s="611"/>
      <c r="BM6" s="611"/>
      <c r="BN6" s="612"/>
      <c r="BO6" s="613">
        <v>100</v>
      </c>
      <c r="BP6" s="613"/>
      <c r="BQ6" s="613"/>
      <c r="BR6" s="613"/>
      <c r="BS6" s="614" t="s">
        <v>122</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748967</v>
      </c>
      <c r="CS6" s="611"/>
      <c r="CT6" s="611"/>
      <c r="CU6" s="611"/>
      <c r="CV6" s="611"/>
      <c r="CW6" s="611"/>
      <c r="CX6" s="611"/>
      <c r="CY6" s="612"/>
      <c r="CZ6" s="604">
        <v>0.4</v>
      </c>
      <c r="DA6" s="605"/>
      <c r="DB6" s="605"/>
      <c r="DC6" s="621"/>
      <c r="DD6" s="619" t="s">
        <v>122</v>
      </c>
      <c r="DE6" s="611"/>
      <c r="DF6" s="611"/>
      <c r="DG6" s="611"/>
      <c r="DH6" s="611"/>
      <c r="DI6" s="611"/>
      <c r="DJ6" s="611"/>
      <c r="DK6" s="611"/>
      <c r="DL6" s="611"/>
      <c r="DM6" s="611"/>
      <c r="DN6" s="611"/>
      <c r="DO6" s="611"/>
      <c r="DP6" s="612"/>
      <c r="DQ6" s="619">
        <v>748962</v>
      </c>
      <c r="DR6" s="611"/>
      <c r="DS6" s="611"/>
      <c r="DT6" s="611"/>
      <c r="DU6" s="611"/>
      <c r="DV6" s="611"/>
      <c r="DW6" s="611"/>
      <c r="DX6" s="611"/>
      <c r="DY6" s="611"/>
      <c r="DZ6" s="611"/>
      <c r="EA6" s="611"/>
      <c r="EB6" s="611"/>
      <c r="EC6" s="620"/>
    </row>
    <row r="7" spans="2:143" ht="11.25" customHeight="1" x14ac:dyDescent="0.2">
      <c r="B7" s="607" t="s">
        <v>223</v>
      </c>
      <c r="C7" s="608"/>
      <c r="D7" s="608"/>
      <c r="E7" s="608"/>
      <c r="F7" s="608"/>
      <c r="G7" s="608"/>
      <c r="H7" s="608"/>
      <c r="I7" s="608"/>
      <c r="J7" s="608"/>
      <c r="K7" s="608"/>
      <c r="L7" s="608"/>
      <c r="M7" s="608"/>
      <c r="N7" s="608"/>
      <c r="O7" s="608"/>
      <c r="P7" s="608"/>
      <c r="Q7" s="609"/>
      <c r="R7" s="610">
        <v>123796</v>
      </c>
      <c r="S7" s="611"/>
      <c r="T7" s="611"/>
      <c r="U7" s="611"/>
      <c r="V7" s="611"/>
      <c r="W7" s="611"/>
      <c r="X7" s="611"/>
      <c r="Y7" s="612"/>
      <c r="Z7" s="613">
        <v>0.1</v>
      </c>
      <c r="AA7" s="613"/>
      <c r="AB7" s="613"/>
      <c r="AC7" s="613"/>
      <c r="AD7" s="614">
        <v>123796</v>
      </c>
      <c r="AE7" s="614"/>
      <c r="AF7" s="614"/>
      <c r="AG7" s="614"/>
      <c r="AH7" s="614"/>
      <c r="AI7" s="614"/>
      <c r="AJ7" s="614"/>
      <c r="AK7" s="614"/>
      <c r="AL7" s="615">
        <v>0.1</v>
      </c>
      <c r="AM7" s="616"/>
      <c r="AN7" s="616"/>
      <c r="AO7" s="617"/>
      <c r="AP7" s="607" t="s">
        <v>224</v>
      </c>
      <c r="AQ7" s="608"/>
      <c r="AR7" s="608"/>
      <c r="AS7" s="608"/>
      <c r="AT7" s="608"/>
      <c r="AU7" s="608"/>
      <c r="AV7" s="608"/>
      <c r="AW7" s="608"/>
      <c r="AX7" s="608"/>
      <c r="AY7" s="608"/>
      <c r="AZ7" s="608"/>
      <c r="BA7" s="608"/>
      <c r="BB7" s="608"/>
      <c r="BC7" s="608"/>
      <c r="BD7" s="608"/>
      <c r="BE7" s="608"/>
      <c r="BF7" s="609"/>
      <c r="BG7" s="610">
        <v>30630299</v>
      </c>
      <c r="BH7" s="611"/>
      <c r="BI7" s="611"/>
      <c r="BJ7" s="611"/>
      <c r="BK7" s="611"/>
      <c r="BL7" s="611"/>
      <c r="BM7" s="611"/>
      <c r="BN7" s="612"/>
      <c r="BO7" s="613">
        <v>92.1</v>
      </c>
      <c r="BP7" s="613"/>
      <c r="BQ7" s="613"/>
      <c r="BR7" s="613"/>
      <c r="BS7" s="614" t="s">
        <v>122</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35416392</v>
      </c>
      <c r="CS7" s="611"/>
      <c r="CT7" s="611"/>
      <c r="CU7" s="611"/>
      <c r="CV7" s="611"/>
      <c r="CW7" s="611"/>
      <c r="CX7" s="611"/>
      <c r="CY7" s="612"/>
      <c r="CZ7" s="613">
        <v>17.8</v>
      </c>
      <c r="DA7" s="613"/>
      <c r="DB7" s="613"/>
      <c r="DC7" s="613"/>
      <c r="DD7" s="619">
        <v>1203241</v>
      </c>
      <c r="DE7" s="611"/>
      <c r="DF7" s="611"/>
      <c r="DG7" s="611"/>
      <c r="DH7" s="611"/>
      <c r="DI7" s="611"/>
      <c r="DJ7" s="611"/>
      <c r="DK7" s="611"/>
      <c r="DL7" s="611"/>
      <c r="DM7" s="611"/>
      <c r="DN7" s="611"/>
      <c r="DO7" s="611"/>
      <c r="DP7" s="612"/>
      <c r="DQ7" s="619">
        <v>15185773</v>
      </c>
      <c r="DR7" s="611"/>
      <c r="DS7" s="611"/>
      <c r="DT7" s="611"/>
      <c r="DU7" s="611"/>
      <c r="DV7" s="611"/>
      <c r="DW7" s="611"/>
      <c r="DX7" s="611"/>
      <c r="DY7" s="611"/>
      <c r="DZ7" s="611"/>
      <c r="EA7" s="611"/>
      <c r="EB7" s="611"/>
      <c r="EC7" s="620"/>
    </row>
    <row r="8" spans="2:143" ht="11.25" customHeight="1" x14ac:dyDescent="0.2">
      <c r="B8" s="607" t="s">
        <v>226</v>
      </c>
      <c r="C8" s="608"/>
      <c r="D8" s="608"/>
      <c r="E8" s="608"/>
      <c r="F8" s="608"/>
      <c r="G8" s="608"/>
      <c r="H8" s="608"/>
      <c r="I8" s="608"/>
      <c r="J8" s="608"/>
      <c r="K8" s="608"/>
      <c r="L8" s="608"/>
      <c r="M8" s="608"/>
      <c r="N8" s="608"/>
      <c r="O8" s="608"/>
      <c r="P8" s="608"/>
      <c r="Q8" s="609"/>
      <c r="R8" s="610">
        <v>659115</v>
      </c>
      <c r="S8" s="611"/>
      <c r="T8" s="611"/>
      <c r="U8" s="611"/>
      <c r="V8" s="611"/>
      <c r="W8" s="611"/>
      <c r="X8" s="611"/>
      <c r="Y8" s="612"/>
      <c r="Z8" s="613">
        <v>0.3</v>
      </c>
      <c r="AA8" s="613"/>
      <c r="AB8" s="613"/>
      <c r="AC8" s="613"/>
      <c r="AD8" s="614">
        <v>659115</v>
      </c>
      <c r="AE8" s="614"/>
      <c r="AF8" s="614"/>
      <c r="AG8" s="614"/>
      <c r="AH8" s="614"/>
      <c r="AI8" s="614"/>
      <c r="AJ8" s="614"/>
      <c r="AK8" s="614"/>
      <c r="AL8" s="615">
        <v>0.6</v>
      </c>
      <c r="AM8" s="616"/>
      <c r="AN8" s="616"/>
      <c r="AO8" s="617"/>
      <c r="AP8" s="607" t="s">
        <v>227</v>
      </c>
      <c r="AQ8" s="608"/>
      <c r="AR8" s="608"/>
      <c r="AS8" s="608"/>
      <c r="AT8" s="608"/>
      <c r="AU8" s="608"/>
      <c r="AV8" s="608"/>
      <c r="AW8" s="608"/>
      <c r="AX8" s="608"/>
      <c r="AY8" s="608"/>
      <c r="AZ8" s="608"/>
      <c r="BA8" s="608"/>
      <c r="BB8" s="608"/>
      <c r="BC8" s="608"/>
      <c r="BD8" s="608"/>
      <c r="BE8" s="608"/>
      <c r="BF8" s="609"/>
      <c r="BG8" s="610">
        <v>707763</v>
      </c>
      <c r="BH8" s="611"/>
      <c r="BI8" s="611"/>
      <c r="BJ8" s="611"/>
      <c r="BK8" s="611"/>
      <c r="BL8" s="611"/>
      <c r="BM8" s="611"/>
      <c r="BN8" s="612"/>
      <c r="BO8" s="613">
        <v>2.1</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92763150</v>
      </c>
      <c r="CS8" s="611"/>
      <c r="CT8" s="611"/>
      <c r="CU8" s="611"/>
      <c r="CV8" s="611"/>
      <c r="CW8" s="611"/>
      <c r="CX8" s="611"/>
      <c r="CY8" s="612"/>
      <c r="CZ8" s="613">
        <v>46.6</v>
      </c>
      <c r="DA8" s="613"/>
      <c r="DB8" s="613"/>
      <c r="DC8" s="613"/>
      <c r="DD8" s="619">
        <v>695886</v>
      </c>
      <c r="DE8" s="611"/>
      <c r="DF8" s="611"/>
      <c r="DG8" s="611"/>
      <c r="DH8" s="611"/>
      <c r="DI8" s="611"/>
      <c r="DJ8" s="611"/>
      <c r="DK8" s="611"/>
      <c r="DL8" s="611"/>
      <c r="DM8" s="611"/>
      <c r="DN8" s="611"/>
      <c r="DO8" s="611"/>
      <c r="DP8" s="612"/>
      <c r="DQ8" s="619">
        <v>55274158</v>
      </c>
      <c r="DR8" s="611"/>
      <c r="DS8" s="611"/>
      <c r="DT8" s="611"/>
      <c r="DU8" s="611"/>
      <c r="DV8" s="611"/>
      <c r="DW8" s="611"/>
      <c r="DX8" s="611"/>
      <c r="DY8" s="611"/>
      <c r="DZ8" s="611"/>
      <c r="EA8" s="611"/>
      <c r="EB8" s="611"/>
      <c r="EC8" s="620"/>
    </row>
    <row r="9" spans="2:143" ht="11.25" customHeight="1" x14ac:dyDescent="0.2">
      <c r="B9" s="607" t="s">
        <v>229</v>
      </c>
      <c r="C9" s="608"/>
      <c r="D9" s="608"/>
      <c r="E9" s="608"/>
      <c r="F9" s="608"/>
      <c r="G9" s="608"/>
      <c r="H9" s="608"/>
      <c r="I9" s="608"/>
      <c r="J9" s="608"/>
      <c r="K9" s="608"/>
      <c r="L9" s="608"/>
      <c r="M9" s="608"/>
      <c r="N9" s="608"/>
      <c r="O9" s="608"/>
      <c r="P9" s="608"/>
      <c r="Q9" s="609"/>
      <c r="R9" s="610">
        <v>709187</v>
      </c>
      <c r="S9" s="611"/>
      <c r="T9" s="611"/>
      <c r="U9" s="611"/>
      <c r="V9" s="611"/>
      <c r="W9" s="611"/>
      <c r="X9" s="611"/>
      <c r="Y9" s="612"/>
      <c r="Z9" s="613">
        <v>0.3</v>
      </c>
      <c r="AA9" s="613"/>
      <c r="AB9" s="613"/>
      <c r="AC9" s="613"/>
      <c r="AD9" s="614">
        <v>709187</v>
      </c>
      <c r="AE9" s="614"/>
      <c r="AF9" s="614"/>
      <c r="AG9" s="614"/>
      <c r="AH9" s="614"/>
      <c r="AI9" s="614"/>
      <c r="AJ9" s="614"/>
      <c r="AK9" s="614"/>
      <c r="AL9" s="615">
        <v>0.7</v>
      </c>
      <c r="AM9" s="616"/>
      <c r="AN9" s="616"/>
      <c r="AO9" s="617"/>
      <c r="AP9" s="607" t="s">
        <v>230</v>
      </c>
      <c r="AQ9" s="608"/>
      <c r="AR9" s="608"/>
      <c r="AS9" s="608"/>
      <c r="AT9" s="608"/>
      <c r="AU9" s="608"/>
      <c r="AV9" s="608"/>
      <c r="AW9" s="608"/>
      <c r="AX9" s="608"/>
      <c r="AY9" s="608"/>
      <c r="AZ9" s="608"/>
      <c r="BA9" s="608"/>
      <c r="BB9" s="608"/>
      <c r="BC9" s="608"/>
      <c r="BD9" s="608"/>
      <c r="BE9" s="608"/>
      <c r="BF9" s="609"/>
      <c r="BG9" s="610">
        <v>29922536</v>
      </c>
      <c r="BH9" s="611"/>
      <c r="BI9" s="611"/>
      <c r="BJ9" s="611"/>
      <c r="BK9" s="611"/>
      <c r="BL9" s="611"/>
      <c r="BM9" s="611"/>
      <c r="BN9" s="612"/>
      <c r="BO9" s="613">
        <v>90</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14262481</v>
      </c>
      <c r="CS9" s="611"/>
      <c r="CT9" s="611"/>
      <c r="CU9" s="611"/>
      <c r="CV9" s="611"/>
      <c r="CW9" s="611"/>
      <c r="CX9" s="611"/>
      <c r="CY9" s="612"/>
      <c r="CZ9" s="613">
        <v>7.2</v>
      </c>
      <c r="DA9" s="613"/>
      <c r="DB9" s="613"/>
      <c r="DC9" s="613"/>
      <c r="DD9" s="619">
        <v>237433</v>
      </c>
      <c r="DE9" s="611"/>
      <c r="DF9" s="611"/>
      <c r="DG9" s="611"/>
      <c r="DH9" s="611"/>
      <c r="DI9" s="611"/>
      <c r="DJ9" s="611"/>
      <c r="DK9" s="611"/>
      <c r="DL9" s="611"/>
      <c r="DM9" s="611"/>
      <c r="DN9" s="611"/>
      <c r="DO9" s="611"/>
      <c r="DP9" s="612"/>
      <c r="DQ9" s="619">
        <v>9970725</v>
      </c>
      <c r="DR9" s="611"/>
      <c r="DS9" s="611"/>
      <c r="DT9" s="611"/>
      <c r="DU9" s="611"/>
      <c r="DV9" s="611"/>
      <c r="DW9" s="611"/>
      <c r="DX9" s="611"/>
      <c r="DY9" s="611"/>
      <c r="DZ9" s="611"/>
      <c r="EA9" s="611"/>
      <c r="EB9" s="611"/>
      <c r="EC9" s="620"/>
    </row>
    <row r="10" spans="2:143" ht="11.25" customHeight="1" x14ac:dyDescent="0.2">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t="s">
        <v>122</v>
      </c>
      <c r="BH10" s="611"/>
      <c r="BI10" s="611"/>
      <c r="BJ10" s="611"/>
      <c r="BK10" s="611"/>
      <c r="BL10" s="611"/>
      <c r="BM10" s="611"/>
      <c r="BN10" s="612"/>
      <c r="BO10" s="613" t="s">
        <v>122</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108228</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93629</v>
      </c>
      <c r="DR10" s="611"/>
      <c r="DS10" s="611"/>
      <c r="DT10" s="611"/>
      <c r="DU10" s="611"/>
      <c r="DV10" s="611"/>
      <c r="DW10" s="611"/>
      <c r="DX10" s="611"/>
      <c r="DY10" s="611"/>
      <c r="DZ10" s="611"/>
      <c r="EA10" s="611"/>
      <c r="EB10" s="611"/>
      <c r="EC10" s="620"/>
    </row>
    <row r="11" spans="2:143" ht="11.25" customHeight="1" x14ac:dyDescent="0.2">
      <c r="B11" s="607" t="s">
        <v>235</v>
      </c>
      <c r="C11" s="608"/>
      <c r="D11" s="608"/>
      <c r="E11" s="608"/>
      <c r="F11" s="608"/>
      <c r="G11" s="608"/>
      <c r="H11" s="608"/>
      <c r="I11" s="608"/>
      <c r="J11" s="608"/>
      <c r="K11" s="608"/>
      <c r="L11" s="608"/>
      <c r="M11" s="608"/>
      <c r="N11" s="608"/>
      <c r="O11" s="608"/>
      <c r="P11" s="608"/>
      <c r="Q11" s="609"/>
      <c r="R11" s="610">
        <v>8440844</v>
      </c>
      <c r="S11" s="611"/>
      <c r="T11" s="611"/>
      <c r="U11" s="611"/>
      <c r="V11" s="611"/>
      <c r="W11" s="611"/>
      <c r="X11" s="611"/>
      <c r="Y11" s="612"/>
      <c r="Z11" s="615">
        <v>4.0999999999999996</v>
      </c>
      <c r="AA11" s="616"/>
      <c r="AB11" s="616"/>
      <c r="AC11" s="622"/>
      <c r="AD11" s="619">
        <v>8440844</v>
      </c>
      <c r="AE11" s="611"/>
      <c r="AF11" s="611"/>
      <c r="AG11" s="611"/>
      <c r="AH11" s="611"/>
      <c r="AI11" s="611"/>
      <c r="AJ11" s="611"/>
      <c r="AK11" s="612"/>
      <c r="AL11" s="615">
        <v>8.1</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t="s">
        <v>122</v>
      </c>
      <c r="BH11" s="611"/>
      <c r="BI11" s="611"/>
      <c r="BJ11" s="611"/>
      <c r="BK11" s="611"/>
      <c r="BL11" s="611"/>
      <c r="BM11" s="611"/>
      <c r="BN11" s="612"/>
      <c r="BO11" s="613" t="s">
        <v>122</v>
      </c>
      <c r="BP11" s="613"/>
      <c r="BQ11" s="613"/>
      <c r="BR11" s="613"/>
      <c r="BS11" s="614" t="s">
        <v>122</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t="s">
        <v>122</v>
      </c>
      <c r="CS11" s="611"/>
      <c r="CT11" s="611"/>
      <c r="CU11" s="611"/>
      <c r="CV11" s="611"/>
      <c r="CW11" s="611"/>
      <c r="CX11" s="611"/>
      <c r="CY11" s="612"/>
      <c r="CZ11" s="613" t="s">
        <v>122</v>
      </c>
      <c r="DA11" s="613"/>
      <c r="DB11" s="613"/>
      <c r="DC11" s="613"/>
      <c r="DD11" s="619" t="s">
        <v>122</v>
      </c>
      <c r="DE11" s="611"/>
      <c r="DF11" s="611"/>
      <c r="DG11" s="611"/>
      <c r="DH11" s="611"/>
      <c r="DI11" s="611"/>
      <c r="DJ11" s="611"/>
      <c r="DK11" s="611"/>
      <c r="DL11" s="611"/>
      <c r="DM11" s="611"/>
      <c r="DN11" s="611"/>
      <c r="DO11" s="611"/>
      <c r="DP11" s="612"/>
      <c r="DQ11" s="619" t="s">
        <v>122</v>
      </c>
      <c r="DR11" s="611"/>
      <c r="DS11" s="611"/>
      <c r="DT11" s="611"/>
      <c r="DU11" s="611"/>
      <c r="DV11" s="611"/>
      <c r="DW11" s="611"/>
      <c r="DX11" s="611"/>
      <c r="DY11" s="611"/>
      <c r="DZ11" s="611"/>
      <c r="EA11" s="611"/>
      <c r="EB11" s="611"/>
      <c r="EC11" s="620"/>
    </row>
    <row r="12" spans="2:143" ht="11.25" customHeight="1" x14ac:dyDescent="0.2">
      <c r="B12" s="607" t="s">
        <v>238</v>
      </c>
      <c r="C12" s="608"/>
      <c r="D12" s="608"/>
      <c r="E12" s="608"/>
      <c r="F12" s="608"/>
      <c r="G12" s="608"/>
      <c r="H12" s="608"/>
      <c r="I12" s="608"/>
      <c r="J12" s="608"/>
      <c r="K12" s="608"/>
      <c r="L12" s="608"/>
      <c r="M12" s="608"/>
      <c r="N12" s="608"/>
      <c r="O12" s="608"/>
      <c r="P12" s="608"/>
      <c r="Q12" s="609"/>
      <c r="R12" s="610">
        <v>11776</v>
      </c>
      <c r="S12" s="611"/>
      <c r="T12" s="611"/>
      <c r="U12" s="611"/>
      <c r="V12" s="611"/>
      <c r="W12" s="611"/>
      <c r="X12" s="611"/>
      <c r="Y12" s="612"/>
      <c r="Z12" s="613">
        <v>0</v>
      </c>
      <c r="AA12" s="613"/>
      <c r="AB12" s="613"/>
      <c r="AC12" s="613"/>
      <c r="AD12" s="614">
        <v>11776</v>
      </c>
      <c r="AE12" s="614"/>
      <c r="AF12" s="614"/>
      <c r="AG12" s="614"/>
      <c r="AH12" s="614"/>
      <c r="AI12" s="614"/>
      <c r="AJ12" s="614"/>
      <c r="AK12" s="614"/>
      <c r="AL12" s="615">
        <v>0</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t="s">
        <v>122</v>
      </c>
      <c r="BH12" s="611"/>
      <c r="BI12" s="611"/>
      <c r="BJ12" s="611"/>
      <c r="BK12" s="611"/>
      <c r="BL12" s="611"/>
      <c r="BM12" s="611"/>
      <c r="BN12" s="612"/>
      <c r="BO12" s="613" t="s">
        <v>122</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2797361</v>
      </c>
      <c r="CS12" s="611"/>
      <c r="CT12" s="611"/>
      <c r="CU12" s="611"/>
      <c r="CV12" s="611"/>
      <c r="CW12" s="611"/>
      <c r="CX12" s="611"/>
      <c r="CY12" s="612"/>
      <c r="CZ12" s="613">
        <v>1.4</v>
      </c>
      <c r="DA12" s="613"/>
      <c r="DB12" s="613"/>
      <c r="DC12" s="613"/>
      <c r="DD12" s="619">
        <v>22515</v>
      </c>
      <c r="DE12" s="611"/>
      <c r="DF12" s="611"/>
      <c r="DG12" s="611"/>
      <c r="DH12" s="611"/>
      <c r="DI12" s="611"/>
      <c r="DJ12" s="611"/>
      <c r="DK12" s="611"/>
      <c r="DL12" s="611"/>
      <c r="DM12" s="611"/>
      <c r="DN12" s="611"/>
      <c r="DO12" s="611"/>
      <c r="DP12" s="612"/>
      <c r="DQ12" s="619">
        <v>718002</v>
      </c>
      <c r="DR12" s="611"/>
      <c r="DS12" s="611"/>
      <c r="DT12" s="611"/>
      <c r="DU12" s="611"/>
      <c r="DV12" s="611"/>
      <c r="DW12" s="611"/>
      <c r="DX12" s="611"/>
      <c r="DY12" s="611"/>
      <c r="DZ12" s="611"/>
      <c r="EA12" s="611"/>
      <c r="EB12" s="611"/>
      <c r="EC12" s="620"/>
    </row>
    <row r="13" spans="2:143" ht="11.25" customHeight="1" x14ac:dyDescent="0.2">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t="s">
        <v>122</v>
      </c>
      <c r="BH13" s="611"/>
      <c r="BI13" s="611"/>
      <c r="BJ13" s="611"/>
      <c r="BK13" s="611"/>
      <c r="BL13" s="611"/>
      <c r="BM13" s="611"/>
      <c r="BN13" s="612"/>
      <c r="BO13" s="613" t="s">
        <v>122</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21057370</v>
      </c>
      <c r="CS13" s="611"/>
      <c r="CT13" s="611"/>
      <c r="CU13" s="611"/>
      <c r="CV13" s="611"/>
      <c r="CW13" s="611"/>
      <c r="CX13" s="611"/>
      <c r="CY13" s="612"/>
      <c r="CZ13" s="613">
        <v>10.6</v>
      </c>
      <c r="DA13" s="613"/>
      <c r="DB13" s="613"/>
      <c r="DC13" s="613"/>
      <c r="DD13" s="619">
        <v>14223325</v>
      </c>
      <c r="DE13" s="611"/>
      <c r="DF13" s="611"/>
      <c r="DG13" s="611"/>
      <c r="DH13" s="611"/>
      <c r="DI13" s="611"/>
      <c r="DJ13" s="611"/>
      <c r="DK13" s="611"/>
      <c r="DL13" s="611"/>
      <c r="DM13" s="611"/>
      <c r="DN13" s="611"/>
      <c r="DO13" s="611"/>
      <c r="DP13" s="612"/>
      <c r="DQ13" s="619">
        <v>10444559</v>
      </c>
      <c r="DR13" s="611"/>
      <c r="DS13" s="611"/>
      <c r="DT13" s="611"/>
      <c r="DU13" s="611"/>
      <c r="DV13" s="611"/>
      <c r="DW13" s="611"/>
      <c r="DX13" s="611"/>
      <c r="DY13" s="611"/>
      <c r="DZ13" s="611"/>
      <c r="EA13" s="611"/>
      <c r="EB13" s="611"/>
      <c r="EC13" s="620"/>
    </row>
    <row r="14" spans="2:143" ht="11.25" customHeight="1" x14ac:dyDescent="0.2">
      <c r="B14" s="607" t="s">
        <v>244</v>
      </c>
      <c r="C14" s="608"/>
      <c r="D14" s="608"/>
      <c r="E14" s="608"/>
      <c r="F14" s="608"/>
      <c r="G14" s="608"/>
      <c r="H14" s="608"/>
      <c r="I14" s="608"/>
      <c r="J14" s="608"/>
      <c r="K14" s="608"/>
      <c r="L14" s="608"/>
      <c r="M14" s="608"/>
      <c r="N14" s="608"/>
      <c r="O14" s="608"/>
      <c r="P14" s="608"/>
      <c r="Q14" s="609"/>
      <c r="R14" s="610">
        <v>3647</v>
      </c>
      <c r="S14" s="611"/>
      <c r="T14" s="611"/>
      <c r="U14" s="611"/>
      <c r="V14" s="611"/>
      <c r="W14" s="611"/>
      <c r="X14" s="611"/>
      <c r="Y14" s="612"/>
      <c r="Z14" s="613">
        <v>0</v>
      </c>
      <c r="AA14" s="613"/>
      <c r="AB14" s="613"/>
      <c r="AC14" s="613"/>
      <c r="AD14" s="614">
        <v>3647</v>
      </c>
      <c r="AE14" s="614"/>
      <c r="AF14" s="614"/>
      <c r="AG14" s="614"/>
      <c r="AH14" s="614"/>
      <c r="AI14" s="614"/>
      <c r="AJ14" s="614"/>
      <c r="AK14" s="614"/>
      <c r="AL14" s="615">
        <v>0</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152533</v>
      </c>
      <c r="BH14" s="611"/>
      <c r="BI14" s="611"/>
      <c r="BJ14" s="611"/>
      <c r="BK14" s="611"/>
      <c r="BL14" s="611"/>
      <c r="BM14" s="611"/>
      <c r="BN14" s="612"/>
      <c r="BO14" s="613">
        <v>0.5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789399</v>
      </c>
      <c r="CS14" s="611"/>
      <c r="CT14" s="611"/>
      <c r="CU14" s="611"/>
      <c r="CV14" s="611"/>
      <c r="CW14" s="611"/>
      <c r="CX14" s="611"/>
      <c r="CY14" s="612"/>
      <c r="CZ14" s="613">
        <v>0.4</v>
      </c>
      <c r="DA14" s="613"/>
      <c r="DB14" s="613"/>
      <c r="DC14" s="613"/>
      <c r="DD14" s="619">
        <v>173486</v>
      </c>
      <c r="DE14" s="611"/>
      <c r="DF14" s="611"/>
      <c r="DG14" s="611"/>
      <c r="DH14" s="611"/>
      <c r="DI14" s="611"/>
      <c r="DJ14" s="611"/>
      <c r="DK14" s="611"/>
      <c r="DL14" s="611"/>
      <c r="DM14" s="611"/>
      <c r="DN14" s="611"/>
      <c r="DO14" s="611"/>
      <c r="DP14" s="612"/>
      <c r="DQ14" s="619">
        <v>654410</v>
      </c>
      <c r="DR14" s="611"/>
      <c r="DS14" s="611"/>
      <c r="DT14" s="611"/>
      <c r="DU14" s="611"/>
      <c r="DV14" s="611"/>
      <c r="DW14" s="611"/>
      <c r="DX14" s="611"/>
      <c r="DY14" s="611"/>
      <c r="DZ14" s="611"/>
      <c r="EA14" s="611"/>
      <c r="EB14" s="611"/>
      <c r="EC14" s="620"/>
    </row>
    <row r="15" spans="2:143" ht="11.25" customHeight="1" x14ac:dyDescent="0.2">
      <c r="B15" s="607" t="s">
        <v>247</v>
      </c>
      <c r="C15" s="608"/>
      <c r="D15" s="608"/>
      <c r="E15" s="608"/>
      <c r="F15" s="608"/>
      <c r="G15" s="608"/>
      <c r="H15" s="608"/>
      <c r="I15" s="608"/>
      <c r="J15" s="608"/>
      <c r="K15" s="608"/>
      <c r="L15" s="608"/>
      <c r="M15" s="608"/>
      <c r="N15" s="608"/>
      <c r="O15" s="608"/>
      <c r="P15" s="608"/>
      <c r="Q15" s="609"/>
      <c r="R15" s="610" t="s">
        <v>122</v>
      </c>
      <c r="S15" s="611"/>
      <c r="T15" s="611"/>
      <c r="U15" s="611"/>
      <c r="V15" s="611"/>
      <c r="W15" s="611"/>
      <c r="X15" s="611"/>
      <c r="Y15" s="612"/>
      <c r="Z15" s="613" t="s">
        <v>122</v>
      </c>
      <c r="AA15" s="613"/>
      <c r="AB15" s="613"/>
      <c r="AC15" s="613"/>
      <c r="AD15" s="614" t="s">
        <v>122</v>
      </c>
      <c r="AE15" s="614"/>
      <c r="AF15" s="614"/>
      <c r="AG15" s="614"/>
      <c r="AH15" s="614"/>
      <c r="AI15" s="614"/>
      <c r="AJ15" s="614"/>
      <c r="AK15" s="614"/>
      <c r="AL15" s="615" t="s">
        <v>122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2473247</v>
      </c>
      <c r="BH15" s="611"/>
      <c r="BI15" s="611"/>
      <c r="BJ15" s="611"/>
      <c r="BK15" s="611"/>
      <c r="BL15" s="611"/>
      <c r="BM15" s="611"/>
      <c r="BN15" s="612"/>
      <c r="BO15" s="613">
        <v>7.4</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27599947</v>
      </c>
      <c r="CS15" s="611"/>
      <c r="CT15" s="611"/>
      <c r="CU15" s="611"/>
      <c r="CV15" s="611"/>
      <c r="CW15" s="611"/>
      <c r="CX15" s="611"/>
      <c r="CY15" s="612"/>
      <c r="CZ15" s="613">
        <v>13.9</v>
      </c>
      <c r="DA15" s="613"/>
      <c r="DB15" s="613"/>
      <c r="DC15" s="613"/>
      <c r="DD15" s="619">
        <v>10892993</v>
      </c>
      <c r="DE15" s="611"/>
      <c r="DF15" s="611"/>
      <c r="DG15" s="611"/>
      <c r="DH15" s="611"/>
      <c r="DI15" s="611"/>
      <c r="DJ15" s="611"/>
      <c r="DK15" s="611"/>
      <c r="DL15" s="611"/>
      <c r="DM15" s="611"/>
      <c r="DN15" s="611"/>
      <c r="DO15" s="611"/>
      <c r="DP15" s="612"/>
      <c r="DQ15" s="619">
        <v>17897862</v>
      </c>
      <c r="DR15" s="611"/>
      <c r="DS15" s="611"/>
      <c r="DT15" s="611"/>
      <c r="DU15" s="611"/>
      <c r="DV15" s="611"/>
      <c r="DW15" s="611"/>
      <c r="DX15" s="611"/>
      <c r="DY15" s="611"/>
      <c r="DZ15" s="611"/>
      <c r="EA15" s="611"/>
      <c r="EB15" s="611"/>
      <c r="EC15" s="620"/>
    </row>
    <row r="16" spans="2:143" ht="11.25" customHeight="1" x14ac:dyDescent="0.2">
      <c r="B16" s="607" t="s">
        <v>250</v>
      </c>
      <c r="C16" s="608"/>
      <c r="D16" s="608"/>
      <c r="E16" s="608"/>
      <c r="F16" s="608"/>
      <c r="G16" s="608"/>
      <c r="H16" s="608"/>
      <c r="I16" s="608"/>
      <c r="J16" s="608"/>
      <c r="K16" s="608"/>
      <c r="L16" s="608"/>
      <c r="M16" s="608"/>
      <c r="N16" s="608"/>
      <c r="O16" s="608"/>
      <c r="P16" s="608"/>
      <c r="Q16" s="609"/>
      <c r="R16" s="610">
        <v>136457</v>
      </c>
      <c r="S16" s="611"/>
      <c r="T16" s="611"/>
      <c r="U16" s="611"/>
      <c r="V16" s="611"/>
      <c r="W16" s="611"/>
      <c r="X16" s="611"/>
      <c r="Y16" s="612"/>
      <c r="Z16" s="613">
        <v>0.1</v>
      </c>
      <c r="AA16" s="613"/>
      <c r="AB16" s="613"/>
      <c r="AC16" s="613"/>
      <c r="AD16" s="614">
        <v>136457</v>
      </c>
      <c r="AE16" s="614"/>
      <c r="AF16" s="614"/>
      <c r="AG16" s="614"/>
      <c r="AH16" s="614"/>
      <c r="AI16" s="614"/>
      <c r="AJ16" s="614"/>
      <c r="AK16" s="614"/>
      <c r="AL16" s="615">
        <v>0.1</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t="s">
        <v>122</v>
      </c>
      <c r="BH16" s="611"/>
      <c r="BI16" s="611"/>
      <c r="BJ16" s="611"/>
      <c r="BK16" s="611"/>
      <c r="BL16" s="611"/>
      <c r="BM16" s="611"/>
      <c r="BN16" s="612"/>
      <c r="BO16" s="613" t="s">
        <v>122</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t="s">
        <v>122</v>
      </c>
      <c r="CS16" s="611"/>
      <c r="CT16" s="611"/>
      <c r="CU16" s="611"/>
      <c r="CV16" s="611"/>
      <c r="CW16" s="611"/>
      <c r="CX16" s="611"/>
      <c r="CY16" s="612"/>
      <c r="CZ16" s="613" t="s">
        <v>122</v>
      </c>
      <c r="DA16" s="613"/>
      <c r="DB16" s="613"/>
      <c r="DC16" s="613"/>
      <c r="DD16" s="619" t="s">
        <v>122</v>
      </c>
      <c r="DE16" s="611"/>
      <c r="DF16" s="611"/>
      <c r="DG16" s="611"/>
      <c r="DH16" s="611"/>
      <c r="DI16" s="611"/>
      <c r="DJ16" s="611"/>
      <c r="DK16" s="611"/>
      <c r="DL16" s="611"/>
      <c r="DM16" s="611"/>
      <c r="DN16" s="611"/>
      <c r="DO16" s="611"/>
      <c r="DP16" s="612"/>
      <c r="DQ16" s="619" t="s">
        <v>122</v>
      </c>
      <c r="DR16" s="611"/>
      <c r="DS16" s="611"/>
      <c r="DT16" s="611"/>
      <c r="DU16" s="611"/>
      <c r="DV16" s="611"/>
      <c r="DW16" s="611"/>
      <c r="DX16" s="611"/>
      <c r="DY16" s="611"/>
      <c r="DZ16" s="611"/>
      <c r="EA16" s="611"/>
      <c r="EB16" s="611"/>
      <c r="EC16" s="620"/>
    </row>
    <row r="17" spans="2:133" ht="11.25" customHeight="1" x14ac:dyDescent="0.2">
      <c r="B17" s="607" t="s">
        <v>253</v>
      </c>
      <c r="C17" s="608"/>
      <c r="D17" s="608"/>
      <c r="E17" s="608"/>
      <c r="F17" s="608"/>
      <c r="G17" s="608"/>
      <c r="H17" s="608"/>
      <c r="I17" s="608"/>
      <c r="J17" s="608"/>
      <c r="K17" s="608"/>
      <c r="L17" s="608"/>
      <c r="M17" s="608"/>
      <c r="N17" s="608"/>
      <c r="O17" s="608"/>
      <c r="P17" s="608"/>
      <c r="Q17" s="609"/>
      <c r="R17" s="610" t="s">
        <v>122</v>
      </c>
      <c r="S17" s="611"/>
      <c r="T17" s="611"/>
      <c r="U17" s="611"/>
      <c r="V17" s="611"/>
      <c r="W17" s="611"/>
      <c r="X17" s="611"/>
      <c r="Y17" s="612"/>
      <c r="Z17" s="613" t="s">
        <v>122</v>
      </c>
      <c r="AA17" s="613"/>
      <c r="AB17" s="613"/>
      <c r="AC17" s="613"/>
      <c r="AD17" s="614" t="s">
        <v>122</v>
      </c>
      <c r="AE17" s="614"/>
      <c r="AF17" s="614"/>
      <c r="AG17" s="614"/>
      <c r="AH17" s="614"/>
      <c r="AI17" s="614"/>
      <c r="AJ17" s="614"/>
      <c r="AK17" s="614"/>
      <c r="AL17" s="615" t="s">
        <v>122</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3653605</v>
      </c>
      <c r="CS17" s="611"/>
      <c r="CT17" s="611"/>
      <c r="CU17" s="611"/>
      <c r="CV17" s="611"/>
      <c r="CW17" s="611"/>
      <c r="CX17" s="611"/>
      <c r="CY17" s="612"/>
      <c r="CZ17" s="613">
        <v>1.8</v>
      </c>
      <c r="DA17" s="613"/>
      <c r="DB17" s="613"/>
      <c r="DC17" s="613"/>
      <c r="DD17" s="619" t="s">
        <v>122</v>
      </c>
      <c r="DE17" s="611"/>
      <c r="DF17" s="611"/>
      <c r="DG17" s="611"/>
      <c r="DH17" s="611"/>
      <c r="DI17" s="611"/>
      <c r="DJ17" s="611"/>
      <c r="DK17" s="611"/>
      <c r="DL17" s="611"/>
      <c r="DM17" s="611"/>
      <c r="DN17" s="611"/>
      <c r="DO17" s="611"/>
      <c r="DP17" s="612"/>
      <c r="DQ17" s="619">
        <v>3653605</v>
      </c>
      <c r="DR17" s="611"/>
      <c r="DS17" s="611"/>
      <c r="DT17" s="611"/>
      <c r="DU17" s="611"/>
      <c r="DV17" s="611"/>
      <c r="DW17" s="611"/>
      <c r="DX17" s="611"/>
      <c r="DY17" s="611"/>
      <c r="DZ17" s="611"/>
      <c r="EA17" s="611"/>
      <c r="EB17" s="611"/>
      <c r="EC17" s="620"/>
    </row>
    <row r="18" spans="2:133" ht="11.25" customHeight="1" x14ac:dyDescent="0.2">
      <c r="B18" s="607" t="s">
        <v>256</v>
      </c>
      <c r="C18" s="608"/>
      <c r="D18" s="608"/>
      <c r="E18" s="608"/>
      <c r="F18" s="608"/>
      <c r="G18" s="608"/>
      <c r="H18" s="608"/>
      <c r="I18" s="608"/>
      <c r="J18" s="608"/>
      <c r="K18" s="608"/>
      <c r="L18" s="608"/>
      <c r="M18" s="608"/>
      <c r="N18" s="608"/>
      <c r="O18" s="608"/>
      <c r="P18" s="608"/>
      <c r="Q18" s="609"/>
      <c r="R18" s="610">
        <v>267910</v>
      </c>
      <c r="S18" s="611"/>
      <c r="T18" s="611"/>
      <c r="U18" s="611"/>
      <c r="V18" s="611"/>
      <c r="W18" s="611"/>
      <c r="X18" s="611"/>
      <c r="Y18" s="612"/>
      <c r="Z18" s="613">
        <v>0.1</v>
      </c>
      <c r="AA18" s="613"/>
      <c r="AB18" s="613"/>
      <c r="AC18" s="613"/>
      <c r="AD18" s="614">
        <v>267910</v>
      </c>
      <c r="AE18" s="614"/>
      <c r="AF18" s="614"/>
      <c r="AG18" s="614"/>
      <c r="AH18" s="614"/>
      <c r="AI18" s="614"/>
      <c r="AJ18" s="614"/>
      <c r="AK18" s="614"/>
      <c r="AL18" s="615">
        <v>0.3</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2">
      <c r="B19" s="607" t="s">
        <v>259</v>
      </c>
      <c r="C19" s="608"/>
      <c r="D19" s="608"/>
      <c r="E19" s="608"/>
      <c r="F19" s="608"/>
      <c r="G19" s="608"/>
      <c r="H19" s="608"/>
      <c r="I19" s="608"/>
      <c r="J19" s="608"/>
      <c r="K19" s="608"/>
      <c r="L19" s="608"/>
      <c r="M19" s="608"/>
      <c r="N19" s="608"/>
      <c r="O19" s="608"/>
      <c r="P19" s="608"/>
      <c r="Q19" s="609"/>
      <c r="R19" s="610">
        <v>267910</v>
      </c>
      <c r="S19" s="611"/>
      <c r="T19" s="611"/>
      <c r="U19" s="611"/>
      <c r="V19" s="611"/>
      <c r="W19" s="611"/>
      <c r="X19" s="611"/>
      <c r="Y19" s="612"/>
      <c r="Z19" s="613">
        <v>0.1</v>
      </c>
      <c r="AA19" s="613"/>
      <c r="AB19" s="613"/>
      <c r="AC19" s="613"/>
      <c r="AD19" s="614">
        <v>267910</v>
      </c>
      <c r="AE19" s="614"/>
      <c r="AF19" s="614"/>
      <c r="AG19" s="614"/>
      <c r="AH19" s="614"/>
      <c r="AI19" s="614"/>
      <c r="AJ19" s="614"/>
      <c r="AK19" s="614"/>
      <c r="AL19" s="615">
        <v>0.3</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t="s">
        <v>122</v>
      </c>
      <c r="BH19" s="611"/>
      <c r="BI19" s="611"/>
      <c r="BJ19" s="611"/>
      <c r="BK19" s="611"/>
      <c r="BL19" s="611"/>
      <c r="BM19" s="611"/>
      <c r="BN19" s="612"/>
      <c r="BO19" s="613" t="s">
        <v>122</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2">
      <c r="B20" s="623" t="s">
        <v>262</v>
      </c>
      <c r="C20" s="624"/>
      <c r="D20" s="624"/>
      <c r="E20" s="624"/>
      <c r="F20" s="624"/>
      <c r="G20" s="624"/>
      <c r="H20" s="624"/>
      <c r="I20" s="624"/>
      <c r="J20" s="624"/>
      <c r="K20" s="624"/>
      <c r="L20" s="624"/>
      <c r="M20" s="624"/>
      <c r="N20" s="624"/>
      <c r="O20" s="624"/>
      <c r="P20" s="624"/>
      <c r="Q20" s="625"/>
      <c r="R20" s="610" t="s">
        <v>122</v>
      </c>
      <c r="S20" s="611"/>
      <c r="T20" s="611"/>
      <c r="U20" s="611"/>
      <c r="V20" s="611"/>
      <c r="W20" s="611"/>
      <c r="X20" s="611"/>
      <c r="Y20" s="612"/>
      <c r="Z20" s="613" t="s">
        <v>122</v>
      </c>
      <c r="AA20" s="613"/>
      <c r="AB20" s="613"/>
      <c r="AC20" s="613"/>
      <c r="AD20" s="614" t="s">
        <v>122</v>
      </c>
      <c r="AE20" s="614"/>
      <c r="AF20" s="614"/>
      <c r="AG20" s="614"/>
      <c r="AH20" s="614"/>
      <c r="AI20" s="614"/>
      <c r="AJ20" s="614"/>
      <c r="AK20" s="614"/>
      <c r="AL20" s="615" t="s">
        <v>122</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t="s">
        <v>122</v>
      </c>
      <c r="BH20" s="611"/>
      <c r="BI20" s="611"/>
      <c r="BJ20" s="611"/>
      <c r="BK20" s="611"/>
      <c r="BL20" s="611"/>
      <c r="BM20" s="611"/>
      <c r="BN20" s="612"/>
      <c r="BO20" s="613" t="s">
        <v>122</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199196900</v>
      </c>
      <c r="CS20" s="611"/>
      <c r="CT20" s="611"/>
      <c r="CU20" s="611"/>
      <c r="CV20" s="611"/>
      <c r="CW20" s="611"/>
      <c r="CX20" s="611"/>
      <c r="CY20" s="612"/>
      <c r="CZ20" s="613">
        <v>100</v>
      </c>
      <c r="DA20" s="613"/>
      <c r="DB20" s="613"/>
      <c r="DC20" s="613"/>
      <c r="DD20" s="619">
        <v>27448879</v>
      </c>
      <c r="DE20" s="611"/>
      <c r="DF20" s="611"/>
      <c r="DG20" s="611"/>
      <c r="DH20" s="611"/>
      <c r="DI20" s="611"/>
      <c r="DJ20" s="611"/>
      <c r="DK20" s="611"/>
      <c r="DL20" s="611"/>
      <c r="DM20" s="611"/>
      <c r="DN20" s="611"/>
      <c r="DO20" s="611"/>
      <c r="DP20" s="612"/>
      <c r="DQ20" s="619">
        <v>114641685</v>
      </c>
      <c r="DR20" s="611"/>
      <c r="DS20" s="611"/>
      <c r="DT20" s="611"/>
      <c r="DU20" s="611"/>
      <c r="DV20" s="611"/>
      <c r="DW20" s="611"/>
      <c r="DX20" s="611"/>
      <c r="DY20" s="611"/>
      <c r="DZ20" s="611"/>
      <c r="EA20" s="611"/>
      <c r="EB20" s="611"/>
      <c r="EC20" s="620"/>
    </row>
    <row r="21" spans="2:133" ht="11.25" customHeight="1" x14ac:dyDescent="0.2">
      <c r="B21" s="607" t="s">
        <v>265</v>
      </c>
      <c r="C21" s="608"/>
      <c r="D21" s="608"/>
      <c r="E21" s="608"/>
      <c r="F21" s="608"/>
      <c r="G21" s="608"/>
      <c r="H21" s="608"/>
      <c r="I21" s="608"/>
      <c r="J21" s="608"/>
      <c r="K21" s="608"/>
      <c r="L21" s="608"/>
      <c r="M21" s="608"/>
      <c r="N21" s="608"/>
      <c r="O21" s="608"/>
      <c r="P21" s="608"/>
      <c r="Q21" s="609"/>
      <c r="R21" s="610" t="s">
        <v>122</v>
      </c>
      <c r="S21" s="611"/>
      <c r="T21" s="611"/>
      <c r="U21" s="611"/>
      <c r="V21" s="611"/>
      <c r="W21" s="611"/>
      <c r="X21" s="611"/>
      <c r="Y21" s="612"/>
      <c r="Z21" s="613" t="s">
        <v>122</v>
      </c>
      <c r="AA21" s="613"/>
      <c r="AB21" s="613"/>
      <c r="AC21" s="613"/>
      <c r="AD21" s="614" t="s">
        <v>122</v>
      </c>
      <c r="AE21" s="614"/>
      <c r="AF21" s="614"/>
      <c r="AG21" s="614"/>
      <c r="AH21" s="614"/>
      <c r="AI21" s="614"/>
      <c r="AJ21" s="614"/>
      <c r="AK21" s="614"/>
      <c r="AL21" s="615" t="s">
        <v>122</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t="s">
        <v>122</v>
      </c>
      <c r="BH21" s="611"/>
      <c r="BI21" s="611"/>
      <c r="BJ21" s="611"/>
      <c r="BK21" s="611"/>
      <c r="BL21" s="611"/>
      <c r="BM21" s="611"/>
      <c r="BN21" s="612"/>
      <c r="BO21" s="613" t="s">
        <v>122</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267</v>
      </c>
      <c r="C22" s="608"/>
      <c r="D22" s="608"/>
      <c r="E22" s="608"/>
      <c r="F22" s="608"/>
      <c r="G22" s="608"/>
      <c r="H22" s="608"/>
      <c r="I22" s="608"/>
      <c r="J22" s="608"/>
      <c r="K22" s="608"/>
      <c r="L22" s="608"/>
      <c r="M22" s="608"/>
      <c r="N22" s="608"/>
      <c r="O22" s="608"/>
      <c r="P22" s="608"/>
      <c r="Q22" s="609"/>
      <c r="R22" s="610" t="s">
        <v>122</v>
      </c>
      <c r="S22" s="611"/>
      <c r="T22" s="611"/>
      <c r="U22" s="611"/>
      <c r="V22" s="611"/>
      <c r="W22" s="611"/>
      <c r="X22" s="611"/>
      <c r="Y22" s="612"/>
      <c r="Z22" s="613" t="s">
        <v>122</v>
      </c>
      <c r="AA22" s="613"/>
      <c r="AB22" s="613"/>
      <c r="AC22" s="613"/>
      <c r="AD22" s="614" t="s">
        <v>122</v>
      </c>
      <c r="AE22" s="614"/>
      <c r="AF22" s="614"/>
      <c r="AG22" s="614"/>
      <c r="AH22" s="614"/>
      <c r="AI22" s="614"/>
      <c r="AJ22" s="614"/>
      <c r="AK22" s="614"/>
      <c r="AL22" s="615" t="s">
        <v>122</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270</v>
      </c>
      <c r="C23" s="608"/>
      <c r="D23" s="608"/>
      <c r="E23" s="608"/>
      <c r="F23" s="608"/>
      <c r="G23" s="608"/>
      <c r="H23" s="608"/>
      <c r="I23" s="608"/>
      <c r="J23" s="608"/>
      <c r="K23" s="608"/>
      <c r="L23" s="608"/>
      <c r="M23" s="608"/>
      <c r="N23" s="608"/>
      <c r="O23" s="608"/>
      <c r="P23" s="608"/>
      <c r="Q23" s="609"/>
      <c r="R23" s="610" t="s">
        <v>122</v>
      </c>
      <c r="S23" s="611"/>
      <c r="T23" s="611"/>
      <c r="U23" s="611"/>
      <c r="V23" s="611"/>
      <c r="W23" s="611"/>
      <c r="X23" s="611"/>
      <c r="Y23" s="612"/>
      <c r="Z23" s="613" t="s">
        <v>122</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2">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85651268</v>
      </c>
      <c r="CS24" s="600"/>
      <c r="CT24" s="600"/>
      <c r="CU24" s="600"/>
      <c r="CV24" s="600"/>
      <c r="CW24" s="600"/>
      <c r="CX24" s="600"/>
      <c r="CY24" s="601"/>
      <c r="CZ24" s="604">
        <v>43</v>
      </c>
      <c r="DA24" s="605"/>
      <c r="DB24" s="605"/>
      <c r="DC24" s="621"/>
      <c r="DD24" s="645">
        <v>51876152</v>
      </c>
      <c r="DE24" s="600"/>
      <c r="DF24" s="600"/>
      <c r="DG24" s="600"/>
      <c r="DH24" s="600"/>
      <c r="DI24" s="600"/>
      <c r="DJ24" s="600"/>
      <c r="DK24" s="601"/>
      <c r="DL24" s="645">
        <v>45722941</v>
      </c>
      <c r="DM24" s="600"/>
      <c r="DN24" s="600"/>
      <c r="DO24" s="600"/>
      <c r="DP24" s="600"/>
      <c r="DQ24" s="600"/>
      <c r="DR24" s="600"/>
      <c r="DS24" s="600"/>
      <c r="DT24" s="600"/>
      <c r="DU24" s="600"/>
      <c r="DV24" s="601"/>
      <c r="DW24" s="604">
        <v>43.9</v>
      </c>
      <c r="DX24" s="605"/>
      <c r="DY24" s="605"/>
      <c r="DZ24" s="605"/>
      <c r="EA24" s="605"/>
      <c r="EB24" s="605"/>
      <c r="EC24" s="606"/>
    </row>
    <row r="25" spans="2:133" ht="11.25" customHeight="1" x14ac:dyDescent="0.2">
      <c r="B25" s="607" t="s">
        <v>280</v>
      </c>
      <c r="C25" s="608"/>
      <c r="D25" s="608"/>
      <c r="E25" s="608"/>
      <c r="F25" s="608"/>
      <c r="G25" s="608"/>
      <c r="H25" s="608"/>
      <c r="I25" s="608"/>
      <c r="J25" s="608"/>
      <c r="K25" s="608"/>
      <c r="L25" s="608"/>
      <c r="M25" s="608"/>
      <c r="N25" s="608"/>
      <c r="O25" s="608"/>
      <c r="P25" s="608"/>
      <c r="Q25" s="609"/>
      <c r="R25" s="610">
        <v>44104360</v>
      </c>
      <c r="S25" s="611"/>
      <c r="T25" s="611"/>
      <c r="U25" s="611"/>
      <c r="V25" s="611"/>
      <c r="W25" s="611"/>
      <c r="X25" s="611"/>
      <c r="Y25" s="612"/>
      <c r="Z25" s="613">
        <v>21.2</v>
      </c>
      <c r="AA25" s="613"/>
      <c r="AB25" s="613"/>
      <c r="AC25" s="613"/>
      <c r="AD25" s="614">
        <v>44104360</v>
      </c>
      <c r="AE25" s="614"/>
      <c r="AF25" s="614"/>
      <c r="AG25" s="614"/>
      <c r="AH25" s="614"/>
      <c r="AI25" s="614"/>
      <c r="AJ25" s="614"/>
      <c r="AK25" s="614"/>
      <c r="AL25" s="615">
        <v>42.4</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24209603</v>
      </c>
      <c r="CS25" s="642"/>
      <c r="CT25" s="642"/>
      <c r="CU25" s="642"/>
      <c r="CV25" s="642"/>
      <c r="CW25" s="642"/>
      <c r="CX25" s="642"/>
      <c r="CY25" s="643"/>
      <c r="CZ25" s="615">
        <v>12.2</v>
      </c>
      <c r="DA25" s="640"/>
      <c r="DB25" s="640"/>
      <c r="DC25" s="644"/>
      <c r="DD25" s="619">
        <v>22011926</v>
      </c>
      <c r="DE25" s="642"/>
      <c r="DF25" s="642"/>
      <c r="DG25" s="642"/>
      <c r="DH25" s="642"/>
      <c r="DI25" s="642"/>
      <c r="DJ25" s="642"/>
      <c r="DK25" s="643"/>
      <c r="DL25" s="619">
        <v>20927699</v>
      </c>
      <c r="DM25" s="642"/>
      <c r="DN25" s="642"/>
      <c r="DO25" s="642"/>
      <c r="DP25" s="642"/>
      <c r="DQ25" s="642"/>
      <c r="DR25" s="642"/>
      <c r="DS25" s="642"/>
      <c r="DT25" s="642"/>
      <c r="DU25" s="642"/>
      <c r="DV25" s="643"/>
      <c r="DW25" s="615">
        <v>20.100000000000001</v>
      </c>
      <c r="DX25" s="640"/>
      <c r="DY25" s="640"/>
      <c r="DZ25" s="640"/>
      <c r="EA25" s="640"/>
      <c r="EB25" s="640"/>
      <c r="EC25" s="641"/>
    </row>
    <row r="26" spans="2:133" ht="11.25" customHeight="1" x14ac:dyDescent="0.2">
      <c r="B26" s="607" t="s">
        <v>283</v>
      </c>
      <c r="C26" s="608"/>
      <c r="D26" s="608"/>
      <c r="E26" s="608"/>
      <c r="F26" s="608"/>
      <c r="G26" s="608"/>
      <c r="H26" s="608"/>
      <c r="I26" s="608"/>
      <c r="J26" s="608"/>
      <c r="K26" s="608"/>
      <c r="L26" s="608"/>
      <c r="M26" s="608"/>
      <c r="N26" s="608"/>
      <c r="O26" s="608"/>
      <c r="P26" s="608"/>
      <c r="Q26" s="609"/>
      <c r="R26" s="610">
        <v>26146</v>
      </c>
      <c r="S26" s="611"/>
      <c r="T26" s="611"/>
      <c r="U26" s="611"/>
      <c r="V26" s="611"/>
      <c r="W26" s="611"/>
      <c r="X26" s="611"/>
      <c r="Y26" s="612"/>
      <c r="Z26" s="613">
        <v>0</v>
      </c>
      <c r="AA26" s="613"/>
      <c r="AB26" s="613"/>
      <c r="AC26" s="613"/>
      <c r="AD26" s="614">
        <v>26146</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16838763</v>
      </c>
      <c r="CS26" s="611"/>
      <c r="CT26" s="611"/>
      <c r="CU26" s="611"/>
      <c r="CV26" s="611"/>
      <c r="CW26" s="611"/>
      <c r="CX26" s="611"/>
      <c r="CY26" s="612"/>
      <c r="CZ26" s="615">
        <v>8.5</v>
      </c>
      <c r="DA26" s="640"/>
      <c r="DB26" s="640"/>
      <c r="DC26" s="644"/>
      <c r="DD26" s="619">
        <v>15284291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2">
      <c r="B27" s="607" t="s">
        <v>286</v>
      </c>
      <c r="C27" s="608"/>
      <c r="D27" s="608"/>
      <c r="E27" s="608"/>
      <c r="F27" s="608"/>
      <c r="G27" s="608"/>
      <c r="H27" s="608"/>
      <c r="I27" s="608"/>
      <c r="J27" s="608"/>
      <c r="K27" s="608"/>
      <c r="L27" s="608"/>
      <c r="M27" s="608"/>
      <c r="N27" s="608"/>
      <c r="O27" s="608"/>
      <c r="P27" s="608"/>
      <c r="Q27" s="609"/>
      <c r="R27" s="610">
        <v>1339225</v>
      </c>
      <c r="S27" s="611"/>
      <c r="T27" s="611"/>
      <c r="U27" s="611"/>
      <c r="V27" s="611"/>
      <c r="W27" s="611"/>
      <c r="X27" s="611"/>
      <c r="Y27" s="612"/>
      <c r="Z27" s="613">
        <v>0.6</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33256079</v>
      </c>
      <c r="BH27" s="611"/>
      <c r="BI27" s="611"/>
      <c r="BJ27" s="611"/>
      <c r="BK27" s="611"/>
      <c r="BL27" s="611"/>
      <c r="BM27" s="611"/>
      <c r="BN27" s="612"/>
      <c r="BO27" s="613">
        <v>100</v>
      </c>
      <c r="BP27" s="613"/>
      <c r="BQ27" s="613"/>
      <c r="BR27" s="613"/>
      <c r="BS27" s="614" t="s">
        <v>122</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57791777</v>
      </c>
      <c r="CS27" s="642"/>
      <c r="CT27" s="642"/>
      <c r="CU27" s="642"/>
      <c r="CV27" s="642"/>
      <c r="CW27" s="642"/>
      <c r="CX27" s="642"/>
      <c r="CY27" s="643"/>
      <c r="CZ27" s="615">
        <v>29</v>
      </c>
      <c r="DA27" s="640"/>
      <c r="DB27" s="640"/>
      <c r="DC27" s="644"/>
      <c r="DD27" s="619">
        <v>26214338</v>
      </c>
      <c r="DE27" s="642"/>
      <c r="DF27" s="642"/>
      <c r="DG27" s="642"/>
      <c r="DH27" s="642"/>
      <c r="DI27" s="642"/>
      <c r="DJ27" s="642"/>
      <c r="DK27" s="643"/>
      <c r="DL27" s="619">
        <v>21145354</v>
      </c>
      <c r="DM27" s="642"/>
      <c r="DN27" s="642"/>
      <c r="DO27" s="642"/>
      <c r="DP27" s="642"/>
      <c r="DQ27" s="642"/>
      <c r="DR27" s="642"/>
      <c r="DS27" s="642"/>
      <c r="DT27" s="642"/>
      <c r="DU27" s="642"/>
      <c r="DV27" s="643"/>
      <c r="DW27" s="615">
        <v>20.3</v>
      </c>
      <c r="DX27" s="640"/>
      <c r="DY27" s="640"/>
      <c r="DZ27" s="640"/>
      <c r="EA27" s="640"/>
      <c r="EB27" s="640"/>
      <c r="EC27" s="641"/>
    </row>
    <row r="28" spans="2:133" ht="11.25" customHeight="1" x14ac:dyDescent="0.2">
      <c r="B28" s="607" t="s">
        <v>289</v>
      </c>
      <c r="C28" s="608"/>
      <c r="D28" s="608"/>
      <c r="E28" s="608"/>
      <c r="F28" s="608"/>
      <c r="G28" s="608"/>
      <c r="H28" s="608"/>
      <c r="I28" s="608"/>
      <c r="J28" s="608"/>
      <c r="K28" s="608"/>
      <c r="L28" s="608"/>
      <c r="M28" s="608"/>
      <c r="N28" s="608"/>
      <c r="O28" s="608"/>
      <c r="P28" s="608"/>
      <c r="Q28" s="609"/>
      <c r="R28" s="610">
        <v>2326455</v>
      </c>
      <c r="S28" s="611"/>
      <c r="T28" s="611"/>
      <c r="U28" s="611"/>
      <c r="V28" s="611"/>
      <c r="W28" s="611"/>
      <c r="X28" s="611"/>
      <c r="Y28" s="612"/>
      <c r="Z28" s="613">
        <v>1.1000000000000001</v>
      </c>
      <c r="AA28" s="613"/>
      <c r="AB28" s="613"/>
      <c r="AC28" s="613"/>
      <c r="AD28" s="614">
        <v>1290908</v>
      </c>
      <c r="AE28" s="614"/>
      <c r="AF28" s="614"/>
      <c r="AG28" s="614"/>
      <c r="AH28" s="614"/>
      <c r="AI28" s="614"/>
      <c r="AJ28" s="614"/>
      <c r="AK28" s="614"/>
      <c r="AL28" s="615">
        <v>1.2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3649888</v>
      </c>
      <c r="CS28" s="611"/>
      <c r="CT28" s="611"/>
      <c r="CU28" s="611"/>
      <c r="CV28" s="611"/>
      <c r="CW28" s="611"/>
      <c r="CX28" s="611"/>
      <c r="CY28" s="612"/>
      <c r="CZ28" s="615">
        <v>1.8</v>
      </c>
      <c r="DA28" s="640"/>
      <c r="DB28" s="640"/>
      <c r="DC28" s="644"/>
      <c r="DD28" s="619">
        <v>3649888</v>
      </c>
      <c r="DE28" s="611"/>
      <c r="DF28" s="611"/>
      <c r="DG28" s="611"/>
      <c r="DH28" s="611"/>
      <c r="DI28" s="611"/>
      <c r="DJ28" s="611"/>
      <c r="DK28" s="612"/>
      <c r="DL28" s="619">
        <v>3649888</v>
      </c>
      <c r="DM28" s="611"/>
      <c r="DN28" s="611"/>
      <c r="DO28" s="611"/>
      <c r="DP28" s="611"/>
      <c r="DQ28" s="611"/>
      <c r="DR28" s="611"/>
      <c r="DS28" s="611"/>
      <c r="DT28" s="611"/>
      <c r="DU28" s="611"/>
      <c r="DV28" s="612"/>
      <c r="DW28" s="615">
        <v>3.5</v>
      </c>
      <c r="DX28" s="640"/>
      <c r="DY28" s="640"/>
      <c r="DZ28" s="640"/>
      <c r="EA28" s="640"/>
      <c r="EB28" s="640"/>
      <c r="EC28" s="641"/>
    </row>
    <row r="29" spans="2:133" ht="11.25" customHeight="1" x14ac:dyDescent="0.2">
      <c r="B29" s="607" t="s">
        <v>291</v>
      </c>
      <c r="C29" s="608"/>
      <c r="D29" s="608"/>
      <c r="E29" s="608"/>
      <c r="F29" s="608"/>
      <c r="G29" s="608"/>
      <c r="H29" s="608"/>
      <c r="I29" s="608"/>
      <c r="J29" s="608"/>
      <c r="K29" s="608"/>
      <c r="L29" s="608"/>
      <c r="M29" s="608"/>
      <c r="N29" s="608"/>
      <c r="O29" s="608"/>
      <c r="P29" s="608"/>
      <c r="Q29" s="609"/>
      <c r="R29" s="610">
        <v>543041</v>
      </c>
      <c r="S29" s="611"/>
      <c r="T29" s="611"/>
      <c r="U29" s="611"/>
      <c r="V29" s="611"/>
      <c r="W29" s="611"/>
      <c r="X29" s="611"/>
      <c r="Y29" s="612"/>
      <c r="Z29" s="613">
        <v>0.3</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6" t="s">
        <v>292</v>
      </c>
      <c r="CE29" s="647"/>
      <c r="CF29" s="607" t="s">
        <v>66</v>
      </c>
      <c r="CG29" s="608"/>
      <c r="CH29" s="608"/>
      <c r="CI29" s="608"/>
      <c r="CJ29" s="608"/>
      <c r="CK29" s="608"/>
      <c r="CL29" s="608"/>
      <c r="CM29" s="608"/>
      <c r="CN29" s="608"/>
      <c r="CO29" s="608"/>
      <c r="CP29" s="608"/>
      <c r="CQ29" s="609"/>
      <c r="CR29" s="610">
        <v>3649888</v>
      </c>
      <c r="CS29" s="642"/>
      <c r="CT29" s="642"/>
      <c r="CU29" s="642"/>
      <c r="CV29" s="642"/>
      <c r="CW29" s="642"/>
      <c r="CX29" s="642"/>
      <c r="CY29" s="643"/>
      <c r="CZ29" s="615">
        <v>1.8</v>
      </c>
      <c r="DA29" s="640"/>
      <c r="DB29" s="640"/>
      <c r="DC29" s="644"/>
      <c r="DD29" s="619">
        <v>3649888</v>
      </c>
      <c r="DE29" s="642"/>
      <c r="DF29" s="642"/>
      <c r="DG29" s="642"/>
      <c r="DH29" s="642"/>
      <c r="DI29" s="642"/>
      <c r="DJ29" s="642"/>
      <c r="DK29" s="643"/>
      <c r="DL29" s="619">
        <v>3649888</v>
      </c>
      <c r="DM29" s="642"/>
      <c r="DN29" s="642"/>
      <c r="DO29" s="642"/>
      <c r="DP29" s="642"/>
      <c r="DQ29" s="642"/>
      <c r="DR29" s="642"/>
      <c r="DS29" s="642"/>
      <c r="DT29" s="642"/>
      <c r="DU29" s="642"/>
      <c r="DV29" s="643"/>
      <c r="DW29" s="615">
        <v>3.5</v>
      </c>
      <c r="DX29" s="640"/>
      <c r="DY29" s="640"/>
      <c r="DZ29" s="640"/>
      <c r="EA29" s="640"/>
      <c r="EB29" s="640"/>
      <c r="EC29" s="641"/>
    </row>
    <row r="30" spans="2:133" ht="11.25" customHeight="1" x14ac:dyDescent="0.2">
      <c r="B30" s="607" t="s">
        <v>293</v>
      </c>
      <c r="C30" s="608"/>
      <c r="D30" s="608"/>
      <c r="E30" s="608"/>
      <c r="F30" s="608"/>
      <c r="G30" s="608"/>
      <c r="H30" s="608"/>
      <c r="I30" s="608"/>
      <c r="J30" s="608"/>
      <c r="K30" s="608"/>
      <c r="L30" s="608"/>
      <c r="M30" s="608"/>
      <c r="N30" s="608"/>
      <c r="O30" s="608"/>
      <c r="P30" s="608"/>
      <c r="Q30" s="609"/>
      <c r="R30" s="610">
        <v>35353128</v>
      </c>
      <c r="S30" s="611"/>
      <c r="T30" s="611"/>
      <c r="U30" s="611"/>
      <c r="V30" s="611"/>
      <c r="W30" s="611"/>
      <c r="X30" s="611"/>
      <c r="Y30" s="612"/>
      <c r="Z30" s="613">
        <v>17</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52"/>
      <c r="BI30" s="652"/>
      <c r="BJ30" s="652"/>
      <c r="BK30" s="652"/>
      <c r="BL30" s="652"/>
      <c r="BM30" s="652"/>
      <c r="BN30" s="652"/>
      <c r="BO30" s="652"/>
      <c r="BP30" s="652"/>
      <c r="BQ30" s="653"/>
      <c r="BR30" s="592" t="s">
        <v>295</v>
      </c>
      <c r="BS30" s="652"/>
      <c r="BT30" s="652"/>
      <c r="BU30" s="652"/>
      <c r="BV30" s="652"/>
      <c r="BW30" s="652"/>
      <c r="BX30" s="652"/>
      <c r="BY30" s="652"/>
      <c r="BZ30" s="652"/>
      <c r="CA30" s="652"/>
      <c r="CB30" s="653"/>
      <c r="CD30" s="648"/>
      <c r="CE30" s="649"/>
      <c r="CF30" s="607" t="s">
        <v>296</v>
      </c>
      <c r="CG30" s="608"/>
      <c r="CH30" s="608"/>
      <c r="CI30" s="608"/>
      <c r="CJ30" s="608"/>
      <c r="CK30" s="608"/>
      <c r="CL30" s="608"/>
      <c r="CM30" s="608"/>
      <c r="CN30" s="608"/>
      <c r="CO30" s="608"/>
      <c r="CP30" s="608"/>
      <c r="CQ30" s="609"/>
      <c r="CR30" s="610">
        <v>3527532</v>
      </c>
      <c r="CS30" s="611"/>
      <c r="CT30" s="611"/>
      <c r="CU30" s="611"/>
      <c r="CV30" s="611"/>
      <c r="CW30" s="611"/>
      <c r="CX30" s="611"/>
      <c r="CY30" s="612"/>
      <c r="CZ30" s="615">
        <v>1.8</v>
      </c>
      <c r="DA30" s="640"/>
      <c r="DB30" s="640"/>
      <c r="DC30" s="644"/>
      <c r="DD30" s="619">
        <v>3527532</v>
      </c>
      <c r="DE30" s="611"/>
      <c r="DF30" s="611"/>
      <c r="DG30" s="611"/>
      <c r="DH30" s="611"/>
      <c r="DI30" s="611"/>
      <c r="DJ30" s="611"/>
      <c r="DK30" s="612"/>
      <c r="DL30" s="619">
        <v>3527532</v>
      </c>
      <c r="DM30" s="611"/>
      <c r="DN30" s="611"/>
      <c r="DO30" s="611"/>
      <c r="DP30" s="611"/>
      <c r="DQ30" s="611"/>
      <c r="DR30" s="611"/>
      <c r="DS30" s="611"/>
      <c r="DT30" s="611"/>
      <c r="DU30" s="611"/>
      <c r="DV30" s="612"/>
      <c r="DW30" s="615">
        <v>3.4</v>
      </c>
      <c r="DX30" s="640"/>
      <c r="DY30" s="640"/>
      <c r="DZ30" s="640"/>
      <c r="EA30" s="640"/>
      <c r="EB30" s="640"/>
      <c r="EC30" s="641"/>
    </row>
    <row r="31" spans="2:133" ht="11.25" customHeight="1" x14ac:dyDescent="0.2">
      <c r="B31" s="623" t="s">
        <v>297</v>
      </c>
      <c r="C31" s="624"/>
      <c r="D31" s="624"/>
      <c r="E31" s="624"/>
      <c r="F31" s="624"/>
      <c r="G31" s="624"/>
      <c r="H31" s="624"/>
      <c r="I31" s="624"/>
      <c r="J31" s="624"/>
      <c r="K31" s="624"/>
      <c r="L31" s="624"/>
      <c r="M31" s="624"/>
      <c r="N31" s="624"/>
      <c r="O31" s="624"/>
      <c r="P31" s="624"/>
      <c r="Q31" s="625"/>
      <c r="R31" s="610">
        <v>61080813</v>
      </c>
      <c r="S31" s="611"/>
      <c r="T31" s="611"/>
      <c r="U31" s="611"/>
      <c r="V31" s="611"/>
      <c r="W31" s="611"/>
      <c r="X31" s="611"/>
      <c r="Y31" s="612"/>
      <c r="Z31" s="613">
        <v>29.4</v>
      </c>
      <c r="AA31" s="613"/>
      <c r="AB31" s="613"/>
      <c r="AC31" s="613"/>
      <c r="AD31" s="614">
        <v>58444655</v>
      </c>
      <c r="AE31" s="614"/>
      <c r="AF31" s="614"/>
      <c r="AG31" s="614"/>
      <c r="AH31" s="614"/>
      <c r="AI31" s="614"/>
      <c r="AJ31" s="614"/>
      <c r="AK31" s="614"/>
      <c r="AL31" s="615">
        <v>56.1</v>
      </c>
      <c r="AM31" s="616"/>
      <c r="AN31" s="616"/>
      <c r="AO31" s="617"/>
      <c r="AP31" s="656" t="s">
        <v>298</v>
      </c>
      <c r="AQ31" s="657"/>
      <c r="AR31" s="657"/>
      <c r="AS31" s="657"/>
      <c r="AT31" s="662" t="s">
        <v>299</v>
      </c>
      <c r="AU31" s="212"/>
      <c r="AV31" s="212"/>
      <c r="AW31" s="212"/>
      <c r="AX31" s="596" t="s">
        <v>177</v>
      </c>
      <c r="AY31" s="597"/>
      <c r="AZ31" s="597"/>
      <c r="BA31" s="597"/>
      <c r="BB31" s="597"/>
      <c r="BC31" s="597"/>
      <c r="BD31" s="597"/>
      <c r="BE31" s="597"/>
      <c r="BF31" s="598"/>
      <c r="BG31" s="666">
        <v>99.2</v>
      </c>
      <c r="BH31" s="654"/>
      <c r="BI31" s="654"/>
      <c r="BJ31" s="654"/>
      <c r="BK31" s="654"/>
      <c r="BL31" s="654"/>
      <c r="BM31" s="605">
        <v>98.4</v>
      </c>
      <c r="BN31" s="654"/>
      <c r="BO31" s="654"/>
      <c r="BP31" s="654"/>
      <c r="BQ31" s="655"/>
      <c r="BR31" s="666">
        <v>99.1</v>
      </c>
      <c r="BS31" s="654"/>
      <c r="BT31" s="654"/>
      <c r="BU31" s="654"/>
      <c r="BV31" s="654"/>
      <c r="BW31" s="654"/>
      <c r="BX31" s="605">
        <v>98.3</v>
      </c>
      <c r="BY31" s="654"/>
      <c r="BZ31" s="654"/>
      <c r="CA31" s="654"/>
      <c r="CB31" s="655"/>
      <c r="CD31" s="648"/>
      <c r="CE31" s="649"/>
      <c r="CF31" s="607" t="s">
        <v>300</v>
      </c>
      <c r="CG31" s="608"/>
      <c r="CH31" s="608"/>
      <c r="CI31" s="608"/>
      <c r="CJ31" s="608"/>
      <c r="CK31" s="608"/>
      <c r="CL31" s="608"/>
      <c r="CM31" s="608"/>
      <c r="CN31" s="608"/>
      <c r="CO31" s="608"/>
      <c r="CP31" s="608"/>
      <c r="CQ31" s="609"/>
      <c r="CR31" s="610">
        <v>122356</v>
      </c>
      <c r="CS31" s="642"/>
      <c r="CT31" s="642"/>
      <c r="CU31" s="642"/>
      <c r="CV31" s="642"/>
      <c r="CW31" s="642"/>
      <c r="CX31" s="642"/>
      <c r="CY31" s="643"/>
      <c r="CZ31" s="615">
        <v>0.1</v>
      </c>
      <c r="DA31" s="640"/>
      <c r="DB31" s="640"/>
      <c r="DC31" s="644"/>
      <c r="DD31" s="619">
        <v>122356</v>
      </c>
      <c r="DE31" s="642"/>
      <c r="DF31" s="642"/>
      <c r="DG31" s="642"/>
      <c r="DH31" s="642"/>
      <c r="DI31" s="642"/>
      <c r="DJ31" s="642"/>
      <c r="DK31" s="643"/>
      <c r="DL31" s="619">
        <v>122356</v>
      </c>
      <c r="DM31" s="642"/>
      <c r="DN31" s="642"/>
      <c r="DO31" s="642"/>
      <c r="DP31" s="642"/>
      <c r="DQ31" s="642"/>
      <c r="DR31" s="642"/>
      <c r="DS31" s="642"/>
      <c r="DT31" s="642"/>
      <c r="DU31" s="642"/>
      <c r="DV31" s="643"/>
      <c r="DW31" s="615">
        <v>0.1</v>
      </c>
      <c r="DX31" s="640"/>
      <c r="DY31" s="640"/>
      <c r="DZ31" s="640"/>
      <c r="EA31" s="640"/>
      <c r="EB31" s="640"/>
      <c r="EC31" s="641"/>
    </row>
    <row r="32" spans="2:133" ht="11.25" customHeight="1" x14ac:dyDescent="0.2">
      <c r="B32" s="607" t="s">
        <v>301</v>
      </c>
      <c r="C32" s="608"/>
      <c r="D32" s="608"/>
      <c r="E32" s="608"/>
      <c r="F32" s="608"/>
      <c r="G32" s="608"/>
      <c r="H32" s="608"/>
      <c r="I32" s="608"/>
      <c r="J32" s="608"/>
      <c r="K32" s="608"/>
      <c r="L32" s="608"/>
      <c r="M32" s="608"/>
      <c r="N32" s="608"/>
      <c r="O32" s="608"/>
      <c r="P32" s="608"/>
      <c r="Q32" s="609"/>
      <c r="R32" s="610">
        <v>19669459</v>
      </c>
      <c r="S32" s="611"/>
      <c r="T32" s="611"/>
      <c r="U32" s="611"/>
      <c r="V32" s="611"/>
      <c r="W32" s="611"/>
      <c r="X32" s="611"/>
      <c r="Y32" s="612"/>
      <c r="Z32" s="613">
        <v>9.5</v>
      </c>
      <c r="AA32" s="613"/>
      <c r="AB32" s="613"/>
      <c r="AC32" s="613"/>
      <c r="AD32" s="614" t="s">
        <v>122</v>
      </c>
      <c r="AE32" s="614"/>
      <c r="AF32" s="614"/>
      <c r="AG32" s="614"/>
      <c r="AH32" s="614"/>
      <c r="AI32" s="614"/>
      <c r="AJ32" s="614"/>
      <c r="AK32" s="614"/>
      <c r="AL32" s="615" t="s">
        <v>122</v>
      </c>
      <c r="AM32" s="616"/>
      <c r="AN32" s="616"/>
      <c r="AO32" s="617"/>
      <c r="AP32" s="658"/>
      <c r="AQ32" s="659"/>
      <c r="AR32" s="659"/>
      <c r="AS32" s="659"/>
      <c r="AT32" s="663"/>
      <c r="AU32" s="208" t="s">
        <v>302</v>
      </c>
      <c r="AX32" s="607" t="s">
        <v>303</v>
      </c>
      <c r="AY32" s="608"/>
      <c r="AZ32" s="608"/>
      <c r="BA32" s="608"/>
      <c r="BB32" s="608"/>
      <c r="BC32" s="608"/>
      <c r="BD32" s="608"/>
      <c r="BE32" s="608"/>
      <c r="BF32" s="609"/>
      <c r="BG32" s="667">
        <v>99.1</v>
      </c>
      <c r="BH32" s="642"/>
      <c r="BI32" s="642"/>
      <c r="BJ32" s="642"/>
      <c r="BK32" s="642"/>
      <c r="BL32" s="642"/>
      <c r="BM32" s="616">
        <v>98.3</v>
      </c>
      <c r="BN32" s="642"/>
      <c r="BO32" s="642"/>
      <c r="BP32" s="642"/>
      <c r="BQ32" s="665"/>
      <c r="BR32" s="667">
        <v>99</v>
      </c>
      <c r="BS32" s="642"/>
      <c r="BT32" s="642"/>
      <c r="BU32" s="642"/>
      <c r="BV32" s="642"/>
      <c r="BW32" s="642"/>
      <c r="BX32" s="616">
        <v>98.2</v>
      </c>
      <c r="BY32" s="642"/>
      <c r="BZ32" s="642"/>
      <c r="CA32" s="642"/>
      <c r="CB32" s="665"/>
      <c r="CD32" s="650"/>
      <c r="CE32" s="651"/>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4"/>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2">
      <c r="B33" s="607" t="s">
        <v>305</v>
      </c>
      <c r="C33" s="608"/>
      <c r="D33" s="608"/>
      <c r="E33" s="608"/>
      <c r="F33" s="608"/>
      <c r="G33" s="608"/>
      <c r="H33" s="608"/>
      <c r="I33" s="608"/>
      <c r="J33" s="608"/>
      <c r="K33" s="608"/>
      <c r="L33" s="608"/>
      <c r="M33" s="608"/>
      <c r="N33" s="608"/>
      <c r="O33" s="608"/>
      <c r="P33" s="608"/>
      <c r="Q33" s="609"/>
      <c r="R33" s="610">
        <v>636677</v>
      </c>
      <c r="S33" s="611"/>
      <c r="T33" s="611"/>
      <c r="U33" s="611"/>
      <c r="V33" s="611"/>
      <c r="W33" s="611"/>
      <c r="X33" s="611"/>
      <c r="Y33" s="612"/>
      <c r="Z33" s="613">
        <v>0.3</v>
      </c>
      <c r="AA33" s="613"/>
      <c r="AB33" s="613"/>
      <c r="AC33" s="613"/>
      <c r="AD33" s="614">
        <v>251632</v>
      </c>
      <c r="AE33" s="614"/>
      <c r="AF33" s="614"/>
      <c r="AG33" s="614"/>
      <c r="AH33" s="614"/>
      <c r="AI33" s="614"/>
      <c r="AJ33" s="614"/>
      <c r="AK33" s="614"/>
      <c r="AL33" s="615">
        <v>0.2</v>
      </c>
      <c r="AM33" s="616"/>
      <c r="AN33" s="616"/>
      <c r="AO33" s="617"/>
      <c r="AP33" s="660"/>
      <c r="AQ33" s="661"/>
      <c r="AR33" s="661"/>
      <c r="AS33" s="661"/>
      <c r="AT33" s="664"/>
      <c r="AU33" s="213"/>
      <c r="AV33" s="213"/>
      <c r="AW33" s="213"/>
      <c r="AX33" s="631" t="s">
        <v>306</v>
      </c>
      <c r="AY33" s="632"/>
      <c r="AZ33" s="632"/>
      <c r="BA33" s="632"/>
      <c r="BB33" s="632"/>
      <c r="BC33" s="632"/>
      <c r="BD33" s="632"/>
      <c r="BE33" s="632"/>
      <c r="BF33" s="633"/>
      <c r="BG33" s="668" t="s">
        <v>122</v>
      </c>
      <c r="BH33" s="669"/>
      <c r="BI33" s="669"/>
      <c r="BJ33" s="669"/>
      <c r="BK33" s="669"/>
      <c r="BL33" s="669"/>
      <c r="BM33" s="670" t="s">
        <v>122</v>
      </c>
      <c r="BN33" s="669"/>
      <c r="BO33" s="669"/>
      <c r="BP33" s="669"/>
      <c r="BQ33" s="671"/>
      <c r="BR33" s="668" t="s">
        <v>122</v>
      </c>
      <c r="BS33" s="669"/>
      <c r="BT33" s="669"/>
      <c r="BU33" s="669"/>
      <c r="BV33" s="669"/>
      <c r="BW33" s="669"/>
      <c r="BX33" s="670" t="s">
        <v>122</v>
      </c>
      <c r="BY33" s="669"/>
      <c r="BZ33" s="669"/>
      <c r="CA33" s="669"/>
      <c r="CB33" s="671"/>
      <c r="CD33" s="607" t="s">
        <v>307</v>
      </c>
      <c r="CE33" s="608"/>
      <c r="CF33" s="608"/>
      <c r="CG33" s="608"/>
      <c r="CH33" s="608"/>
      <c r="CI33" s="608"/>
      <c r="CJ33" s="608"/>
      <c r="CK33" s="608"/>
      <c r="CL33" s="608"/>
      <c r="CM33" s="608"/>
      <c r="CN33" s="608"/>
      <c r="CO33" s="608"/>
      <c r="CP33" s="608"/>
      <c r="CQ33" s="609"/>
      <c r="CR33" s="610">
        <v>86096753</v>
      </c>
      <c r="CS33" s="642"/>
      <c r="CT33" s="642"/>
      <c r="CU33" s="642"/>
      <c r="CV33" s="642"/>
      <c r="CW33" s="642"/>
      <c r="CX33" s="642"/>
      <c r="CY33" s="643"/>
      <c r="CZ33" s="615">
        <v>43.2</v>
      </c>
      <c r="DA33" s="640"/>
      <c r="DB33" s="640"/>
      <c r="DC33" s="644"/>
      <c r="DD33" s="619">
        <v>53920887</v>
      </c>
      <c r="DE33" s="642"/>
      <c r="DF33" s="642"/>
      <c r="DG33" s="642"/>
      <c r="DH33" s="642"/>
      <c r="DI33" s="642"/>
      <c r="DJ33" s="642"/>
      <c r="DK33" s="643"/>
      <c r="DL33" s="619">
        <v>37391237</v>
      </c>
      <c r="DM33" s="642"/>
      <c r="DN33" s="642"/>
      <c r="DO33" s="642"/>
      <c r="DP33" s="642"/>
      <c r="DQ33" s="642"/>
      <c r="DR33" s="642"/>
      <c r="DS33" s="642"/>
      <c r="DT33" s="642"/>
      <c r="DU33" s="642"/>
      <c r="DV33" s="643"/>
      <c r="DW33" s="615">
        <v>35.9</v>
      </c>
      <c r="DX33" s="640"/>
      <c r="DY33" s="640"/>
      <c r="DZ33" s="640"/>
      <c r="EA33" s="640"/>
      <c r="EB33" s="640"/>
      <c r="EC33" s="641"/>
    </row>
    <row r="34" spans="2:133" ht="11.25" customHeight="1" x14ac:dyDescent="0.2">
      <c r="B34" s="607" t="s">
        <v>308</v>
      </c>
      <c r="C34" s="608"/>
      <c r="D34" s="608"/>
      <c r="E34" s="608"/>
      <c r="F34" s="608"/>
      <c r="G34" s="608"/>
      <c r="H34" s="608"/>
      <c r="I34" s="608"/>
      <c r="J34" s="608"/>
      <c r="K34" s="608"/>
      <c r="L34" s="608"/>
      <c r="M34" s="608"/>
      <c r="N34" s="608"/>
      <c r="O34" s="608"/>
      <c r="P34" s="608"/>
      <c r="Q34" s="609"/>
      <c r="R34" s="610">
        <v>922419</v>
      </c>
      <c r="S34" s="611"/>
      <c r="T34" s="611"/>
      <c r="U34" s="611"/>
      <c r="V34" s="611"/>
      <c r="W34" s="611"/>
      <c r="X34" s="611"/>
      <c r="Y34" s="612"/>
      <c r="Z34" s="613">
        <v>0.4</v>
      </c>
      <c r="AA34" s="613"/>
      <c r="AB34" s="613"/>
      <c r="AC34" s="613"/>
      <c r="AD34" s="614" t="s">
        <v>122</v>
      </c>
      <c r="AE34" s="614"/>
      <c r="AF34" s="614"/>
      <c r="AG34" s="614"/>
      <c r="AH34" s="614"/>
      <c r="AI34" s="614"/>
      <c r="AJ34" s="614"/>
      <c r="AK34" s="614"/>
      <c r="AL34" s="615" t="s">
        <v>122</v>
      </c>
      <c r="AM34" s="616"/>
      <c r="AN34" s="616"/>
      <c r="AO34" s="617"/>
      <c r="AP34" s="216"/>
      <c r="AQ34" s="217"/>
      <c r="AS34" s="212"/>
      <c r="AT34" s="212"/>
      <c r="AU34" s="212"/>
      <c r="AV34" s="212"/>
      <c r="AW34" s="212"/>
      <c r="AX34" s="212"/>
      <c r="AY34" s="212"/>
      <c r="AZ34" s="212"/>
      <c r="BA34" s="212"/>
      <c r="BB34" s="212"/>
      <c r="BC34" s="212"/>
      <c r="BD34" s="212"/>
      <c r="BE34" s="212"/>
      <c r="BF34" s="212"/>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07" t="s">
        <v>309</v>
      </c>
      <c r="CE34" s="608"/>
      <c r="CF34" s="608"/>
      <c r="CG34" s="608"/>
      <c r="CH34" s="608"/>
      <c r="CI34" s="608"/>
      <c r="CJ34" s="608"/>
      <c r="CK34" s="608"/>
      <c r="CL34" s="608"/>
      <c r="CM34" s="608"/>
      <c r="CN34" s="608"/>
      <c r="CO34" s="608"/>
      <c r="CP34" s="608"/>
      <c r="CQ34" s="609"/>
      <c r="CR34" s="610">
        <v>30890271</v>
      </c>
      <c r="CS34" s="611"/>
      <c r="CT34" s="611"/>
      <c r="CU34" s="611"/>
      <c r="CV34" s="611"/>
      <c r="CW34" s="611"/>
      <c r="CX34" s="611"/>
      <c r="CY34" s="612"/>
      <c r="CZ34" s="615">
        <v>15.5</v>
      </c>
      <c r="DA34" s="640"/>
      <c r="DB34" s="640"/>
      <c r="DC34" s="644"/>
      <c r="DD34" s="619">
        <v>25381161</v>
      </c>
      <c r="DE34" s="611"/>
      <c r="DF34" s="611"/>
      <c r="DG34" s="611"/>
      <c r="DH34" s="611"/>
      <c r="DI34" s="611"/>
      <c r="DJ34" s="611"/>
      <c r="DK34" s="612"/>
      <c r="DL34" s="619">
        <v>21111581</v>
      </c>
      <c r="DM34" s="611"/>
      <c r="DN34" s="611"/>
      <c r="DO34" s="611"/>
      <c r="DP34" s="611"/>
      <c r="DQ34" s="611"/>
      <c r="DR34" s="611"/>
      <c r="DS34" s="611"/>
      <c r="DT34" s="611"/>
      <c r="DU34" s="611"/>
      <c r="DV34" s="612"/>
      <c r="DW34" s="615">
        <v>20.3</v>
      </c>
      <c r="DX34" s="640"/>
      <c r="DY34" s="640"/>
      <c r="DZ34" s="640"/>
      <c r="EA34" s="640"/>
      <c r="EB34" s="640"/>
      <c r="EC34" s="641"/>
    </row>
    <row r="35" spans="2:133" ht="11.25" customHeight="1" x14ac:dyDescent="0.2">
      <c r="B35" s="607" t="s">
        <v>310</v>
      </c>
      <c r="C35" s="608"/>
      <c r="D35" s="608"/>
      <c r="E35" s="608"/>
      <c r="F35" s="608"/>
      <c r="G35" s="608"/>
      <c r="H35" s="608"/>
      <c r="I35" s="608"/>
      <c r="J35" s="608"/>
      <c r="K35" s="608"/>
      <c r="L35" s="608"/>
      <c r="M35" s="608"/>
      <c r="N35" s="608"/>
      <c r="O35" s="608"/>
      <c r="P35" s="608"/>
      <c r="Q35" s="609"/>
      <c r="R35" s="610">
        <v>28607399</v>
      </c>
      <c r="S35" s="611"/>
      <c r="T35" s="611"/>
      <c r="U35" s="611"/>
      <c r="V35" s="611"/>
      <c r="W35" s="611"/>
      <c r="X35" s="611"/>
      <c r="Y35" s="612"/>
      <c r="Z35" s="613">
        <v>13.8</v>
      </c>
      <c r="AA35" s="613"/>
      <c r="AB35" s="613"/>
      <c r="AC35" s="613"/>
      <c r="AD35" s="614" t="s">
        <v>122</v>
      </c>
      <c r="AE35" s="614"/>
      <c r="AF35" s="614"/>
      <c r="AG35" s="614"/>
      <c r="AH35" s="614"/>
      <c r="AI35" s="614"/>
      <c r="AJ35" s="614"/>
      <c r="AK35" s="614"/>
      <c r="AL35" s="615" t="s">
        <v>122</v>
      </c>
      <c r="AM35" s="616"/>
      <c r="AN35" s="616"/>
      <c r="AO35" s="617"/>
      <c r="AP35" s="218"/>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1070437</v>
      </c>
      <c r="CS35" s="642"/>
      <c r="CT35" s="642"/>
      <c r="CU35" s="642"/>
      <c r="CV35" s="642"/>
      <c r="CW35" s="642"/>
      <c r="CX35" s="642"/>
      <c r="CY35" s="643"/>
      <c r="CZ35" s="615">
        <v>0.5</v>
      </c>
      <c r="DA35" s="640"/>
      <c r="DB35" s="640"/>
      <c r="DC35" s="644"/>
      <c r="DD35" s="619">
        <v>1070437</v>
      </c>
      <c r="DE35" s="642"/>
      <c r="DF35" s="642"/>
      <c r="DG35" s="642"/>
      <c r="DH35" s="642"/>
      <c r="DI35" s="642"/>
      <c r="DJ35" s="642"/>
      <c r="DK35" s="643"/>
      <c r="DL35" s="619">
        <v>1070437</v>
      </c>
      <c r="DM35" s="642"/>
      <c r="DN35" s="642"/>
      <c r="DO35" s="642"/>
      <c r="DP35" s="642"/>
      <c r="DQ35" s="642"/>
      <c r="DR35" s="642"/>
      <c r="DS35" s="642"/>
      <c r="DT35" s="642"/>
      <c r="DU35" s="642"/>
      <c r="DV35" s="643"/>
      <c r="DW35" s="615">
        <v>1</v>
      </c>
      <c r="DX35" s="640"/>
      <c r="DY35" s="640"/>
      <c r="DZ35" s="640"/>
      <c r="EA35" s="640"/>
      <c r="EB35" s="640"/>
      <c r="EC35" s="641"/>
    </row>
    <row r="36" spans="2:133" ht="11.25" customHeight="1" x14ac:dyDescent="0.2">
      <c r="B36" s="607" t="s">
        <v>314</v>
      </c>
      <c r="C36" s="608"/>
      <c r="D36" s="608"/>
      <c r="E36" s="608"/>
      <c r="F36" s="608"/>
      <c r="G36" s="608"/>
      <c r="H36" s="608"/>
      <c r="I36" s="608"/>
      <c r="J36" s="608"/>
      <c r="K36" s="608"/>
      <c r="L36" s="608"/>
      <c r="M36" s="608"/>
      <c r="N36" s="608"/>
      <c r="O36" s="608"/>
      <c r="P36" s="608"/>
      <c r="Q36" s="609"/>
      <c r="R36" s="610">
        <v>4560704</v>
      </c>
      <c r="S36" s="611"/>
      <c r="T36" s="611"/>
      <c r="U36" s="611"/>
      <c r="V36" s="611"/>
      <c r="W36" s="611"/>
      <c r="X36" s="611"/>
      <c r="Y36" s="612"/>
      <c r="Z36" s="613">
        <v>2.2000000000000002</v>
      </c>
      <c r="AA36" s="613"/>
      <c r="AB36" s="613"/>
      <c r="AC36" s="613"/>
      <c r="AD36" s="614" t="s">
        <v>122</v>
      </c>
      <c r="AE36" s="614"/>
      <c r="AF36" s="614"/>
      <c r="AG36" s="614"/>
      <c r="AH36" s="614"/>
      <c r="AI36" s="614"/>
      <c r="AJ36" s="614"/>
      <c r="AK36" s="614"/>
      <c r="AL36" s="615" t="s">
        <v>122</v>
      </c>
      <c r="AM36" s="616"/>
      <c r="AN36" s="616"/>
      <c r="AO36" s="617"/>
      <c r="AP36" s="218"/>
      <c r="AQ36" s="676" t="s">
        <v>315</v>
      </c>
      <c r="AR36" s="677"/>
      <c r="AS36" s="677"/>
      <c r="AT36" s="677"/>
      <c r="AU36" s="677"/>
      <c r="AV36" s="677"/>
      <c r="AW36" s="677"/>
      <c r="AX36" s="677"/>
      <c r="AY36" s="678"/>
      <c r="AZ36" s="599">
        <v>15801560</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680916</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11973531</v>
      </c>
      <c r="CS36" s="611"/>
      <c r="CT36" s="611"/>
      <c r="CU36" s="611"/>
      <c r="CV36" s="611"/>
      <c r="CW36" s="611"/>
      <c r="CX36" s="611"/>
      <c r="CY36" s="612"/>
      <c r="CZ36" s="615">
        <v>6</v>
      </c>
      <c r="DA36" s="640"/>
      <c r="DB36" s="640"/>
      <c r="DC36" s="644"/>
      <c r="DD36" s="619">
        <v>8581967</v>
      </c>
      <c r="DE36" s="611"/>
      <c r="DF36" s="611"/>
      <c r="DG36" s="611"/>
      <c r="DH36" s="611"/>
      <c r="DI36" s="611"/>
      <c r="DJ36" s="611"/>
      <c r="DK36" s="612"/>
      <c r="DL36" s="619">
        <v>5483894</v>
      </c>
      <c r="DM36" s="611"/>
      <c r="DN36" s="611"/>
      <c r="DO36" s="611"/>
      <c r="DP36" s="611"/>
      <c r="DQ36" s="611"/>
      <c r="DR36" s="611"/>
      <c r="DS36" s="611"/>
      <c r="DT36" s="611"/>
      <c r="DU36" s="611"/>
      <c r="DV36" s="612"/>
      <c r="DW36" s="615">
        <v>5.3</v>
      </c>
      <c r="DX36" s="640"/>
      <c r="DY36" s="640"/>
      <c r="DZ36" s="640"/>
      <c r="EA36" s="640"/>
      <c r="EB36" s="640"/>
      <c r="EC36" s="641"/>
    </row>
    <row r="37" spans="2:133" ht="11.25" customHeight="1" x14ac:dyDescent="0.2">
      <c r="B37" s="607" t="s">
        <v>318</v>
      </c>
      <c r="C37" s="608"/>
      <c r="D37" s="608"/>
      <c r="E37" s="608"/>
      <c r="F37" s="608"/>
      <c r="G37" s="608"/>
      <c r="H37" s="608"/>
      <c r="I37" s="608"/>
      <c r="J37" s="608"/>
      <c r="K37" s="608"/>
      <c r="L37" s="608"/>
      <c r="M37" s="608"/>
      <c r="N37" s="608"/>
      <c r="O37" s="608"/>
      <c r="P37" s="608"/>
      <c r="Q37" s="609"/>
      <c r="R37" s="610">
        <v>4052497</v>
      </c>
      <c r="S37" s="611"/>
      <c r="T37" s="611"/>
      <c r="U37" s="611"/>
      <c r="V37" s="611"/>
      <c r="W37" s="611"/>
      <c r="X37" s="611"/>
      <c r="Y37" s="612"/>
      <c r="Z37" s="613">
        <v>2</v>
      </c>
      <c r="AA37" s="613"/>
      <c r="AB37" s="613"/>
      <c r="AC37" s="613"/>
      <c r="AD37" s="614">
        <v>244</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558023</v>
      </c>
      <c r="BA37" s="611"/>
      <c r="BB37" s="611"/>
      <c r="BC37" s="611"/>
      <c r="BD37" s="642"/>
      <c r="BE37" s="642"/>
      <c r="BF37" s="665"/>
      <c r="BG37" s="607" t="s">
        <v>320</v>
      </c>
      <c r="BH37" s="608"/>
      <c r="BI37" s="608"/>
      <c r="BJ37" s="608"/>
      <c r="BK37" s="608"/>
      <c r="BL37" s="608"/>
      <c r="BM37" s="608"/>
      <c r="BN37" s="608"/>
      <c r="BO37" s="608"/>
      <c r="BP37" s="608"/>
      <c r="BQ37" s="608"/>
      <c r="BR37" s="608"/>
      <c r="BS37" s="608"/>
      <c r="BT37" s="608"/>
      <c r="BU37" s="609"/>
      <c r="BV37" s="610">
        <v>680916</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1820737</v>
      </c>
      <c r="CS37" s="642"/>
      <c r="CT37" s="642"/>
      <c r="CU37" s="642"/>
      <c r="CV37" s="642"/>
      <c r="CW37" s="642"/>
      <c r="CX37" s="642"/>
      <c r="CY37" s="643"/>
      <c r="CZ37" s="615">
        <v>0.9</v>
      </c>
      <c r="DA37" s="640"/>
      <c r="DB37" s="640"/>
      <c r="DC37" s="644"/>
      <c r="DD37" s="619">
        <v>1820737</v>
      </c>
      <c r="DE37" s="642"/>
      <c r="DF37" s="642"/>
      <c r="DG37" s="642"/>
      <c r="DH37" s="642"/>
      <c r="DI37" s="642"/>
      <c r="DJ37" s="642"/>
      <c r="DK37" s="643"/>
      <c r="DL37" s="619">
        <v>1405953</v>
      </c>
      <c r="DM37" s="642"/>
      <c r="DN37" s="642"/>
      <c r="DO37" s="642"/>
      <c r="DP37" s="642"/>
      <c r="DQ37" s="642"/>
      <c r="DR37" s="642"/>
      <c r="DS37" s="642"/>
      <c r="DT37" s="642"/>
      <c r="DU37" s="642"/>
      <c r="DV37" s="643"/>
      <c r="DW37" s="615">
        <v>1.4</v>
      </c>
      <c r="DX37" s="640"/>
      <c r="DY37" s="640"/>
      <c r="DZ37" s="640"/>
      <c r="EA37" s="640"/>
      <c r="EB37" s="640"/>
      <c r="EC37" s="641"/>
    </row>
    <row r="38" spans="2:133" ht="11.25" customHeight="1" x14ac:dyDescent="0.2">
      <c r="B38" s="607" t="s">
        <v>322</v>
      </c>
      <c r="C38" s="608"/>
      <c r="D38" s="608"/>
      <c r="E38" s="608"/>
      <c r="F38" s="608"/>
      <c r="G38" s="608"/>
      <c r="H38" s="608"/>
      <c r="I38" s="608"/>
      <c r="J38" s="608"/>
      <c r="K38" s="608"/>
      <c r="L38" s="608"/>
      <c r="M38" s="608"/>
      <c r="N38" s="608"/>
      <c r="O38" s="608"/>
      <c r="P38" s="608"/>
      <c r="Q38" s="609"/>
      <c r="R38" s="610">
        <v>4449000</v>
      </c>
      <c r="S38" s="611"/>
      <c r="T38" s="611"/>
      <c r="U38" s="611"/>
      <c r="V38" s="611"/>
      <c r="W38" s="611"/>
      <c r="X38" s="611"/>
      <c r="Y38" s="612"/>
      <c r="Z38" s="613">
        <v>2.1</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23865</v>
      </c>
      <c r="BA38" s="611"/>
      <c r="BB38" s="611"/>
      <c r="BC38" s="611"/>
      <c r="BD38" s="642"/>
      <c r="BE38" s="642"/>
      <c r="BF38" s="665"/>
      <c r="BG38" s="607" t="s">
        <v>324</v>
      </c>
      <c r="BH38" s="608"/>
      <c r="BI38" s="608"/>
      <c r="BJ38" s="608"/>
      <c r="BK38" s="608"/>
      <c r="BL38" s="608"/>
      <c r="BM38" s="608"/>
      <c r="BN38" s="608"/>
      <c r="BO38" s="608"/>
      <c r="BP38" s="608"/>
      <c r="BQ38" s="608"/>
      <c r="BR38" s="608"/>
      <c r="BS38" s="608"/>
      <c r="BT38" s="608"/>
      <c r="BU38" s="609"/>
      <c r="BV38" s="610">
        <v>52398</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15801560</v>
      </c>
      <c r="CS38" s="611"/>
      <c r="CT38" s="611"/>
      <c r="CU38" s="611"/>
      <c r="CV38" s="611"/>
      <c r="CW38" s="611"/>
      <c r="CX38" s="611"/>
      <c r="CY38" s="612"/>
      <c r="CZ38" s="615">
        <v>7.9</v>
      </c>
      <c r="DA38" s="640"/>
      <c r="DB38" s="640"/>
      <c r="DC38" s="644"/>
      <c r="DD38" s="619">
        <v>13367956</v>
      </c>
      <c r="DE38" s="611"/>
      <c r="DF38" s="611"/>
      <c r="DG38" s="611"/>
      <c r="DH38" s="611"/>
      <c r="DI38" s="611"/>
      <c r="DJ38" s="611"/>
      <c r="DK38" s="612"/>
      <c r="DL38" s="619">
        <v>9725325</v>
      </c>
      <c r="DM38" s="611"/>
      <c r="DN38" s="611"/>
      <c r="DO38" s="611"/>
      <c r="DP38" s="611"/>
      <c r="DQ38" s="611"/>
      <c r="DR38" s="611"/>
      <c r="DS38" s="611"/>
      <c r="DT38" s="611"/>
      <c r="DU38" s="611"/>
      <c r="DV38" s="612"/>
      <c r="DW38" s="615">
        <v>9.3000000000000007</v>
      </c>
      <c r="DX38" s="640"/>
      <c r="DY38" s="640"/>
      <c r="DZ38" s="640"/>
      <c r="EA38" s="640"/>
      <c r="EB38" s="640"/>
      <c r="EC38" s="641"/>
    </row>
    <row r="39" spans="2:133" ht="11.25" customHeight="1" x14ac:dyDescent="0.2">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t="s">
        <v>122</v>
      </c>
      <c r="BA39" s="611"/>
      <c r="BB39" s="611"/>
      <c r="BC39" s="611"/>
      <c r="BD39" s="642"/>
      <c r="BE39" s="642"/>
      <c r="BF39" s="665"/>
      <c r="BG39" s="607" t="s">
        <v>328</v>
      </c>
      <c r="BH39" s="608"/>
      <c r="BI39" s="608"/>
      <c r="BJ39" s="608"/>
      <c r="BK39" s="608"/>
      <c r="BL39" s="608"/>
      <c r="BM39" s="608"/>
      <c r="BN39" s="608"/>
      <c r="BO39" s="608"/>
      <c r="BP39" s="608"/>
      <c r="BQ39" s="608"/>
      <c r="BR39" s="608"/>
      <c r="BS39" s="608"/>
      <c r="BT39" s="608"/>
      <c r="BU39" s="609"/>
      <c r="BV39" s="610">
        <v>67366</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24360754</v>
      </c>
      <c r="CS39" s="642"/>
      <c r="CT39" s="642"/>
      <c r="CU39" s="642"/>
      <c r="CV39" s="642"/>
      <c r="CW39" s="642"/>
      <c r="CX39" s="642"/>
      <c r="CY39" s="643"/>
      <c r="CZ39" s="615">
        <v>12.2</v>
      </c>
      <c r="DA39" s="640"/>
      <c r="DB39" s="640"/>
      <c r="DC39" s="644"/>
      <c r="DD39" s="619">
        <v>5519366</v>
      </c>
      <c r="DE39" s="642"/>
      <c r="DF39" s="642"/>
      <c r="DG39" s="642"/>
      <c r="DH39" s="642"/>
      <c r="DI39" s="642"/>
      <c r="DJ39" s="642"/>
      <c r="DK39" s="643"/>
      <c r="DL39" s="619" t="s">
        <v>122</v>
      </c>
      <c r="DM39" s="642"/>
      <c r="DN39" s="642"/>
      <c r="DO39" s="642"/>
      <c r="DP39" s="642"/>
      <c r="DQ39" s="642"/>
      <c r="DR39" s="642"/>
      <c r="DS39" s="642"/>
      <c r="DT39" s="642"/>
      <c r="DU39" s="642"/>
      <c r="DV39" s="643"/>
      <c r="DW39" s="615" t="s">
        <v>122</v>
      </c>
      <c r="DX39" s="640"/>
      <c r="DY39" s="640"/>
      <c r="DZ39" s="640"/>
      <c r="EA39" s="640"/>
      <c r="EB39" s="640"/>
      <c r="EC39" s="641"/>
    </row>
    <row r="40" spans="2:133" ht="11.25" customHeight="1" x14ac:dyDescent="0.2">
      <c r="B40" s="607" t="s">
        <v>330</v>
      </c>
      <c r="C40" s="608"/>
      <c r="D40" s="608"/>
      <c r="E40" s="608"/>
      <c r="F40" s="608"/>
      <c r="G40" s="608"/>
      <c r="H40" s="608"/>
      <c r="I40" s="608"/>
      <c r="J40" s="608"/>
      <c r="K40" s="608"/>
      <c r="L40" s="608"/>
      <c r="M40" s="608"/>
      <c r="N40" s="608"/>
      <c r="O40" s="608"/>
      <c r="P40" s="608"/>
      <c r="Q40" s="609"/>
      <c r="R40" s="610" t="s">
        <v>122</v>
      </c>
      <c r="S40" s="611"/>
      <c r="T40" s="611"/>
      <c r="U40" s="611"/>
      <c r="V40" s="611"/>
      <c r="W40" s="611"/>
      <c r="X40" s="611"/>
      <c r="Y40" s="612"/>
      <c r="Z40" s="613" t="s">
        <v>122</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2"/>
      <c r="BE40" s="642"/>
      <c r="BF40" s="665"/>
      <c r="BG40" s="658" t="s">
        <v>332</v>
      </c>
      <c r="BH40" s="659"/>
      <c r="BI40" s="659"/>
      <c r="BJ40" s="659"/>
      <c r="BK40" s="659"/>
      <c r="BL40" s="214"/>
      <c r="BM40" s="608" t="s">
        <v>333</v>
      </c>
      <c r="BN40" s="608"/>
      <c r="BO40" s="608"/>
      <c r="BP40" s="608"/>
      <c r="BQ40" s="608"/>
      <c r="BR40" s="608"/>
      <c r="BS40" s="608"/>
      <c r="BT40" s="608"/>
      <c r="BU40" s="609"/>
      <c r="BV40" s="610">
        <v>115</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2000200</v>
      </c>
      <c r="CS40" s="611"/>
      <c r="CT40" s="611"/>
      <c r="CU40" s="611"/>
      <c r="CV40" s="611"/>
      <c r="CW40" s="611"/>
      <c r="CX40" s="611"/>
      <c r="CY40" s="612"/>
      <c r="CZ40" s="615">
        <v>1</v>
      </c>
      <c r="DA40" s="640"/>
      <c r="DB40" s="640"/>
      <c r="DC40" s="644"/>
      <c r="DD40" s="619" t="s">
        <v>122</v>
      </c>
      <c r="DE40" s="611"/>
      <c r="DF40" s="611"/>
      <c r="DG40" s="611"/>
      <c r="DH40" s="611"/>
      <c r="DI40" s="611"/>
      <c r="DJ40" s="611"/>
      <c r="DK40" s="612"/>
      <c r="DL40" s="619" t="s">
        <v>122</v>
      </c>
      <c r="DM40" s="611"/>
      <c r="DN40" s="611"/>
      <c r="DO40" s="611"/>
      <c r="DP40" s="611"/>
      <c r="DQ40" s="611"/>
      <c r="DR40" s="611"/>
      <c r="DS40" s="611"/>
      <c r="DT40" s="611"/>
      <c r="DU40" s="611"/>
      <c r="DV40" s="612"/>
      <c r="DW40" s="615" t="s">
        <v>122</v>
      </c>
      <c r="DX40" s="640"/>
      <c r="DY40" s="640"/>
      <c r="DZ40" s="640"/>
      <c r="EA40" s="640"/>
      <c r="EB40" s="640"/>
      <c r="EC40" s="641"/>
    </row>
    <row r="41" spans="2:133" ht="11.25" customHeight="1" x14ac:dyDescent="0.2">
      <c r="B41" s="631" t="s">
        <v>335</v>
      </c>
      <c r="C41" s="632"/>
      <c r="D41" s="632"/>
      <c r="E41" s="632"/>
      <c r="F41" s="632"/>
      <c r="G41" s="632"/>
      <c r="H41" s="632"/>
      <c r="I41" s="632"/>
      <c r="J41" s="632"/>
      <c r="K41" s="632"/>
      <c r="L41" s="632"/>
      <c r="M41" s="632"/>
      <c r="N41" s="632"/>
      <c r="O41" s="632"/>
      <c r="P41" s="632"/>
      <c r="Q41" s="633"/>
      <c r="R41" s="682">
        <v>207671323</v>
      </c>
      <c r="S41" s="683"/>
      <c r="T41" s="683"/>
      <c r="U41" s="683"/>
      <c r="V41" s="683"/>
      <c r="W41" s="683"/>
      <c r="X41" s="683"/>
      <c r="Y41" s="687"/>
      <c r="Z41" s="688">
        <v>100</v>
      </c>
      <c r="AA41" s="688"/>
      <c r="AB41" s="688"/>
      <c r="AC41" s="688"/>
      <c r="AD41" s="689">
        <v>104117945</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5142164</v>
      </c>
      <c r="BA41" s="611"/>
      <c r="BB41" s="611"/>
      <c r="BC41" s="611"/>
      <c r="BD41" s="642"/>
      <c r="BE41" s="642"/>
      <c r="BF41" s="665"/>
      <c r="BG41" s="658"/>
      <c r="BH41" s="659"/>
      <c r="BI41" s="659"/>
      <c r="BJ41" s="659"/>
      <c r="BK41" s="659"/>
      <c r="BL41" s="214"/>
      <c r="BM41" s="608" t="s">
        <v>337</v>
      </c>
      <c r="BN41" s="608"/>
      <c r="BO41" s="608"/>
      <c r="BP41" s="608"/>
      <c r="BQ41" s="608"/>
      <c r="BR41" s="608"/>
      <c r="BS41" s="608"/>
      <c r="BT41" s="608"/>
      <c r="BU41" s="609"/>
      <c r="BV41" s="610" t="s">
        <v>122</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2"/>
      <c r="CT41" s="642"/>
      <c r="CU41" s="642"/>
      <c r="CV41" s="642"/>
      <c r="CW41" s="642"/>
      <c r="CX41" s="642"/>
      <c r="CY41" s="643"/>
      <c r="CZ41" s="615" t="s">
        <v>122</v>
      </c>
      <c r="DA41" s="640"/>
      <c r="DB41" s="640"/>
      <c r="DC41" s="644"/>
      <c r="DD41" s="619" t="s">
        <v>122</v>
      </c>
      <c r="DE41" s="642"/>
      <c r="DF41" s="642"/>
      <c r="DG41" s="642"/>
      <c r="DH41" s="642"/>
      <c r="DI41" s="642"/>
      <c r="DJ41" s="642"/>
      <c r="DK41" s="643"/>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2">
      <c r="AQ42" s="679" t="s">
        <v>339</v>
      </c>
      <c r="AR42" s="680"/>
      <c r="AS42" s="680"/>
      <c r="AT42" s="680"/>
      <c r="AU42" s="680"/>
      <c r="AV42" s="680"/>
      <c r="AW42" s="680"/>
      <c r="AX42" s="680"/>
      <c r="AY42" s="681"/>
      <c r="AZ42" s="682">
        <v>10077508</v>
      </c>
      <c r="BA42" s="683"/>
      <c r="BB42" s="683"/>
      <c r="BC42" s="683"/>
      <c r="BD42" s="669"/>
      <c r="BE42" s="669"/>
      <c r="BF42" s="671"/>
      <c r="BG42" s="660"/>
      <c r="BH42" s="661"/>
      <c r="BI42" s="661"/>
      <c r="BJ42" s="661"/>
      <c r="BK42" s="661"/>
      <c r="BL42" s="215"/>
      <c r="BM42" s="632" t="s">
        <v>340</v>
      </c>
      <c r="BN42" s="632"/>
      <c r="BO42" s="632"/>
      <c r="BP42" s="632"/>
      <c r="BQ42" s="632"/>
      <c r="BR42" s="632"/>
      <c r="BS42" s="632"/>
      <c r="BT42" s="632"/>
      <c r="BU42" s="633"/>
      <c r="BV42" s="682">
        <v>329</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27448879</v>
      </c>
      <c r="CS42" s="642"/>
      <c r="CT42" s="642"/>
      <c r="CU42" s="642"/>
      <c r="CV42" s="642"/>
      <c r="CW42" s="642"/>
      <c r="CX42" s="642"/>
      <c r="CY42" s="643"/>
      <c r="CZ42" s="615">
        <v>13.8</v>
      </c>
      <c r="DA42" s="640"/>
      <c r="DB42" s="640"/>
      <c r="DC42" s="644"/>
      <c r="DD42" s="619">
        <v>8844646</v>
      </c>
      <c r="DE42" s="642"/>
      <c r="DF42" s="642"/>
      <c r="DG42" s="642"/>
      <c r="DH42" s="642"/>
      <c r="DI42" s="642"/>
      <c r="DJ42" s="642"/>
      <c r="DK42" s="643"/>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2">
      <c r="B43" s="208" t="s">
        <v>342</v>
      </c>
      <c r="CD43" s="607" t="s">
        <v>343</v>
      </c>
      <c r="CE43" s="608"/>
      <c r="CF43" s="608"/>
      <c r="CG43" s="608"/>
      <c r="CH43" s="608"/>
      <c r="CI43" s="608"/>
      <c r="CJ43" s="608"/>
      <c r="CK43" s="608"/>
      <c r="CL43" s="608"/>
      <c r="CM43" s="608"/>
      <c r="CN43" s="608"/>
      <c r="CO43" s="608"/>
      <c r="CP43" s="608"/>
      <c r="CQ43" s="609"/>
      <c r="CR43" s="610">
        <v>370817</v>
      </c>
      <c r="CS43" s="642"/>
      <c r="CT43" s="642"/>
      <c r="CU43" s="642"/>
      <c r="CV43" s="642"/>
      <c r="CW43" s="642"/>
      <c r="CX43" s="642"/>
      <c r="CY43" s="643"/>
      <c r="CZ43" s="615">
        <v>0.2</v>
      </c>
      <c r="DA43" s="640"/>
      <c r="DB43" s="640"/>
      <c r="DC43" s="644"/>
      <c r="DD43" s="619">
        <v>370817</v>
      </c>
      <c r="DE43" s="642"/>
      <c r="DF43" s="642"/>
      <c r="DG43" s="642"/>
      <c r="DH43" s="642"/>
      <c r="DI43" s="642"/>
      <c r="DJ43" s="642"/>
      <c r="DK43" s="643"/>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2">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6" t="s">
        <v>292</v>
      </c>
      <c r="CE44" s="647"/>
      <c r="CF44" s="607" t="s">
        <v>345</v>
      </c>
      <c r="CG44" s="608"/>
      <c r="CH44" s="608"/>
      <c r="CI44" s="608"/>
      <c r="CJ44" s="608"/>
      <c r="CK44" s="608"/>
      <c r="CL44" s="608"/>
      <c r="CM44" s="608"/>
      <c r="CN44" s="608"/>
      <c r="CO44" s="608"/>
      <c r="CP44" s="608"/>
      <c r="CQ44" s="609"/>
      <c r="CR44" s="610">
        <v>27448879</v>
      </c>
      <c r="CS44" s="611"/>
      <c r="CT44" s="611"/>
      <c r="CU44" s="611"/>
      <c r="CV44" s="611"/>
      <c r="CW44" s="611"/>
      <c r="CX44" s="611"/>
      <c r="CY44" s="612"/>
      <c r="CZ44" s="615">
        <v>13.8</v>
      </c>
      <c r="DA44" s="616"/>
      <c r="DB44" s="616"/>
      <c r="DC44" s="622"/>
      <c r="DD44" s="619">
        <v>8844646</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2">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48"/>
      <c r="CE45" s="649"/>
      <c r="CF45" s="607" t="s">
        <v>347</v>
      </c>
      <c r="CG45" s="608"/>
      <c r="CH45" s="608"/>
      <c r="CI45" s="608"/>
      <c r="CJ45" s="608"/>
      <c r="CK45" s="608"/>
      <c r="CL45" s="608"/>
      <c r="CM45" s="608"/>
      <c r="CN45" s="608"/>
      <c r="CO45" s="608"/>
      <c r="CP45" s="608"/>
      <c r="CQ45" s="609"/>
      <c r="CR45" s="610">
        <v>10857178</v>
      </c>
      <c r="CS45" s="642"/>
      <c r="CT45" s="642"/>
      <c r="CU45" s="642"/>
      <c r="CV45" s="642"/>
      <c r="CW45" s="642"/>
      <c r="CX45" s="642"/>
      <c r="CY45" s="643"/>
      <c r="CZ45" s="615">
        <v>5.5</v>
      </c>
      <c r="DA45" s="640"/>
      <c r="DB45" s="640"/>
      <c r="DC45" s="644"/>
      <c r="DD45" s="619">
        <v>1497282</v>
      </c>
      <c r="DE45" s="642"/>
      <c r="DF45" s="642"/>
      <c r="DG45" s="642"/>
      <c r="DH45" s="642"/>
      <c r="DI45" s="642"/>
      <c r="DJ45" s="642"/>
      <c r="DK45" s="643"/>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2">
      <c r="B46" s="219"/>
      <c r="CD46" s="648"/>
      <c r="CE46" s="649"/>
      <c r="CF46" s="607" t="s">
        <v>348</v>
      </c>
      <c r="CG46" s="608"/>
      <c r="CH46" s="608"/>
      <c r="CI46" s="608"/>
      <c r="CJ46" s="608"/>
      <c r="CK46" s="608"/>
      <c r="CL46" s="608"/>
      <c r="CM46" s="608"/>
      <c r="CN46" s="608"/>
      <c r="CO46" s="608"/>
      <c r="CP46" s="608"/>
      <c r="CQ46" s="609"/>
      <c r="CR46" s="610">
        <v>16470129</v>
      </c>
      <c r="CS46" s="611"/>
      <c r="CT46" s="611"/>
      <c r="CU46" s="611"/>
      <c r="CV46" s="611"/>
      <c r="CW46" s="611"/>
      <c r="CX46" s="611"/>
      <c r="CY46" s="612"/>
      <c r="CZ46" s="615">
        <v>8.3000000000000007</v>
      </c>
      <c r="DA46" s="616"/>
      <c r="DB46" s="616"/>
      <c r="DC46" s="622"/>
      <c r="DD46" s="619">
        <v>7227116</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2">
      <c r="B47" s="219"/>
      <c r="CD47" s="648"/>
      <c r="CE47" s="649"/>
      <c r="CF47" s="607" t="s">
        <v>349</v>
      </c>
      <c r="CG47" s="608"/>
      <c r="CH47" s="608"/>
      <c r="CI47" s="608"/>
      <c r="CJ47" s="608"/>
      <c r="CK47" s="608"/>
      <c r="CL47" s="608"/>
      <c r="CM47" s="608"/>
      <c r="CN47" s="608"/>
      <c r="CO47" s="608"/>
      <c r="CP47" s="608"/>
      <c r="CQ47" s="609"/>
      <c r="CR47" s="610" t="s">
        <v>122</v>
      </c>
      <c r="CS47" s="642"/>
      <c r="CT47" s="642"/>
      <c r="CU47" s="642"/>
      <c r="CV47" s="642"/>
      <c r="CW47" s="642"/>
      <c r="CX47" s="642"/>
      <c r="CY47" s="643"/>
      <c r="CZ47" s="615" t="s">
        <v>122</v>
      </c>
      <c r="DA47" s="640"/>
      <c r="DB47" s="640"/>
      <c r="DC47" s="644"/>
      <c r="DD47" s="619" t="s">
        <v>122</v>
      </c>
      <c r="DE47" s="642"/>
      <c r="DF47" s="642"/>
      <c r="DG47" s="642"/>
      <c r="DH47" s="642"/>
      <c r="DI47" s="642"/>
      <c r="DJ47" s="642"/>
      <c r="DK47" s="643"/>
      <c r="DL47" s="693"/>
      <c r="DM47" s="694"/>
      <c r="DN47" s="694"/>
      <c r="DO47" s="694"/>
      <c r="DP47" s="694"/>
      <c r="DQ47" s="694"/>
      <c r="DR47" s="694"/>
      <c r="DS47" s="694"/>
      <c r="DT47" s="694"/>
      <c r="DU47" s="694"/>
      <c r="DV47" s="695"/>
      <c r="DW47" s="684"/>
      <c r="DX47" s="685"/>
      <c r="DY47" s="685"/>
      <c r="DZ47" s="685"/>
      <c r="EA47" s="685"/>
      <c r="EB47" s="685"/>
      <c r="EC47" s="686"/>
    </row>
    <row r="48" spans="2:133" ht="10.8" x14ac:dyDescent="0.2">
      <c r="B48" s="219"/>
      <c r="CD48" s="650"/>
      <c r="CE48" s="651"/>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2">
      <c r="B49" s="219"/>
      <c r="CD49" s="631" t="s">
        <v>351</v>
      </c>
      <c r="CE49" s="632"/>
      <c r="CF49" s="632"/>
      <c r="CG49" s="632"/>
      <c r="CH49" s="632"/>
      <c r="CI49" s="632"/>
      <c r="CJ49" s="632"/>
      <c r="CK49" s="632"/>
      <c r="CL49" s="632"/>
      <c r="CM49" s="632"/>
      <c r="CN49" s="632"/>
      <c r="CO49" s="632"/>
      <c r="CP49" s="632"/>
      <c r="CQ49" s="633"/>
      <c r="CR49" s="682">
        <v>199196900</v>
      </c>
      <c r="CS49" s="669"/>
      <c r="CT49" s="669"/>
      <c r="CU49" s="669"/>
      <c r="CV49" s="669"/>
      <c r="CW49" s="669"/>
      <c r="CX49" s="669"/>
      <c r="CY49" s="698"/>
      <c r="CZ49" s="690">
        <v>100</v>
      </c>
      <c r="DA49" s="699"/>
      <c r="DB49" s="699"/>
      <c r="DC49" s="700"/>
      <c r="DD49" s="701">
        <v>114641685</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ia7DibaBQlP1IH+WPgq7cfEyJG6swecZQJev2JGwYh659ONspJZeBFqa6l9jDP0V7dTleF9L5L3OedFyVw8G7Q==" saltValue="EqyBTJJRGQHCZZE6D6R0Q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70" zoomScaleNormal="6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09" t="s">
        <v>353</v>
      </c>
      <c r="DK2" s="710"/>
      <c r="DL2" s="710"/>
      <c r="DM2" s="710"/>
      <c r="DN2" s="710"/>
      <c r="DO2" s="711"/>
      <c r="DP2" s="222"/>
      <c r="DQ2" s="709" t="s">
        <v>354</v>
      </c>
      <c r="DR2" s="710"/>
      <c r="DS2" s="710"/>
      <c r="DT2" s="710"/>
      <c r="DU2" s="710"/>
      <c r="DV2" s="710"/>
      <c r="DW2" s="710"/>
      <c r="DX2" s="710"/>
      <c r="DY2" s="710"/>
      <c r="DZ2" s="711"/>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30" customFormat="1" ht="26.25" customHeight="1" thickBot="1" x14ac:dyDescent="0.25">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26"/>
      <c r="BA4" s="226"/>
      <c r="BB4" s="226"/>
      <c r="BC4" s="226"/>
      <c r="BD4" s="226"/>
      <c r="BE4" s="227"/>
      <c r="BF4" s="227"/>
      <c r="BG4" s="227"/>
      <c r="BH4" s="227"/>
      <c r="BI4" s="227"/>
      <c r="BJ4" s="227"/>
      <c r="BK4" s="227"/>
      <c r="BL4" s="227"/>
      <c r="BM4" s="227"/>
      <c r="BN4" s="227"/>
      <c r="BO4" s="227"/>
      <c r="BP4" s="227"/>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29"/>
    </row>
    <row r="5" spans="1:131" s="230" customFormat="1" ht="26.25" customHeight="1" x14ac:dyDescent="0.2">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26"/>
      <c r="BA5" s="226"/>
      <c r="BB5" s="226"/>
      <c r="BC5" s="226"/>
      <c r="BD5" s="226"/>
      <c r="BE5" s="227"/>
      <c r="BF5" s="227"/>
      <c r="BG5" s="227"/>
      <c r="BH5" s="227"/>
      <c r="BI5" s="227"/>
      <c r="BJ5" s="227"/>
      <c r="BK5" s="227"/>
      <c r="BL5" s="227"/>
      <c r="BM5" s="227"/>
      <c r="BN5" s="227"/>
      <c r="BO5" s="227"/>
      <c r="BP5" s="227"/>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29"/>
    </row>
    <row r="6" spans="1:131" s="230"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26"/>
      <c r="BA6" s="226"/>
      <c r="BB6" s="226"/>
      <c r="BC6" s="226"/>
      <c r="BD6" s="226"/>
      <c r="BE6" s="227"/>
      <c r="BF6" s="227"/>
      <c r="BG6" s="227"/>
      <c r="BH6" s="227"/>
      <c r="BI6" s="227"/>
      <c r="BJ6" s="227"/>
      <c r="BK6" s="227"/>
      <c r="BL6" s="227"/>
      <c r="BM6" s="227"/>
      <c r="BN6" s="227"/>
      <c r="BO6" s="227"/>
      <c r="BP6" s="227"/>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29"/>
    </row>
    <row r="7" spans="1:131" s="230" customFormat="1" ht="26.25" customHeight="1" thickTop="1" x14ac:dyDescent="0.2">
      <c r="A7" s="231">
        <v>1</v>
      </c>
      <c r="B7" s="736" t="s">
        <v>374</v>
      </c>
      <c r="C7" s="737"/>
      <c r="D7" s="737"/>
      <c r="E7" s="737"/>
      <c r="F7" s="737"/>
      <c r="G7" s="737"/>
      <c r="H7" s="737"/>
      <c r="I7" s="737"/>
      <c r="J7" s="737"/>
      <c r="K7" s="737"/>
      <c r="L7" s="737"/>
      <c r="M7" s="737"/>
      <c r="N7" s="737"/>
      <c r="O7" s="737"/>
      <c r="P7" s="738"/>
      <c r="Q7" s="739">
        <v>209280</v>
      </c>
      <c r="R7" s="740"/>
      <c r="S7" s="740"/>
      <c r="T7" s="740"/>
      <c r="U7" s="740"/>
      <c r="V7" s="740">
        <v>200805</v>
      </c>
      <c r="W7" s="740"/>
      <c r="X7" s="740"/>
      <c r="Y7" s="740"/>
      <c r="Z7" s="740"/>
      <c r="AA7" s="740">
        <v>8474</v>
      </c>
      <c r="AB7" s="740"/>
      <c r="AC7" s="740"/>
      <c r="AD7" s="740"/>
      <c r="AE7" s="741"/>
      <c r="AF7" s="742">
        <v>7826</v>
      </c>
      <c r="AG7" s="743"/>
      <c r="AH7" s="743"/>
      <c r="AI7" s="743"/>
      <c r="AJ7" s="744"/>
      <c r="AK7" s="745">
        <v>28607</v>
      </c>
      <c r="AL7" s="746"/>
      <c r="AM7" s="746"/>
      <c r="AN7" s="746"/>
      <c r="AO7" s="746"/>
      <c r="AP7" s="746">
        <v>31759</v>
      </c>
      <c r="AQ7" s="746"/>
      <c r="AR7" s="746"/>
      <c r="AS7" s="746"/>
      <c r="AT7" s="746"/>
      <c r="AU7" s="747"/>
      <c r="AV7" s="747"/>
      <c r="AW7" s="747"/>
      <c r="AX7" s="747"/>
      <c r="AY7" s="748"/>
      <c r="AZ7" s="226"/>
      <c r="BA7" s="226"/>
      <c r="BB7" s="226"/>
      <c r="BC7" s="226"/>
      <c r="BD7" s="226"/>
      <c r="BE7" s="227"/>
      <c r="BF7" s="227"/>
      <c r="BG7" s="227"/>
      <c r="BH7" s="227"/>
      <c r="BI7" s="227"/>
      <c r="BJ7" s="227"/>
      <c r="BK7" s="227"/>
      <c r="BL7" s="227"/>
      <c r="BM7" s="227"/>
      <c r="BN7" s="227"/>
      <c r="BO7" s="227"/>
      <c r="BP7" s="227"/>
      <c r="BQ7" s="231">
        <v>1</v>
      </c>
      <c r="BR7" s="232" t="s">
        <v>553</v>
      </c>
      <c r="BS7" s="733" t="s">
        <v>549</v>
      </c>
      <c r="BT7" s="734"/>
      <c r="BU7" s="734"/>
      <c r="BV7" s="734"/>
      <c r="BW7" s="734"/>
      <c r="BX7" s="734"/>
      <c r="BY7" s="734"/>
      <c r="BZ7" s="734"/>
      <c r="CA7" s="734"/>
      <c r="CB7" s="734"/>
      <c r="CC7" s="734"/>
      <c r="CD7" s="734"/>
      <c r="CE7" s="734"/>
      <c r="CF7" s="734"/>
      <c r="CG7" s="749"/>
      <c r="CH7" s="730">
        <v>0</v>
      </c>
      <c r="CI7" s="731"/>
      <c r="CJ7" s="731"/>
      <c r="CK7" s="731"/>
      <c r="CL7" s="732"/>
      <c r="CM7" s="730">
        <v>21</v>
      </c>
      <c r="CN7" s="731"/>
      <c r="CO7" s="731"/>
      <c r="CP7" s="731"/>
      <c r="CQ7" s="732"/>
      <c r="CR7" s="730">
        <v>10</v>
      </c>
      <c r="CS7" s="731"/>
      <c r="CT7" s="731"/>
      <c r="CU7" s="731"/>
      <c r="CV7" s="732"/>
      <c r="CW7" s="730">
        <v>0</v>
      </c>
      <c r="CX7" s="731"/>
      <c r="CY7" s="731"/>
      <c r="CZ7" s="731"/>
      <c r="DA7" s="732"/>
      <c r="DB7" s="730">
        <v>5291</v>
      </c>
      <c r="DC7" s="731"/>
      <c r="DD7" s="731"/>
      <c r="DE7" s="731"/>
      <c r="DF7" s="732"/>
      <c r="DG7" s="730" t="s">
        <v>542</v>
      </c>
      <c r="DH7" s="731"/>
      <c r="DI7" s="731"/>
      <c r="DJ7" s="731"/>
      <c r="DK7" s="732"/>
      <c r="DL7" s="730" t="s">
        <v>542</v>
      </c>
      <c r="DM7" s="731"/>
      <c r="DN7" s="731"/>
      <c r="DO7" s="731"/>
      <c r="DP7" s="732"/>
      <c r="DQ7" s="730" t="s">
        <v>542</v>
      </c>
      <c r="DR7" s="731"/>
      <c r="DS7" s="731"/>
      <c r="DT7" s="731"/>
      <c r="DU7" s="732"/>
      <c r="DV7" s="733"/>
      <c r="DW7" s="734"/>
      <c r="DX7" s="734"/>
      <c r="DY7" s="734"/>
      <c r="DZ7" s="735"/>
      <c r="EA7" s="229"/>
    </row>
    <row r="8" spans="1:131" s="230" customFormat="1" ht="26.25" customHeight="1" x14ac:dyDescent="0.2">
      <c r="A8" s="233">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26"/>
      <c r="BA8" s="226"/>
      <c r="BB8" s="226"/>
      <c r="BC8" s="226"/>
      <c r="BD8" s="226"/>
      <c r="BE8" s="227"/>
      <c r="BF8" s="227"/>
      <c r="BG8" s="227"/>
      <c r="BH8" s="227"/>
      <c r="BI8" s="227"/>
      <c r="BJ8" s="227"/>
      <c r="BK8" s="227"/>
      <c r="BL8" s="227"/>
      <c r="BM8" s="227"/>
      <c r="BN8" s="227"/>
      <c r="BO8" s="227"/>
      <c r="BP8" s="227"/>
      <c r="BQ8" s="233">
        <v>2</v>
      </c>
      <c r="BR8" s="234"/>
      <c r="BS8" s="760" t="s">
        <v>550</v>
      </c>
      <c r="BT8" s="761"/>
      <c r="BU8" s="761"/>
      <c r="BV8" s="761"/>
      <c r="BW8" s="761"/>
      <c r="BX8" s="761"/>
      <c r="BY8" s="761"/>
      <c r="BZ8" s="761"/>
      <c r="CA8" s="761"/>
      <c r="CB8" s="761"/>
      <c r="CC8" s="761"/>
      <c r="CD8" s="761"/>
      <c r="CE8" s="761"/>
      <c r="CF8" s="761"/>
      <c r="CG8" s="762"/>
      <c r="CH8" s="763">
        <v>6</v>
      </c>
      <c r="CI8" s="764"/>
      <c r="CJ8" s="764"/>
      <c r="CK8" s="764"/>
      <c r="CL8" s="765"/>
      <c r="CM8" s="763">
        <v>189</v>
      </c>
      <c r="CN8" s="764"/>
      <c r="CO8" s="764"/>
      <c r="CP8" s="764"/>
      <c r="CQ8" s="765"/>
      <c r="CR8" s="763">
        <v>50</v>
      </c>
      <c r="CS8" s="764"/>
      <c r="CT8" s="764"/>
      <c r="CU8" s="764"/>
      <c r="CV8" s="765"/>
      <c r="CW8" s="763">
        <v>26</v>
      </c>
      <c r="CX8" s="764"/>
      <c r="CY8" s="764"/>
      <c r="CZ8" s="764"/>
      <c r="DA8" s="765"/>
      <c r="DB8" s="763" t="s">
        <v>542</v>
      </c>
      <c r="DC8" s="764"/>
      <c r="DD8" s="764"/>
      <c r="DE8" s="764"/>
      <c r="DF8" s="765"/>
      <c r="DG8" s="763" t="s">
        <v>542</v>
      </c>
      <c r="DH8" s="764"/>
      <c r="DI8" s="764"/>
      <c r="DJ8" s="764"/>
      <c r="DK8" s="765"/>
      <c r="DL8" s="763" t="s">
        <v>542</v>
      </c>
      <c r="DM8" s="764"/>
      <c r="DN8" s="764"/>
      <c r="DO8" s="764"/>
      <c r="DP8" s="765"/>
      <c r="DQ8" s="763" t="s">
        <v>542</v>
      </c>
      <c r="DR8" s="764"/>
      <c r="DS8" s="764"/>
      <c r="DT8" s="764"/>
      <c r="DU8" s="765"/>
      <c r="DV8" s="760"/>
      <c r="DW8" s="761"/>
      <c r="DX8" s="761"/>
      <c r="DY8" s="761"/>
      <c r="DZ8" s="766"/>
      <c r="EA8" s="229"/>
    </row>
    <row r="9" spans="1:131" s="230" customFormat="1" ht="26.25" customHeight="1" x14ac:dyDescent="0.2">
      <c r="A9" s="233">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26"/>
      <c r="BA9" s="226"/>
      <c r="BB9" s="226"/>
      <c r="BC9" s="226"/>
      <c r="BD9" s="226"/>
      <c r="BE9" s="227"/>
      <c r="BF9" s="227"/>
      <c r="BG9" s="227"/>
      <c r="BH9" s="227"/>
      <c r="BI9" s="227"/>
      <c r="BJ9" s="227"/>
      <c r="BK9" s="227"/>
      <c r="BL9" s="227"/>
      <c r="BM9" s="227"/>
      <c r="BN9" s="227"/>
      <c r="BO9" s="227"/>
      <c r="BP9" s="227"/>
      <c r="BQ9" s="233">
        <v>3</v>
      </c>
      <c r="BR9" s="234"/>
      <c r="BS9" s="760" t="s">
        <v>551</v>
      </c>
      <c r="BT9" s="761"/>
      <c r="BU9" s="761"/>
      <c r="BV9" s="761"/>
      <c r="BW9" s="761"/>
      <c r="BX9" s="761"/>
      <c r="BY9" s="761"/>
      <c r="BZ9" s="761"/>
      <c r="CA9" s="761"/>
      <c r="CB9" s="761"/>
      <c r="CC9" s="761"/>
      <c r="CD9" s="761"/>
      <c r="CE9" s="761"/>
      <c r="CF9" s="761"/>
      <c r="CG9" s="762"/>
      <c r="CH9" s="763">
        <v>-5</v>
      </c>
      <c r="CI9" s="764"/>
      <c r="CJ9" s="764"/>
      <c r="CK9" s="764"/>
      <c r="CL9" s="765"/>
      <c r="CM9" s="763">
        <v>28</v>
      </c>
      <c r="CN9" s="764"/>
      <c r="CO9" s="764"/>
      <c r="CP9" s="764"/>
      <c r="CQ9" s="765"/>
      <c r="CR9" s="763">
        <v>3</v>
      </c>
      <c r="CS9" s="764"/>
      <c r="CT9" s="764"/>
      <c r="CU9" s="764"/>
      <c r="CV9" s="765"/>
      <c r="CW9" s="763">
        <v>278</v>
      </c>
      <c r="CX9" s="764"/>
      <c r="CY9" s="764"/>
      <c r="CZ9" s="764"/>
      <c r="DA9" s="765"/>
      <c r="DB9" s="763" t="s">
        <v>542</v>
      </c>
      <c r="DC9" s="764"/>
      <c r="DD9" s="764"/>
      <c r="DE9" s="764"/>
      <c r="DF9" s="765"/>
      <c r="DG9" s="763" t="s">
        <v>542</v>
      </c>
      <c r="DH9" s="764"/>
      <c r="DI9" s="764"/>
      <c r="DJ9" s="764"/>
      <c r="DK9" s="765"/>
      <c r="DL9" s="763" t="s">
        <v>542</v>
      </c>
      <c r="DM9" s="764"/>
      <c r="DN9" s="764"/>
      <c r="DO9" s="764"/>
      <c r="DP9" s="765"/>
      <c r="DQ9" s="763" t="s">
        <v>542</v>
      </c>
      <c r="DR9" s="764"/>
      <c r="DS9" s="764"/>
      <c r="DT9" s="764"/>
      <c r="DU9" s="765"/>
      <c r="DV9" s="760"/>
      <c r="DW9" s="761"/>
      <c r="DX9" s="761"/>
      <c r="DY9" s="761"/>
      <c r="DZ9" s="766"/>
      <c r="EA9" s="229"/>
    </row>
    <row r="10" spans="1:131" s="230" customFormat="1" ht="26.25" customHeight="1" x14ac:dyDescent="0.2">
      <c r="A10" s="233">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26"/>
      <c r="BA10" s="226"/>
      <c r="BB10" s="226"/>
      <c r="BC10" s="226"/>
      <c r="BD10" s="226"/>
      <c r="BE10" s="227"/>
      <c r="BF10" s="227"/>
      <c r="BG10" s="227"/>
      <c r="BH10" s="227"/>
      <c r="BI10" s="227"/>
      <c r="BJ10" s="227"/>
      <c r="BK10" s="227"/>
      <c r="BL10" s="227"/>
      <c r="BM10" s="227"/>
      <c r="BN10" s="227"/>
      <c r="BO10" s="227"/>
      <c r="BP10" s="227"/>
      <c r="BQ10" s="233">
        <v>4</v>
      </c>
      <c r="BR10" s="234"/>
      <c r="BS10" s="760" t="s">
        <v>552</v>
      </c>
      <c r="BT10" s="761"/>
      <c r="BU10" s="761"/>
      <c r="BV10" s="761"/>
      <c r="BW10" s="761"/>
      <c r="BX10" s="761"/>
      <c r="BY10" s="761"/>
      <c r="BZ10" s="761"/>
      <c r="CA10" s="761"/>
      <c r="CB10" s="761"/>
      <c r="CC10" s="761"/>
      <c r="CD10" s="761"/>
      <c r="CE10" s="761"/>
      <c r="CF10" s="761"/>
      <c r="CG10" s="762"/>
      <c r="CH10" s="763">
        <v>6</v>
      </c>
      <c r="CI10" s="764"/>
      <c r="CJ10" s="764"/>
      <c r="CK10" s="764"/>
      <c r="CL10" s="765"/>
      <c r="CM10" s="763">
        <v>103</v>
      </c>
      <c r="CN10" s="764"/>
      <c r="CO10" s="764"/>
      <c r="CP10" s="764"/>
      <c r="CQ10" s="765"/>
      <c r="CR10" s="763">
        <v>3</v>
      </c>
      <c r="CS10" s="764"/>
      <c r="CT10" s="764"/>
      <c r="CU10" s="764"/>
      <c r="CV10" s="765"/>
      <c r="CW10" s="763">
        <v>26</v>
      </c>
      <c r="CX10" s="764"/>
      <c r="CY10" s="764"/>
      <c r="CZ10" s="764"/>
      <c r="DA10" s="765"/>
      <c r="DB10" s="763" t="s">
        <v>542</v>
      </c>
      <c r="DC10" s="764"/>
      <c r="DD10" s="764"/>
      <c r="DE10" s="764"/>
      <c r="DF10" s="765"/>
      <c r="DG10" s="763" t="s">
        <v>542</v>
      </c>
      <c r="DH10" s="764"/>
      <c r="DI10" s="764"/>
      <c r="DJ10" s="764"/>
      <c r="DK10" s="765"/>
      <c r="DL10" s="763" t="s">
        <v>542</v>
      </c>
      <c r="DM10" s="764"/>
      <c r="DN10" s="764"/>
      <c r="DO10" s="764"/>
      <c r="DP10" s="765"/>
      <c r="DQ10" s="763" t="s">
        <v>542</v>
      </c>
      <c r="DR10" s="764"/>
      <c r="DS10" s="764"/>
      <c r="DT10" s="764"/>
      <c r="DU10" s="765"/>
      <c r="DV10" s="760"/>
      <c r="DW10" s="761"/>
      <c r="DX10" s="761"/>
      <c r="DY10" s="761"/>
      <c r="DZ10" s="766"/>
      <c r="EA10" s="229"/>
    </row>
    <row r="11" spans="1:131" s="230" customFormat="1" ht="26.25" customHeight="1" x14ac:dyDescent="0.2">
      <c r="A11" s="233">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26"/>
      <c r="BA11" s="226"/>
      <c r="BB11" s="226"/>
      <c r="BC11" s="226"/>
      <c r="BD11" s="226"/>
      <c r="BE11" s="227"/>
      <c r="BF11" s="227"/>
      <c r="BG11" s="227"/>
      <c r="BH11" s="227"/>
      <c r="BI11" s="227"/>
      <c r="BJ11" s="227"/>
      <c r="BK11" s="227"/>
      <c r="BL11" s="227"/>
      <c r="BM11" s="227"/>
      <c r="BN11" s="227"/>
      <c r="BO11" s="227"/>
      <c r="BP11" s="227"/>
      <c r="BQ11" s="233">
        <v>5</v>
      </c>
      <c r="BR11" s="234"/>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29"/>
    </row>
    <row r="12" spans="1:131" s="230" customFormat="1" ht="26.25" customHeight="1" x14ac:dyDescent="0.2">
      <c r="A12" s="233">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26"/>
      <c r="BA12" s="226"/>
      <c r="BB12" s="226"/>
      <c r="BC12" s="226"/>
      <c r="BD12" s="226"/>
      <c r="BE12" s="227"/>
      <c r="BF12" s="227"/>
      <c r="BG12" s="227"/>
      <c r="BH12" s="227"/>
      <c r="BI12" s="227"/>
      <c r="BJ12" s="227"/>
      <c r="BK12" s="227"/>
      <c r="BL12" s="227"/>
      <c r="BM12" s="227"/>
      <c r="BN12" s="227"/>
      <c r="BO12" s="227"/>
      <c r="BP12" s="227"/>
      <c r="BQ12" s="233">
        <v>6</v>
      </c>
      <c r="BR12" s="234"/>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29"/>
    </row>
    <row r="13" spans="1:131" s="230" customFormat="1" ht="26.25" customHeight="1" x14ac:dyDescent="0.2">
      <c r="A13" s="233">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26"/>
      <c r="BA13" s="226"/>
      <c r="BB13" s="226"/>
      <c r="BC13" s="226"/>
      <c r="BD13" s="226"/>
      <c r="BE13" s="227"/>
      <c r="BF13" s="227"/>
      <c r="BG13" s="227"/>
      <c r="BH13" s="227"/>
      <c r="BI13" s="227"/>
      <c r="BJ13" s="227"/>
      <c r="BK13" s="227"/>
      <c r="BL13" s="227"/>
      <c r="BM13" s="227"/>
      <c r="BN13" s="227"/>
      <c r="BO13" s="227"/>
      <c r="BP13" s="227"/>
      <c r="BQ13" s="233">
        <v>7</v>
      </c>
      <c r="BR13" s="234"/>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29"/>
    </row>
    <row r="14" spans="1:131" s="230" customFormat="1" ht="26.25" customHeight="1" x14ac:dyDescent="0.2">
      <c r="A14" s="233">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26"/>
      <c r="BA14" s="226"/>
      <c r="BB14" s="226"/>
      <c r="BC14" s="226"/>
      <c r="BD14" s="226"/>
      <c r="BE14" s="227"/>
      <c r="BF14" s="227"/>
      <c r="BG14" s="227"/>
      <c r="BH14" s="227"/>
      <c r="BI14" s="227"/>
      <c r="BJ14" s="227"/>
      <c r="BK14" s="227"/>
      <c r="BL14" s="227"/>
      <c r="BM14" s="227"/>
      <c r="BN14" s="227"/>
      <c r="BO14" s="227"/>
      <c r="BP14" s="227"/>
      <c r="BQ14" s="233">
        <v>8</v>
      </c>
      <c r="BR14" s="234"/>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29"/>
    </row>
    <row r="15" spans="1:131" s="230" customFormat="1" ht="26.25" customHeight="1" x14ac:dyDescent="0.2">
      <c r="A15" s="233">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26"/>
      <c r="BA15" s="226"/>
      <c r="BB15" s="226"/>
      <c r="BC15" s="226"/>
      <c r="BD15" s="226"/>
      <c r="BE15" s="227"/>
      <c r="BF15" s="227"/>
      <c r="BG15" s="227"/>
      <c r="BH15" s="227"/>
      <c r="BI15" s="227"/>
      <c r="BJ15" s="227"/>
      <c r="BK15" s="227"/>
      <c r="BL15" s="227"/>
      <c r="BM15" s="227"/>
      <c r="BN15" s="227"/>
      <c r="BO15" s="227"/>
      <c r="BP15" s="227"/>
      <c r="BQ15" s="233">
        <v>9</v>
      </c>
      <c r="BR15" s="234"/>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29"/>
    </row>
    <row r="16" spans="1:131" s="230" customFormat="1" ht="26.25" customHeight="1" x14ac:dyDescent="0.2">
      <c r="A16" s="233">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26"/>
      <c r="BA16" s="226"/>
      <c r="BB16" s="226"/>
      <c r="BC16" s="226"/>
      <c r="BD16" s="226"/>
      <c r="BE16" s="227"/>
      <c r="BF16" s="227"/>
      <c r="BG16" s="227"/>
      <c r="BH16" s="227"/>
      <c r="BI16" s="227"/>
      <c r="BJ16" s="227"/>
      <c r="BK16" s="227"/>
      <c r="BL16" s="227"/>
      <c r="BM16" s="227"/>
      <c r="BN16" s="227"/>
      <c r="BO16" s="227"/>
      <c r="BP16" s="227"/>
      <c r="BQ16" s="233">
        <v>10</v>
      </c>
      <c r="BR16" s="234"/>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29"/>
    </row>
    <row r="17" spans="1:131" s="230" customFormat="1" ht="26.25" customHeight="1" x14ac:dyDescent="0.2">
      <c r="A17" s="233">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26"/>
      <c r="BA17" s="226"/>
      <c r="BB17" s="226"/>
      <c r="BC17" s="226"/>
      <c r="BD17" s="226"/>
      <c r="BE17" s="227"/>
      <c r="BF17" s="227"/>
      <c r="BG17" s="227"/>
      <c r="BH17" s="227"/>
      <c r="BI17" s="227"/>
      <c r="BJ17" s="227"/>
      <c r="BK17" s="227"/>
      <c r="BL17" s="227"/>
      <c r="BM17" s="227"/>
      <c r="BN17" s="227"/>
      <c r="BO17" s="227"/>
      <c r="BP17" s="227"/>
      <c r="BQ17" s="233">
        <v>11</v>
      </c>
      <c r="BR17" s="234"/>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29"/>
    </row>
    <row r="18" spans="1:131" s="230" customFormat="1" ht="26.25" customHeight="1" x14ac:dyDescent="0.2">
      <c r="A18" s="233">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26"/>
      <c r="BA18" s="226"/>
      <c r="BB18" s="226"/>
      <c r="BC18" s="226"/>
      <c r="BD18" s="226"/>
      <c r="BE18" s="227"/>
      <c r="BF18" s="227"/>
      <c r="BG18" s="227"/>
      <c r="BH18" s="227"/>
      <c r="BI18" s="227"/>
      <c r="BJ18" s="227"/>
      <c r="BK18" s="227"/>
      <c r="BL18" s="227"/>
      <c r="BM18" s="227"/>
      <c r="BN18" s="227"/>
      <c r="BO18" s="227"/>
      <c r="BP18" s="227"/>
      <c r="BQ18" s="233">
        <v>12</v>
      </c>
      <c r="BR18" s="234"/>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29"/>
    </row>
    <row r="19" spans="1:131" s="230" customFormat="1" ht="26.25" customHeight="1" x14ac:dyDescent="0.2">
      <c r="A19" s="233">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26"/>
      <c r="BA19" s="226"/>
      <c r="BB19" s="226"/>
      <c r="BC19" s="226"/>
      <c r="BD19" s="226"/>
      <c r="BE19" s="227"/>
      <c r="BF19" s="227"/>
      <c r="BG19" s="227"/>
      <c r="BH19" s="227"/>
      <c r="BI19" s="227"/>
      <c r="BJ19" s="227"/>
      <c r="BK19" s="227"/>
      <c r="BL19" s="227"/>
      <c r="BM19" s="227"/>
      <c r="BN19" s="227"/>
      <c r="BO19" s="227"/>
      <c r="BP19" s="227"/>
      <c r="BQ19" s="233">
        <v>13</v>
      </c>
      <c r="BR19" s="234"/>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29"/>
    </row>
    <row r="20" spans="1:131" s="230" customFormat="1" ht="26.25" customHeight="1" x14ac:dyDescent="0.2">
      <c r="A20" s="233">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26"/>
      <c r="BA20" s="226"/>
      <c r="BB20" s="226"/>
      <c r="BC20" s="226"/>
      <c r="BD20" s="226"/>
      <c r="BE20" s="227"/>
      <c r="BF20" s="227"/>
      <c r="BG20" s="227"/>
      <c r="BH20" s="227"/>
      <c r="BI20" s="227"/>
      <c r="BJ20" s="227"/>
      <c r="BK20" s="227"/>
      <c r="BL20" s="227"/>
      <c r="BM20" s="227"/>
      <c r="BN20" s="227"/>
      <c r="BO20" s="227"/>
      <c r="BP20" s="227"/>
      <c r="BQ20" s="233">
        <v>14</v>
      </c>
      <c r="BR20" s="234"/>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29"/>
    </row>
    <row r="21" spans="1:131" s="230" customFormat="1" ht="26.25" customHeight="1" thickBot="1" x14ac:dyDescent="0.25">
      <c r="A21" s="233">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26"/>
      <c r="BA21" s="226"/>
      <c r="BB21" s="226"/>
      <c r="BC21" s="226"/>
      <c r="BD21" s="226"/>
      <c r="BE21" s="227"/>
      <c r="BF21" s="227"/>
      <c r="BG21" s="227"/>
      <c r="BH21" s="227"/>
      <c r="BI21" s="227"/>
      <c r="BJ21" s="227"/>
      <c r="BK21" s="227"/>
      <c r="BL21" s="227"/>
      <c r="BM21" s="227"/>
      <c r="BN21" s="227"/>
      <c r="BO21" s="227"/>
      <c r="BP21" s="227"/>
      <c r="BQ21" s="233">
        <v>15</v>
      </c>
      <c r="BR21" s="234"/>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29"/>
    </row>
    <row r="22" spans="1:131" s="230" customFormat="1" ht="26.25" customHeight="1" x14ac:dyDescent="0.2">
      <c r="A22" s="233">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375</v>
      </c>
      <c r="BA22" s="793"/>
      <c r="BB22" s="793"/>
      <c r="BC22" s="793"/>
      <c r="BD22" s="794"/>
      <c r="BE22" s="227"/>
      <c r="BF22" s="227"/>
      <c r="BG22" s="227"/>
      <c r="BH22" s="227"/>
      <c r="BI22" s="227"/>
      <c r="BJ22" s="227"/>
      <c r="BK22" s="227"/>
      <c r="BL22" s="227"/>
      <c r="BM22" s="227"/>
      <c r="BN22" s="227"/>
      <c r="BO22" s="227"/>
      <c r="BP22" s="227"/>
      <c r="BQ22" s="233">
        <v>16</v>
      </c>
      <c r="BR22" s="234"/>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29"/>
    </row>
    <row r="23" spans="1:131" s="230" customFormat="1" ht="26.25" customHeight="1" thickBot="1" x14ac:dyDescent="0.25">
      <c r="A23" s="235" t="s">
        <v>376</v>
      </c>
      <c r="B23" s="776" t="s">
        <v>377</v>
      </c>
      <c r="C23" s="777"/>
      <c r="D23" s="777"/>
      <c r="E23" s="777"/>
      <c r="F23" s="777"/>
      <c r="G23" s="777"/>
      <c r="H23" s="777"/>
      <c r="I23" s="777"/>
      <c r="J23" s="777"/>
      <c r="K23" s="777"/>
      <c r="L23" s="777"/>
      <c r="M23" s="777"/>
      <c r="N23" s="777"/>
      <c r="O23" s="777"/>
      <c r="P23" s="778"/>
      <c r="Q23" s="779">
        <v>209280</v>
      </c>
      <c r="R23" s="780"/>
      <c r="S23" s="780"/>
      <c r="T23" s="780"/>
      <c r="U23" s="780"/>
      <c r="V23" s="780">
        <v>200805</v>
      </c>
      <c r="W23" s="780"/>
      <c r="X23" s="780"/>
      <c r="Y23" s="780"/>
      <c r="Z23" s="780"/>
      <c r="AA23" s="780">
        <v>8474</v>
      </c>
      <c r="AB23" s="780"/>
      <c r="AC23" s="780"/>
      <c r="AD23" s="780"/>
      <c r="AE23" s="781"/>
      <c r="AF23" s="782">
        <v>7826</v>
      </c>
      <c r="AG23" s="780"/>
      <c r="AH23" s="780"/>
      <c r="AI23" s="780"/>
      <c r="AJ23" s="783"/>
      <c r="AK23" s="784"/>
      <c r="AL23" s="785"/>
      <c r="AM23" s="785"/>
      <c r="AN23" s="785"/>
      <c r="AO23" s="785"/>
      <c r="AP23" s="780">
        <v>31759</v>
      </c>
      <c r="AQ23" s="780"/>
      <c r="AR23" s="780"/>
      <c r="AS23" s="780"/>
      <c r="AT23" s="780"/>
      <c r="AU23" s="796"/>
      <c r="AV23" s="796"/>
      <c r="AW23" s="796"/>
      <c r="AX23" s="796"/>
      <c r="AY23" s="797"/>
      <c r="AZ23" s="798" t="s">
        <v>122</v>
      </c>
      <c r="BA23" s="799"/>
      <c r="BB23" s="799"/>
      <c r="BC23" s="799"/>
      <c r="BD23" s="800"/>
      <c r="BE23" s="227"/>
      <c r="BF23" s="227"/>
      <c r="BG23" s="227"/>
      <c r="BH23" s="227"/>
      <c r="BI23" s="227"/>
      <c r="BJ23" s="227"/>
      <c r="BK23" s="227"/>
      <c r="BL23" s="227"/>
      <c r="BM23" s="227"/>
      <c r="BN23" s="227"/>
      <c r="BO23" s="227"/>
      <c r="BP23" s="227"/>
      <c r="BQ23" s="233">
        <v>17</v>
      </c>
      <c r="BR23" s="234"/>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29"/>
    </row>
    <row r="24" spans="1:131" s="230" customFormat="1" ht="26.25" customHeight="1" x14ac:dyDescent="0.2">
      <c r="A24" s="795" t="s">
        <v>378</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26"/>
      <c r="BA24" s="226"/>
      <c r="BB24" s="226"/>
      <c r="BC24" s="226"/>
      <c r="BD24" s="226"/>
      <c r="BE24" s="227"/>
      <c r="BF24" s="227"/>
      <c r="BG24" s="227"/>
      <c r="BH24" s="227"/>
      <c r="BI24" s="227"/>
      <c r="BJ24" s="227"/>
      <c r="BK24" s="227"/>
      <c r="BL24" s="227"/>
      <c r="BM24" s="227"/>
      <c r="BN24" s="227"/>
      <c r="BO24" s="227"/>
      <c r="BP24" s="227"/>
      <c r="BQ24" s="233">
        <v>18</v>
      </c>
      <c r="BR24" s="234"/>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29"/>
    </row>
    <row r="25" spans="1:131" ht="26.25" customHeight="1" thickBot="1" x14ac:dyDescent="0.25">
      <c r="A25" s="712" t="s">
        <v>379</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26"/>
      <c r="BK25" s="226"/>
      <c r="BL25" s="226"/>
      <c r="BM25" s="226"/>
      <c r="BN25" s="226"/>
      <c r="BO25" s="236"/>
      <c r="BP25" s="236"/>
      <c r="BQ25" s="233">
        <v>19</v>
      </c>
      <c r="BR25" s="234"/>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24"/>
    </row>
    <row r="26" spans="1:131" ht="26.25" customHeight="1" x14ac:dyDescent="0.2">
      <c r="A26" s="714" t="s">
        <v>357</v>
      </c>
      <c r="B26" s="715"/>
      <c r="C26" s="715"/>
      <c r="D26" s="715"/>
      <c r="E26" s="715"/>
      <c r="F26" s="715"/>
      <c r="G26" s="715"/>
      <c r="H26" s="715"/>
      <c r="I26" s="715"/>
      <c r="J26" s="715"/>
      <c r="K26" s="715"/>
      <c r="L26" s="715"/>
      <c r="M26" s="715"/>
      <c r="N26" s="715"/>
      <c r="O26" s="715"/>
      <c r="P26" s="716"/>
      <c r="Q26" s="720" t="s">
        <v>380</v>
      </c>
      <c r="R26" s="721"/>
      <c r="S26" s="721"/>
      <c r="T26" s="721"/>
      <c r="U26" s="722"/>
      <c r="V26" s="720" t="s">
        <v>381</v>
      </c>
      <c r="W26" s="721"/>
      <c r="X26" s="721"/>
      <c r="Y26" s="721"/>
      <c r="Z26" s="722"/>
      <c r="AA26" s="720" t="s">
        <v>382</v>
      </c>
      <c r="AB26" s="721"/>
      <c r="AC26" s="721"/>
      <c r="AD26" s="721"/>
      <c r="AE26" s="721"/>
      <c r="AF26" s="801" t="s">
        <v>383</v>
      </c>
      <c r="AG26" s="802"/>
      <c r="AH26" s="802"/>
      <c r="AI26" s="802"/>
      <c r="AJ26" s="803"/>
      <c r="AK26" s="721" t="s">
        <v>384</v>
      </c>
      <c r="AL26" s="721"/>
      <c r="AM26" s="721"/>
      <c r="AN26" s="721"/>
      <c r="AO26" s="722"/>
      <c r="AP26" s="720" t="s">
        <v>385</v>
      </c>
      <c r="AQ26" s="721"/>
      <c r="AR26" s="721"/>
      <c r="AS26" s="721"/>
      <c r="AT26" s="722"/>
      <c r="AU26" s="720" t="s">
        <v>386</v>
      </c>
      <c r="AV26" s="721"/>
      <c r="AW26" s="721"/>
      <c r="AX26" s="721"/>
      <c r="AY26" s="722"/>
      <c r="AZ26" s="720" t="s">
        <v>387</v>
      </c>
      <c r="BA26" s="721"/>
      <c r="BB26" s="721"/>
      <c r="BC26" s="721"/>
      <c r="BD26" s="722"/>
      <c r="BE26" s="720" t="s">
        <v>364</v>
      </c>
      <c r="BF26" s="721"/>
      <c r="BG26" s="721"/>
      <c r="BH26" s="721"/>
      <c r="BI26" s="727"/>
      <c r="BJ26" s="226"/>
      <c r="BK26" s="226"/>
      <c r="BL26" s="226"/>
      <c r="BM26" s="226"/>
      <c r="BN26" s="226"/>
      <c r="BO26" s="236"/>
      <c r="BP26" s="236"/>
      <c r="BQ26" s="233">
        <v>20</v>
      </c>
      <c r="BR26" s="234"/>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24"/>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26"/>
      <c r="BK27" s="226"/>
      <c r="BL27" s="226"/>
      <c r="BM27" s="226"/>
      <c r="BN27" s="226"/>
      <c r="BO27" s="236"/>
      <c r="BP27" s="236"/>
      <c r="BQ27" s="233">
        <v>21</v>
      </c>
      <c r="BR27" s="234"/>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24"/>
    </row>
    <row r="28" spans="1:131" ht="26.25" customHeight="1" thickTop="1" x14ac:dyDescent="0.2">
      <c r="A28" s="237">
        <v>1</v>
      </c>
      <c r="B28" s="736" t="s">
        <v>388</v>
      </c>
      <c r="C28" s="737"/>
      <c r="D28" s="737"/>
      <c r="E28" s="737"/>
      <c r="F28" s="737"/>
      <c r="G28" s="737"/>
      <c r="H28" s="737"/>
      <c r="I28" s="737"/>
      <c r="J28" s="737"/>
      <c r="K28" s="737"/>
      <c r="L28" s="737"/>
      <c r="M28" s="737"/>
      <c r="N28" s="737"/>
      <c r="O28" s="737"/>
      <c r="P28" s="738"/>
      <c r="Q28" s="809">
        <v>36055</v>
      </c>
      <c r="R28" s="810"/>
      <c r="S28" s="810"/>
      <c r="T28" s="810"/>
      <c r="U28" s="810"/>
      <c r="V28" s="810">
        <v>35374</v>
      </c>
      <c r="W28" s="810"/>
      <c r="X28" s="810"/>
      <c r="Y28" s="810"/>
      <c r="Z28" s="810"/>
      <c r="AA28" s="810">
        <v>681</v>
      </c>
      <c r="AB28" s="810"/>
      <c r="AC28" s="810"/>
      <c r="AD28" s="810"/>
      <c r="AE28" s="811"/>
      <c r="AF28" s="812">
        <v>681</v>
      </c>
      <c r="AG28" s="810"/>
      <c r="AH28" s="810"/>
      <c r="AI28" s="810"/>
      <c r="AJ28" s="813"/>
      <c r="AK28" s="814">
        <v>5140</v>
      </c>
      <c r="AL28" s="815"/>
      <c r="AM28" s="815"/>
      <c r="AN28" s="815"/>
      <c r="AO28" s="815"/>
      <c r="AP28" s="815" t="s">
        <v>559</v>
      </c>
      <c r="AQ28" s="815"/>
      <c r="AR28" s="815"/>
      <c r="AS28" s="815"/>
      <c r="AT28" s="815"/>
      <c r="AU28" s="815" t="s">
        <v>559</v>
      </c>
      <c r="AV28" s="815"/>
      <c r="AW28" s="815"/>
      <c r="AX28" s="815"/>
      <c r="AY28" s="815"/>
      <c r="AZ28" s="816" t="s">
        <v>559</v>
      </c>
      <c r="BA28" s="816"/>
      <c r="BB28" s="816"/>
      <c r="BC28" s="816"/>
      <c r="BD28" s="816"/>
      <c r="BE28" s="807"/>
      <c r="BF28" s="807"/>
      <c r="BG28" s="807"/>
      <c r="BH28" s="807"/>
      <c r="BI28" s="808"/>
      <c r="BJ28" s="226"/>
      <c r="BK28" s="226"/>
      <c r="BL28" s="226"/>
      <c r="BM28" s="226"/>
      <c r="BN28" s="226"/>
      <c r="BO28" s="236"/>
      <c r="BP28" s="236"/>
      <c r="BQ28" s="233">
        <v>22</v>
      </c>
      <c r="BR28" s="234"/>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24"/>
    </row>
    <row r="29" spans="1:131" ht="26.25" customHeight="1" x14ac:dyDescent="0.2">
      <c r="A29" s="237">
        <v>2</v>
      </c>
      <c r="B29" s="767" t="s">
        <v>389</v>
      </c>
      <c r="C29" s="768"/>
      <c r="D29" s="768"/>
      <c r="E29" s="768"/>
      <c r="F29" s="768"/>
      <c r="G29" s="768"/>
      <c r="H29" s="768"/>
      <c r="I29" s="768"/>
      <c r="J29" s="768"/>
      <c r="K29" s="768"/>
      <c r="L29" s="768"/>
      <c r="M29" s="768"/>
      <c r="N29" s="768"/>
      <c r="O29" s="768"/>
      <c r="P29" s="769"/>
      <c r="Q29" s="770">
        <v>34289</v>
      </c>
      <c r="R29" s="771"/>
      <c r="S29" s="771"/>
      <c r="T29" s="771"/>
      <c r="U29" s="771"/>
      <c r="V29" s="771">
        <v>32902</v>
      </c>
      <c r="W29" s="771"/>
      <c r="X29" s="771"/>
      <c r="Y29" s="771"/>
      <c r="Z29" s="771"/>
      <c r="AA29" s="771">
        <v>1387</v>
      </c>
      <c r="AB29" s="771"/>
      <c r="AC29" s="771"/>
      <c r="AD29" s="771"/>
      <c r="AE29" s="772"/>
      <c r="AF29" s="773">
        <v>1387</v>
      </c>
      <c r="AG29" s="774"/>
      <c r="AH29" s="774"/>
      <c r="AI29" s="774"/>
      <c r="AJ29" s="775"/>
      <c r="AK29" s="821">
        <v>6253</v>
      </c>
      <c r="AL29" s="817"/>
      <c r="AM29" s="817"/>
      <c r="AN29" s="817"/>
      <c r="AO29" s="817"/>
      <c r="AP29" s="817" t="s">
        <v>559</v>
      </c>
      <c r="AQ29" s="817"/>
      <c r="AR29" s="817"/>
      <c r="AS29" s="817"/>
      <c r="AT29" s="817"/>
      <c r="AU29" s="817" t="s">
        <v>559</v>
      </c>
      <c r="AV29" s="817"/>
      <c r="AW29" s="817"/>
      <c r="AX29" s="817"/>
      <c r="AY29" s="817"/>
      <c r="AZ29" s="818" t="s">
        <v>559</v>
      </c>
      <c r="BA29" s="818"/>
      <c r="BB29" s="818"/>
      <c r="BC29" s="818"/>
      <c r="BD29" s="818"/>
      <c r="BE29" s="819"/>
      <c r="BF29" s="819"/>
      <c r="BG29" s="819"/>
      <c r="BH29" s="819"/>
      <c r="BI29" s="820"/>
      <c r="BJ29" s="226"/>
      <c r="BK29" s="226"/>
      <c r="BL29" s="226"/>
      <c r="BM29" s="226"/>
      <c r="BN29" s="226"/>
      <c r="BO29" s="236"/>
      <c r="BP29" s="236"/>
      <c r="BQ29" s="233">
        <v>23</v>
      </c>
      <c r="BR29" s="234"/>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24"/>
    </row>
    <row r="30" spans="1:131" ht="26.25" customHeight="1" x14ac:dyDescent="0.2">
      <c r="A30" s="237">
        <v>3</v>
      </c>
      <c r="B30" s="767" t="s">
        <v>390</v>
      </c>
      <c r="C30" s="768"/>
      <c r="D30" s="768"/>
      <c r="E30" s="768"/>
      <c r="F30" s="768"/>
      <c r="G30" s="768"/>
      <c r="H30" s="768"/>
      <c r="I30" s="768"/>
      <c r="J30" s="768"/>
      <c r="K30" s="768"/>
      <c r="L30" s="768"/>
      <c r="M30" s="768"/>
      <c r="N30" s="768"/>
      <c r="O30" s="768"/>
      <c r="P30" s="769"/>
      <c r="Q30" s="770">
        <v>9862</v>
      </c>
      <c r="R30" s="771"/>
      <c r="S30" s="771"/>
      <c r="T30" s="771"/>
      <c r="U30" s="771"/>
      <c r="V30" s="771">
        <v>9658</v>
      </c>
      <c r="W30" s="771"/>
      <c r="X30" s="771"/>
      <c r="Y30" s="771"/>
      <c r="Z30" s="771"/>
      <c r="AA30" s="771">
        <v>204</v>
      </c>
      <c r="AB30" s="771"/>
      <c r="AC30" s="771"/>
      <c r="AD30" s="771"/>
      <c r="AE30" s="772"/>
      <c r="AF30" s="773">
        <v>204</v>
      </c>
      <c r="AG30" s="774"/>
      <c r="AH30" s="774"/>
      <c r="AI30" s="774"/>
      <c r="AJ30" s="775"/>
      <c r="AK30" s="821">
        <v>5119</v>
      </c>
      <c r="AL30" s="817"/>
      <c r="AM30" s="817"/>
      <c r="AN30" s="817"/>
      <c r="AO30" s="817"/>
      <c r="AP30" s="817" t="s">
        <v>559</v>
      </c>
      <c r="AQ30" s="817"/>
      <c r="AR30" s="817"/>
      <c r="AS30" s="817"/>
      <c r="AT30" s="817"/>
      <c r="AU30" s="817" t="s">
        <v>559</v>
      </c>
      <c r="AV30" s="817"/>
      <c r="AW30" s="817"/>
      <c r="AX30" s="817"/>
      <c r="AY30" s="817"/>
      <c r="AZ30" s="818" t="s">
        <v>559</v>
      </c>
      <c r="BA30" s="818"/>
      <c r="BB30" s="818"/>
      <c r="BC30" s="818"/>
      <c r="BD30" s="818"/>
      <c r="BE30" s="819"/>
      <c r="BF30" s="819"/>
      <c r="BG30" s="819"/>
      <c r="BH30" s="819"/>
      <c r="BI30" s="820"/>
      <c r="BJ30" s="226"/>
      <c r="BK30" s="226"/>
      <c r="BL30" s="226"/>
      <c r="BM30" s="226"/>
      <c r="BN30" s="226"/>
      <c r="BO30" s="236"/>
      <c r="BP30" s="236"/>
      <c r="BQ30" s="233">
        <v>24</v>
      </c>
      <c r="BR30" s="234"/>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24"/>
    </row>
    <row r="31" spans="1:131" ht="26.25" customHeight="1" x14ac:dyDescent="0.2">
      <c r="A31" s="237">
        <v>4</v>
      </c>
      <c r="B31" s="767"/>
      <c r="C31" s="768"/>
      <c r="D31" s="768"/>
      <c r="E31" s="768"/>
      <c r="F31" s="768"/>
      <c r="G31" s="768"/>
      <c r="H31" s="768"/>
      <c r="I31" s="768"/>
      <c r="J31" s="768"/>
      <c r="K31" s="768"/>
      <c r="L31" s="768"/>
      <c r="M31" s="768"/>
      <c r="N31" s="768"/>
      <c r="O31" s="768"/>
      <c r="P31" s="769"/>
      <c r="Q31" s="770"/>
      <c r="R31" s="771"/>
      <c r="S31" s="771"/>
      <c r="T31" s="771"/>
      <c r="U31" s="771"/>
      <c r="V31" s="771"/>
      <c r="W31" s="771"/>
      <c r="X31" s="771"/>
      <c r="Y31" s="771"/>
      <c r="Z31" s="771"/>
      <c r="AA31" s="771"/>
      <c r="AB31" s="771"/>
      <c r="AC31" s="771"/>
      <c r="AD31" s="771"/>
      <c r="AE31" s="772"/>
      <c r="AF31" s="773"/>
      <c r="AG31" s="774"/>
      <c r="AH31" s="774"/>
      <c r="AI31" s="774"/>
      <c r="AJ31" s="775"/>
      <c r="AK31" s="821"/>
      <c r="AL31" s="817"/>
      <c r="AM31" s="817"/>
      <c r="AN31" s="817"/>
      <c r="AO31" s="817"/>
      <c r="AP31" s="817"/>
      <c r="AQ31" s="817"/>
      <c r="AR31" s="817"/>
      <c r="AS31" s="817"/>
      <c r="AT31" s="817"/>
      <c r="AU31" s="817"/>
      <c r="AV31" s="817"/>
      <c r="AW31" s="817"/>
      <c r="AX31" s="817"/>
      <c r="AY31" s="817"/>
      <c r="AZ31" s="818"/>
      <c r="BA31" s="818"/>
      <c r="BB31" s="818"/>
      <c r="BC31" s="818"/>
      <c r="BD31" s="818"/>
      <c r="BE31" s="819"/>
      <c r="BF31" s="819"/>
      <c r="BG31" s="819"/>
      <c r="BH31" s="819"/>
      <c r="BI31" s="820"/>
      <c r="BJ31" s="226"/>
      <c r="BK31" s="226"/>
      <c r="BL31" s="226"/>
      <c r="BM31" s="226"/>
      <c r="BN31" s="226"/>
      <c r="BO31" s="236"/>
      <c r="BP31" s="236"/>
      <c r="BQ31" s="233">
        <v>25</v>
      </c>
      <c r="BR31" s="234"/>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24"/>
    </row>
    <row r="32" spans="1:131" ht="26.25" customHeight="1" x14ac:dyDescent="0.2">
      <c r="A32" s="237">
        <v>5</v>
      </c>
      <c r="B32" s="767"/>
      <c r="C32" s="768"/>
      <c r="D32" s="768"/>
      <c r="E32" s="768"/>
      <c r="F32" s="768"/>
      <c r="G32" s="768"/>
      <c r="H32" s="768"/>
      <c r="I32" s="768"/>
      <c r="J32" s="768"/>
      <c r="K32" s="768"/>
      <c r="L32" s="768"/>
      <c r="M32" s="768"/>
      <c r="N32" s="768"/>
      <c r="O32" s="768"/>
      <c r="P32" s="769"/>
      <c r="Q32" s="770"/>
      <c r="R32" s="771"/>
      <c r="S32" s="771"/>
      <c r="T32" s="771"/>
      <c r="U32" s="771"/>
      <c r="V32" s="771"/>
      <c r="W32" s="771"/>
      <c r="X32" s="771"/>
      <c r="Y32" s="771"/>
      <c r="Z32" s="771"/>
      <c r="AA32" s="771"/>
      <c r="AB32" s="771"/>
      <c r="AC32" s="771"/>
      <c r="AD32" s="771"/>
      <c r="AE32" s="772"/>
      <c r="AF32" s="773"/>
      <c r="AG32" s="774"/>
      <c r="AH32" s="774"/>
      <c r="AI32" s="774"/>
      <c r="AJ32" s="775"/>
      <c r="AK32" s="821"/>
      <c r="AL32" s="817"/>
      <c r="AM32" s="817"/>
      <c r="AN32" s="817"/>
      <c r="AO32" s="817"/>
      <c r="AP32" s="817"/>
      <c r="AQ32" s="817"/>
      <c r="AR32" s="817"/>
      <c r="AS32" s="817"/>
      <c r="AT32" s="817"/>
      <c r="AU32" s="817"/>
      <c r="AV32" s="817"/>
      <c r="AW32" s="817"/>
      <c r="AX32" s="817"/>
      <c r="AY32" s="817"/>
      <c r="AZ32" s="818"/>
      <c r="BA32" s="818"/>
      <c r="BB32" s="818"/>
      <c r="BC32" s="818"/>
      <c r="BD32" s="818"/>
      <c r="BE32" s="819"/>
      <c r="BF32" s="819"/>
      <c r="BG32" s="819"/>
      <c r="BH32" s="819"/>
      <c r="BI32" s="820"/>
      <c r="BJ32" s="226"/>
      <c r="BK32" s="226"/>
      <c r="BL32" s="226"/>
      <c r="BM32" s="226"/>
      <c r="BN32" s="226"/>
      <c r="BO32" s="236"/>
      <c r="BP32" s="236"/>
      <c r="BQ32" s="233">
        <v>26</v>
      </c>
      <c r="BR32" s="234"/>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24"/>
    </row>
    <row r="33" spans="1:131" ht="26.25" customHeight="1" x14ac:dyDescent="0.2">
      <c r="A33" s="237">
        <v>6</v>
      </c>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26"/>
      <c r="BK33" s="226"/>
      <c r="BL33" s="226"/>
      <c r="BM33" s="226"/>
      <c r="BN33" s="226"/>
      <c r="BO33" s="236"/>
      <c r="BP33" s="236"/>
      <c r="BQ33" s="233">
        <v>27</v>
      </c>
      <c r="BR33" s="234"/>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24"/>
    </row>
    <row r="34" spans="1:131" ht="26.25" customHeight="1" x14ac:dyDescent="0.2">
      <c r="A34" s="237">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26"/>
      <c r="BK34" s="226"/>
      <c r="BL34" s="226"/>
      <c r="BM34" s="226"/>
      <c r="BN34" s="226"/>
      <c r="BO34" s="236"/>
      <c r="BP34" s="236"/>
      <c r="BQ34" s="233">
        <v>28</v>
      </c>
      <c r="BR34" s="234"/>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24"/>
    </row>
    <row r="35" spans="1:131" ht="26.25" customHeight="1" x14ac:dyDescent="0.2">
      <c r="A35" s="237">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26"/>
      <c r="BK35" s="226"/>
      <c r="BL35" s="226"/>
      <c r="BM35" s="226"/>
      <c r="BN35" s="226"/>
      <c r="BO35" s="236"/>
      <c r="BP35" s="236"/>
      <c r="BQ35" s="233">
        <v>29</v>
      </c>
      <c r="BR35" s="234"/>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24"/>
    </row>
    <row r="36" spans="1:131" ht="26.25" customHeight="1" x14ac:dyDescent="0.2">
      <c r="A36" s="237">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26"/>
      <c r="BK36" s="226"/>
      <c r="BL36" s="226"/>
      <c r="BM36" s="226"/>
      <c r="BN36" s="226"/>
      <c r="BO36" s="236"/>
      <c r="BP36" s="236"/>
      <c r="BQ36" s="233">
        <v>30</v>
      </c>
      <c r="BR36" s="234"/>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24"/>
    </row>
    <row r="37" spans="1:131" ht="26.25" customHeight="1" x14ac:dyDescent="0.2">
      <c r="A37" s="237">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26"/>
      <c r="BK37" s="226"/>
      <c r="BL37" s="226"/>
      <c r="BM37" s="226"/>
      <c r="BN37" s="226"/>
      <c r="BO37" s="236"/>
      <c r="BP37" s="236"/>
      <c r="BQ37" s="233">
        <v>31</v>
      </c>
      <c r="BR37" s="234"/>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24"/>
    </row>
    <row r="38" spans="1:131" ht="26.25" customHeight="1" x14ac:dyDescent="0.2">
      <c r="A38" s="237">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26"/>
      <c r="BK38" s="226"/>
      <c r="BL38" s="226"/>
      <c r="BM38" s="226"/>
      <c r="BN38" s="226"/>
      <c r="BO38" s="236"/>
      <c r="BP38" s="236"/>
      <c r="BQ38" s="233">
        <v>32</v>
      </c>
      <c r="BR38" s="234"/>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24"/>
    </row>
    <row r="39" spans="1:131" ht="26.25" customHeight="1" x14ac:dyDescent="0.2">
      <c r="A39" s="237">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26"/>
      <c r="BK39" s="226"/>
      <c r="BL39" s="226"/>
      <c r="BM39" s="226"/>
      <c r="BN39" s="226"/>
      <c r="BO39" s="236"/>
      <c r="BP39" s="236"/>
      <c r="BQ39" s="233">
        <v>33</v>
      </c>
      <c r="BR39" s="234"/>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24"/>
    </row>
    <row r="40" spans="1:131" ht="26.25" customHeight="1" x14ac:dyDescent="0.2">
      <c r="A40" s="233">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26"/>
      <c r="BK40" s="226"/>
      <c r="BL40" s="226"/>
      <c r="BM40" s="226"/>
      <c r="BN40" s="226"/>
      <c r="BO40" s="236"/>
      <c r="BP40" s="236"/>
      <c r="BQ40" s="233">
        <v>34</v>
      </c>
      <c r="BR40" s="234"/>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24"/>
    </row>
    <row r="41" spans="1:131" ht="26.25" customHeight="1" x14ac:dyDescent="0.2">
      <c r="A41" s="233">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26"/>
      <c r="BK41" s="226"/>
      <c r="BL41" s="226"/>
      <c r="BM41" s="226"/>
      <c r="BN41" s="226"/>
      <c r="BO41" s="236"/>
      <c r="BP41" s="236"/>
      <c r="BQ41" s="233">
        <v>35</v>
      </c>
      <c r="BR41" s="234"/>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24"/>
    </row>
    <row r="42" spans="1:131" ht="26.25" customHeight="1" x14ac:dyDescent="0.2">
      <c r="A42" s="233">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26"/>
      <c r="BK42" s="226"/>
      <c r="BL42" s="226"/>
      <c r="BM42" s="226"/>
      <c r="BN42" s="226"/>
      <c r="BO42" s="236"/>
      <c r="BP42" s="236"/>
      <c r="BQ42" s="233">
        <v>36</v>
      </c>
      <c r="BR42" s="234"/>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24"/>
    </row>
    <row r="43" spans="1:131" ht="26.25" customHeight="1" x14ac:dyDescent="0.2">
      <c r="A43" s="233">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26"/>
      <c r="BK43" s="226"/>
      <c r="BL43" s="226"/>
      <c r="BM43" s="226"/>
      <c r="BN43" s="226"/>
      <c r="BO43" s="236"/>
      <c r="BP43" s="236"/>
      <c r="BQ43" s="233">
        <v>37</v>
      </c>
      <c r="BR43" s="234"/>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24"/>
    </row>
    <row r="44" spans="1:131" ht="26.25" customHeight="1" x14ac:dyDescent="0.2">
      <c r="A44" s="233">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26"/>
      <c r="BK44" s="226"/>
      <c r="BL44" s="226"/>
      <c r="BM44" s="226"/>
      <c r="BN44" s="226"/>
      <c r="BO44" s="236"/>
      <c r="BP44" s="236"/>
      <c r="BQ44" s="233">
        <v>38</v>
      </c>
      <c r="BR44" s="234"/>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24"/>
    </row>
    <row r="45" spans="1:131" ht="26.25" customHeight="1" x14ac:dyDescent="0.2">
      <c r="A45" s="233">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26"/>
      <c r="BK45" s="226"/>
      <c r="BL45" s="226"/>
      <c r="BM45" s="226"/>
      <c r="BN45" s="226"/>
      <c r="BO45" s="236"/>
      <c r="BP45" s="236"/>
      <c r="BQ45" s="233">
        <v>39</v>
      </c>
      <c r="BR45" s="234"/>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24"/>
    </row>
    <row r="46" spans="1:131" ht="26.25" customHeight="1" x14ac:dyDescent="0.2">
      <c r="A46" s="233">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26"/>
      <c r="BK46" s="226"/>
      <c r="BL46" s="226"/>
      <c r="BM46" s="226"/>
      <c r="BN46" s="226"/>
      <c r="BO46" s="236"/>
      <c r="BP46" s="236"/>
      <c r="BQ46" s="233">
        <v>40</v>
      </c>
      <c r="BR46" s="234"/>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24"/>
    </row>
    <row r="47" spans="1:131" ht="26.25" customHeight="1" x14ac:dyDescent="0.2">
      <c r="A47" s="233">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26"/>
      <c r="BK47" s="226"/>
      <c r="BL47" s="226"/>
      <c r="BM47" s="226"/>
      <c r="BN47" s="226"/>
      <c r="BO47" s="236"/>
      <c r="BP47" s="236"/>
      <c r="BQ47" s="233">
        <v>41</v>
      </c>
      <c r="BR47" s="234"/>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24"/>
    </row>
    <row r="48" spans="1:131" ht="26.25" customHeight="1" x14ac:dyDescent="0.2">
      <c r="A48" s="233">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26"/>
      <c r="BK48" s="226"/>
      <c r="BL48" s="226"/>
      <c r="BM48" s="226"/>
      <c r="BN48" s="226"/>
      <c r="BO48" s="236"/>
      <c r="BP48" s="236"/>
      <c r="BQ48" s="233">
        <v>42</v>
      </c>
      <c r="BR48" s="234"/>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24"/>
    </row>
    <row r="49" spans="1:131" ht="26.25" customHeight="1" x14ac:dyDescent="0.2">
      <c r="A49" s="233">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26"/>
      <c r="BK49" s="226"/>
      <c r="BL49" s="226"/>
      <c r="BM49" s="226"/>
      <c r="BN49" s="226"/>
      <c r="BO49" s="236"/>
      <c r="BP49" s="236"/>
      <c r="BQ49" s="233">
        <v>43</v>
      </c>
      <c r="BR49" s="234"/>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24"/>
    </row>
    <row r="50" spans="1:131" ht="26.25" customHeight="1" x14ac:dyDescent="0.2">
      <c r="A50" s="233">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26"/>
      <c r="BK50" s="226"/>
      <c r="BL50" s="226"/>
      <c r="BM50" s="226"/>
      <c r="BN50" s="226"/>
      <c r="BO50" s="236"/>
      <c r="BP50" s="236"/>
      <c r="BQ50" s="233">
        <v>44</v>
      </c>
      <c r="BR50" s="234"/>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24"/>
    </row>
    <row r="51" spans="1:131" ht="26.25" customHeight="1" x14ac:dyDescent="0.2">
      <c r="A51" s="233">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26"/>
      <c r="BK51" s="226"/>
      <c r="BL51" s="226"/>
      <c r="BM51" s="226"/>
      <c r="BN51" s="226"/>
      <c r="BO51" s="236"/>
      <c r="BP51" s="236"/>
      <c r="BQ51" s="233">
        <v>45</v>
      </c>
      <c r="BR51" s="234"/>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24"/>
    </row>
    <row r="52" spans="1:131" ht="26.25" customHeight="1" x14ac:dyDescent="0.2">
      <c r="A52" s="233">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26"/>
      <c r="BK52" s="226"/>
      <c r="BL52" s="226"/>
      <c r="BM52" s="226"/>
      <c r="BN52" s="226"/>
      <c r="BO52" s="236"/>
      <c r="BP52" s="236"/>
      <c r="BQ52" s="233">
        <v>46</v>
      </c>
      <c r="BR52" s="234"/>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24"/>
    </row>
    <row r="53" spans="1:131" ht="26.25" customHeight="1" x14ac:dyDescent="0.2">
      <c r="A53" s="233">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26"/>
      <c r="BK53" s="226"/>
      <c r="BL53" s="226"/>
      <c r="BM53" s="226"/>
      <c r="BN53" s="226"/>
      <c r="BO53" s="236"/>
      <c r="BP53" s="236"/>
      <c r="BQ53" s="233">
        <v>47</v>
      </c>
      <c r="BR53" s="234"/>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24"/>
    </row>
    <row r="54" spans="1:131" ht="26.25" customHeight="1" x14ac:dyDescent="0.2">
      <c r="A54" s="233">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26"/>
      <c r="BK54" s="226"/>
      <c r="BL54" s="226"/>
      <c r="BM54" s="226"/>
      <c r="BN54" s="226"/>
      <c r="BO54" s="236"/>
      <c r="BP54" s="236"/>
      <c r="BQ54" s="233">
        <v>48</v>
      </c>
      <c r="BR54" s="234"/>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24"/>
    </row>
    <row r="55" spans="1:131" ht="26.25" customHeight="1" x14ac:dyDescent="0.2">
      <c r="A55" s="233">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26"/>
      <c r="BK55" s="226"/>
      <c r="BL55" s="226"/>
      <c r="BM55" s="226"/>
      <c r="BN55" s="226"/>
      <c r="BO55" s="236"/>
      <c r="BP55" s="236"/>
      <c r="BQ55" s="233">
        <v>49</v>
      </c>
      <c r="BR55" s="234"/>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24"/>
    </row>
    <row r="56" spans="1:131" ht="26.25" customHeight="1" x14ac:dyDescent="0.2">
      <c r="A56" s="233">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26"/>
      <c r="BK56" s="226"/>
      <c r="BL56" s="226"/>
      <c r="BM56" s="226"/>
      <c r="BN56" s="226"/>
      <c r="BO56" s="236"/>
      <c r="BP56" s="236"/>
      <c r="BQ56" s="233">
        <v>50</v>
      </c>
      <c r="BR56" s="234"/>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24"/>
    </row>
    <row r="57" spans="1:131" ht="26.25" customHeight="1" x14ac:dyDescent="0.2">
      <c r="A57" s="233">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26"/>
      <c r="BK57" s="226"/>
      <c r="BL57" s="226"/>
      <c r="BM57" s="226"/>
      <c r="BN57" s="226"/>
      <c r="BO57" s="236"/>
      <c r="BP57" s="236"/>
      <c r="BQ57" s="233">
        <v>51</v>
      </c>
      <c r="BR57" s="234"/>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24"/>
    </row>
    <row r="58" spans="1:131" ht="26.25" customHeight="1" x14ac:dyDescent="0.2">
      <c r="A58" s="233">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26"/>
      <c r="BK58" s="226"/>
      <c r="BL58" s="226"/>
      <c r="BM58" s="226"/>
      <c r="BN58" s="226"/>
      <c r="BO58" s="236"/>
      <c r="BP58" s="236"/>
      <c r="BQ58" s="233">
        <v>52</v>
      </c>
      <c r="BR58" s="234"/>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24"/>
    </row>
    <row r="59" spans="1:131" ht="26.25" customHeight="1" x14ac:dyDescent="0.2">
      <c r="A59" s="233">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26"/>
      <c r="BK59" s="226"/>
      <c r="BL59" s="226"/>
      <c r="BM59" s="226"/>
      <c r="BN59" s="226"/>
      <c r="BO59" s="236"/>
      <c r="BP59" s="236"/>
      <c r="BQ59" s="233">
        <v>53</v>
      </c>
      <c r="BR59" s="234"/>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24"/>
    </row>
    <row r="60" spans="1:131" ht="26.25" customHeight="1" x14ac:dyDescent="0.2">
      <c r="A60" s="233">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26"/>
      <c r="BK60" s="226"/>
      <c r="BL60" s="226"/>
      <c r="BM60" s="226"/>
      <c r="BN60" s="226"/>
      <c r="BO60" s="236"/>
      <c r="BP60" s="236"/>
      <c r="BQ60" s="233">
        <v>54</v>
      </c>
      <c r="BR60" s="234"/>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24"/>
    </row>
    <row r="61" spans="1:131" ht="26.25" customHeight="1" thickBot="1" x14ac:dyDescent="0.25">
      <c r="A61" s="233">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26"/>
      <c r="BK61" s="226"/>
      <c r="BL61" s="226"/>
      <c r="BM61" s="226"/>
      <c r="BN61" s="226"/>
      <c r="BO61" s="236"/>
      <c r="BP61" s="236"/>
      <c r="BQ61" s="233">
        <v>55</v>
      </c>
      <c r="BR61" s="234"/>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24"/>
    </row>
    <row r="62" spans="1:131" ht="26.25" customHeight="1" x14ac:dyDescent="0.2">
      <c r="A62" s="233">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391</v>
      </c>
      <c r="BK62" s="793"/>
      <c r="BL62" s="793"/>
      <c r="BM62" s="793"/>
      <c r="BN62" s="794"/>
      <c r="BO62" s="236"/>
      <c r="BP62" s="236"/>
      <c r="BQ62" s="233">
        <v>56</v>
      </c>
      <c r="BR62" s="234"/>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24"/>
    </row>
    <row r="63" spans="1:131" ht="26.25" customHeight="1" thickBot="1" x14ac:dyDescent="0.25">
      <c r="A63" s="235" t="s">
        <v>376</v>
      </c>
      <c r="B63" s="776" t="s">
        <v>392</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2272</v>
      </c>
      <c r="AG63" s="831"/>
      <c r="AH63" s="831"/>
      <c r="AI63" s="831"/>
      <c r="AJ63" s="832"/>
      <c r="AK63" s="833"/>
      <c r="AL63" s="828"/>
      <c r="AM63" s="828"/>
      <c r="AN63" s="828"/>
      <c r="AO63" s="828"/>
      <c r="AP63" s="831" t="s">
        <v>560</v>
      </c>
      <c r="AQ63" s="831"/>
      <c r="AR63" s="831"/>
      <c r="AS63" s="831"/>
      <c r="AT63" s="831"/>
      <c r="AU63" s="831" t="s">
        <v>560</v>
      </c>
      <c r="AV63" s="831"/>
      <c r="AW63" s="831"/>
      <c r="AX63" s="831"/>
      <c r="AY63" s="831"/>
      <c r="AZ63" s="835"/>
      <c r="BA63" s="835"/>
      <c r="BB63" s="835"/>
      <c r="BC63" s="835"/>
      <c r="BD63" s="835"/>
      <c r="BE63" s="836"/>
      <c r="BF63" s="836"/>
      <c r="BG63" s="836"/>
      <c r="BH63" s="836"/>
      <c r="BI63" s="837"/>
      <c r="BJ63" s="838" t="s">
        <v>122</v>
      </c>
      <c r="BK63" s="839"/>
      <c r="BL63" s="839"/>
      <c r="BM63" s="839"/>
      <c r="BN63" s="840"/>
      <c r="BO63" s="236"/>
      <c r="BP63" s="236"/>
      <c r="BQ63" s="233">
        <v>57</v>
      </c>
      <c r="BR63" s="234"/>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24"/>
    </row>
    <row r="64" spans="1:131" ht="26.25" customHeight="1" x14ac:dyDescent="0.2">
      <c r="A64" s="236"/>
      <c r="B64" s="236"/>
      <c r="C64" s="236"/>
      <c r="D64" s="236"/>
      <c r="E64" s="236"/>
      <c r="F64" s="236"/>
      <c r="G64" s="236"/>
      <c r="H64" s="236"/>
      <c r="I64" s="236"/>
      <c r="J64" s="236"/>
      <c r="K64" s="236"/>
      <c r="L64" s="236"/>
      <c r="M64" s="236"/>
      <c r="N64" s="236"/>
      <c r="O64" s="236"/>
      <c r="P64" s="236"/>
      <c r="Q64" s="236"/>
      <c r="R64" s="236"/>
      <c r="S64" s="236"/>
      <c r="T64" s="236"/>
      <c r="U64" s="236"/>
      <c r="V64" s="236"/>
      <c r="W64" s="236"/>
      <c r="X64" s="236"/>
      <c r="Y64" s="236"/>
      <c r="Z64" s="236"/>
      <c r="AA64" s="236"/>
      <c r="AB64" s="236"/>
      <c r="AC64" s="236"/>
      <c r="AD64" s="236"/>
      <c r="AE64" s="236"/>
      <c r="AF64" s="236"/>
      <c r="AG64" s="236"/>
      <c r="AH64" s="236"/>
      <c r="AI64" s="236"/>
      <c r="AJ64" s="236"/>
      <c r="AK64" s="236"/>
      <c r="AL64" s="236"/>
      <c r="AM64" s="236"/>
      <c r="AN64" s="236"/>
      <c r="AO64" s="236"/>
      <c r="AP64" s="236"/>
      <c r="AQ64" s="236"/>
      <c r="AR64" s="236"/>
      <c r="AS64" s="236"/>
      <c r="AT64" s="236"/>
      <c r="AU64" s="236"/>
      <c r="AV64" s="236"/>
      <c r="AW64" s="236"/>
      <c r="AX64" s="236"/>
      <c r="AY64" s="236"/>
      <c r="AZ64" s="236"/>
      <c r="BA64" s="236"/>
      <c r="BB64" s="236"/>
      <c r="BC64" s="236"/>
      <c r="BD64" s="236"/>
      <c r="BE64" s="236"/>
      <c r="BF64" s="236"/>
      <c r="BG64" s="236"/>
      <c r="BH64" s="236"/>
      <c r="BI64" s="236"/>
      <c r="BJ64" s="236"/>
      <c r="BK64" s="236"/>
      <c r="BL64" s="236"/>
      <c r="BM64" s="236"/>
      <c r="BN64" s="236"/>
      <c r="BO64" s="236"/>
      <c r="BP64" s="236"/>
      <c r="BQ64" s="233">
        <v>58</v>
      </c>
      <c r="BR64" s="234"/>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6"/>
      <c r="BF65" s="236"/>
      <c r="BG65" s="236"/>
      <c r="BH65" s="236"/>
      <c r="BI65" s="236"/>
      <c r="BJ65" s="236"/>
      <c r="BK65" s="236"/>
      <c r="BL65" s="236"/>
      <c r="BM65" s="236"/>
      <c r="BN65" s="236"/>
      <c r="BO65" s="236"/>
      <c r="BP65" s="236"/>
      <c r="BQ65" s="233">
        <v>59</v>
      </c>
      <c r="BR65" s="234"/>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24"/>
    </row>
    <row r="66" spans="1:131" ht="26.25" customHeight="1" x14ac:dyDescent="0.2">
      <c r="A66" s="714" t="s">
        <v>394</v>
      </c>
      <c r="B66" s="715"/>
      <c r="C66" s="715"/>
      <c r="D66" s="715"/>
      <c r="E66" s="715"/>
      <c r="F66" s="715"/>
      <c r="G66" s="715"/>
      <c r="H66" s="715"/>
      <c r="I66" s="715"/>
      <c r="J66" s="715"/>
      <c r="K66" s="715"/>
      <c r="L66" s="715"/>
      <c r="M66" s="715"/>
      <c r="N66" s="715"/>
      <c r="O66" s="715"/>
      <c r="P66" s="716"/>
      <c r="Q66" s="720" t="s">
        <v>380</v>
      </c>
      <c r="R66" s="721"/>
      <c r="S66" s="721"/>
      <c r="T66" s="721"/>
      <c r="U66" s="722"/>
      <c r="V66" s="720" t="s">
        <v>381</v>
      </c>
      <c r="W66" s="721"/>
      <c r="X66" s="721"/>
      <c r="Y66" s="721"/>
      <c r="Z66" s="722"/>
      <c r="AA66" s="720" t="s">
        <v>382</v>
      </c>
      <c r="AB66" s="721"/>
      <c r="AC66" s="721"/>
      <c r="AD66" s="721"/>
      <c r="AE66" s="722"/>
      <c r="AF66" s="841" t="s">
        <v>383</v>
      </c>
      <c r="AG66" s="802"/>
      <c r="AH66" s="802"/>
      <c r="AI66" s="802"/>
      <c r="AJ66" s="842"/>
      <c r="AK66" s="720" t="s">
        <v>384</v>
      </c>
      <c r="AL66" s="715"/>
      <c r="AM66" s="715"/>
      <c r="AN66" s="715"/>
      <c r="AO66" s="716"/>
      <c r="AP66" s="720" t="s">
        <v>385</v>
      </c>
      <c r="AQ66" s="721"/>
      <c r="AR66" s="721"/>
      <c r="AS66" s="721"/>
      <c r="AT66" s="722"/>
      <c r="AU66" s="720" t="s">
        <v>395</v>
      </c>
      <c r="AV66" s="721"/>
      <c r="AW66" s="721"/>
      <c r="AX66" s="721"/>
      <c r="AY66" s="722"/>
      <c r="AZ66" s="720" t="s">
        <v>364</v>
      </c>
      <c r="BA66" s="721"/>
      <c r="BB66" s="721"/>
      <c r="BC66" s="721"/>
      <c r="BD66" s="727"/>
      <c r="BE66" s="236"/>
      <c r="BF66" s="236"/>
      <c r="BG66" s="236"/>
      <c r="BH66" s="236"/>
      <c r="BI66" s="236"/>
      <c r="BJ66" s="236"/>
      <c r="BK66" s="236"/>
      <c r="BL66" s="236"/>
      <c r="BM66" s="236"/>
      <c r="BN66" s="236"/>
      <c r="BO66" s="236"/>
      <c r="BP66" s="236"/>
      <c r="BQ66" s="233">
        <v>60</v>
      </c>
      <c r="BR66" s="238"/>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24"/>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36"/>
      <c r="BF67" s="236"/>
      <c r="BG67" s="236"/>
      <c r="BH67" s="236"/>
      <c r="BI67" s="236"/>
      <c r="BJ67" s="236"/>
      <c r="BK67" s="236"/>
      <c r="BL67" s="236"/>
      <c r="BM67" s="236"/>
      <c r="BN67" s="236"/>
      <c r="BO67" s="236"/>
      <c r="BP67" s="236"/>
      <c r="BQ67" s="233">
        <v>61</v>
      </c>
      <c r="BR67" s="238"/>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24"/>
    </row>
    <row r="68" spans="1:131" ht="26.25" customHeight="1" thickTop="1" x14ac:dyDescent="0.2">
      <c r="A68" s="231">
        <v>1</v>
      </c>
      <c r="B68" s="856" t="s">
        <v>543</v>
      </c>
      <c r="C68" s="857"/>
      <c r="D68" s="857"/>
      <c r="E68" s="857"/>
      <c r="F68" s="857"/>
      <c r="G68" s="857"/>
      <c r="H68" s="857"/>
      <c r="I68" s="857"/>
      <c r="J68" s="857"/>
      <c r="K68" s="857"/>
      <c r="L68" s="857"/>
      <c r="M68" s="857"/>
      <c r="N68" s="857"/>
      <c r="O68" s="857"/>
      <c r="P68" s="858"/>
      <c r="Q68" s="859">
        <v>8467</v>
      </c>
      <c r="R68" s="853"/>
      <c r="S68" s="853"/>
      <c r="T68" s="853"/>
      <c r="U68" s="853"/>
      <c r="V68" s="853">
        <v>7990</v>
      </c>
      <c r="W68" s="853"/>
      <c r="X68" s="853"/>
      <c r="Y68" s="853"/>
      <c r="Z68" s="853"/>
      <c r="AA68" s="853">
        <v>477</v>
      </c>
      <c r="AB68" s="853"/>
      <c r="AC68" s="853"/>
      <c r="AD68" s="853"/>
      <c r="AE68" s="853"/>
      <c r="AF68" s="853">
        <v>477</v>
      </c>
      <c r="AG68" s="853"/>
      <c r="AH68" s="853"/>
      <c r="AI68" s="853"/>
      <c r="AJ68" s="853"/>
      <c r="AK68" s="853">
        <v>380</v>
      </c>
      <c r="AL68" s="853"/>
      <c r="AM68" s="853"/>
      <c r="AN68" s="853"/>
      <c r="AO68" s="853"/>
      <c r="AP68" s="853">
        <v>3142</v>
      </c>
      <c r="AQ68" s="853"/>
      <c r="AR68" s="853"/>
      <c r="AS68" s="853"/>
      <c r="AT68" s="853"/>
      <c r="AU68" s="853">
        <v>135</v>
      </c>
      <c r="AV68" s="853"/>
      <c r="AW68" s="853"/>
      <c r="AX68" s="853"/>
      <c r="AY68" s="853"/>
      <c r="AZ68" s="854"/>
      <c r="BA68" s="854"/>
      <c r="BB68" s="854"/>
      <c r="BC68" s="854"/>
      <c r="BD68" s="855"/>
      <c r="BE68" s="236"/>
      <c r="BF68" s="236"/>
      <c r="BG68" s="236"/>
      <c r="BH68" s="236"/>
      <c r="BI68" s="236"/>
      <c r="BJ68" s="236"/>
      <c r="BK68" s="236"/>
      <c r="BL68" s="236"/>
      <c r="BM68" s="236"/>
      <c r="BN68" s="236"/>
      <c r="BO68" s="236"/>
      <c r="BP68" s="236"/>
      <c r="BQ68" s="233">
        <v>62</v>
      </c>
      <c r="BR68" s="238"/>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24"/>
    </row>
    <row r="69" spans="1:131" ht="26.25" customHeight="1" x14ac:dyDescent="0.2">
      <c r="A69" s="233">
        <v>2</v>
      </c>
      <c r="B69" s="860" t="s">
        <v>544</v>
      </c>
      <c r="C69" s="861"/>
      <c r="D69" s="861"/>
      <c r="E69" s="861"/>
      <c r="F69" s="861"/>
      <c r="G69" s="861"/>
      <c r="H69" s="861"/>
      <c r="I69" s="861"/>
      <c r="J69" s="861"/>
      <c r="K69" s="861"/>
      <c r="L69" s="861"/>
      <c r="M69" s="861"/>
      <c r="N69" s="861"/>
      <c r="O69" s="861"/>
      <c r="P69" s="862"/>
      <c r="Q69" s="863">
        <v>221481</v>
      </c>
      <c r="R69" s="817"/>
      <c r="S69" s="817"/>
      <c r="T69" s="817"/>
      <c r="U69" s="817"/>
      <c r="V69" s="817">
        <v>203386</v>
      </c>
      <c r="W69" s="817"/>
      <c r="X69" s="817"/>
      <c r="Y69" s="817"/>
      <c r="Z69" s="817"/>
      <c r="AA69" s="817">
        <v>18095</v>
      </c>
      <c r="AB69" s="817"/>
      <c r="AC69" s="817"/>
      <c r="AD69" s="817"/>
      <c r="AE69" s="817"/>
      <c r="AF69" s="817">
        <v>40934</v>
      </c>
      <c r="AG69" s="817"/>
      <c r="AH69" s="817"/>
      <c r="AI69" s="817"/>
      <c r="AJ69" s="817"/>
      <c r="AK69" s="817" t="s">
        <v>542</v>
      </c>
      <c r="AL69" s="817"/>
      <c r="AM69" s="817"/>
      <c r="AN69" s="817"/>
      <c r="AO69" s="817"/>
      <c r="AP69" s="817" t="s">
        <v>542</v>
      </c>
      <c r="AQ69" s="817"/>
      <c r="AR69" s="817"/>
      <c r="AS69" s="817"/>
      <c r="AT69" s="817"/>
      <c r="AU69" s="817" t="s">
        <v>542</v>
      </c>
      <c r="AV69" s="817"/>
      <c r="AW69" s="817"/>
      <c r="AX69" s="817"/>
      <c r="AY69" s="817"/>
      <c r="AZ69" s="819" t="s">
        <v>548</v>
      </c>
      <c r="BA69" s="819"/>
      <c r="BB69" s="819"/>
      <c r="BC69" s="819"/>
      <c r="BD69" s="820"/>
      <c r="BE69" s="236"/>
      <c r="BF69" s="236"/>
      <c r="BG69" s="236"/>
      <c r="BH69" s="236"/>
      <c r="BI69" s="236"/>
      <c r="BJ69" s="236"/>
      <c r="BK69" s="236"/>
      <c r="BL69" s="236"/>
      <c r="BM69" s="236"/>
      <c r="BN69" s="236"/>
      <c r="BO69" s="236"/>
      <c r="BP69" s="236"/>
      <c r="BQ69" s="233">
        <v>63</v>
      </c>
      <c r="BR69" s="238"/>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24"/>
    </row>
    <row r="70" spans="1:131" ht="26.25" customHeight="1" x14ac:dyDescent="0.2">
      <c r="A70" s="233">
        <v>3</v>
      </c>
      <c r="B70" s="860" t="s">
        <v>545</v>
      </c>
      <c r="C70" s="861"/>
      <c r="D70" s="861"/>
      <c r="E70" s="861"/>
      <c r="F70" s="861"/>
      <c r="G70" s="861"/>
      <c r="H70" s="861"/>
      <c r="I70" s="861"/>
      <c r="J70" s="861"/>
      <c r="K70" s="861"/>
      <c r="L70" s="861"/>
      <c r="M70" s="861"/>
      <c r="N70" s="861"/>
      <c r="O70" s="861"/>
      <c r="P70" s="862"/>
      <c r="Q70" s="863">
        <v>90180</v>
      </c>
      <c r="R70" s="817"/>
      <c r="S70" s="817"/>
      <c r="T70" s="817"/>
      <c r="U70" s="817"/>
      <c r="V70" s="817">
        <v>85061</v>
      </c>
      <c r="W70" s="817"/>
      <c r="X70" s="817"/>
      <c r="Y70" s="817"/>
      <c r="Z70" s="817"/>
      <c r="AA70" s="817">
        <v>5120</v>
      </c>
      <c r="AB70" s="817"/>
      <c r="AC70" s="817"/>
      <c r="AD70" s="817"/>
      <c r="AE70" s="817"/>
      <c r="AF70" s="817">
        <v>4894</v>
      </c>
      <c r="AG70" s="817"/>
      <c r="AH70" s="817"/>
      <c r="AI70" s="817"/>
      <c r="AJ70" s="817"/>
      <c r="AK70" s="817">
        <v>5163</v>
      </c>
      <c r="AL70" s="817"/>
      <c r="AM70" s="817"/>
      <c r="AN70" s="817"/>
      <c r="AO70" s="817"/>
      <c r="AP70" s="817">
        <v>78689</v>
      </c>
      <c r="AQ70" s="817"/>
      <c r="AR70" s="817"/>
      <c r="AS70" s="817"/>
      <c r="AT70" s="817"/>
      <c r="AU70" s="817">
        <v>1810</v>
      </c>
      <c r="AV70" s="817"/>
      <c r="AW70" s="817"/>
      <c r="AX70" s="817"/>
      <c r="AY70" s="817"/>
      <c r="AZ70" s="819"/>
      <c r="BA70" s="819"/>
      <c r="BB70" s="819"/>
      <c r="BC70" s="819"/>
      <c r="BD70" s="820"/>
      <c r="BE70" s="236"/>
      <c r="BF70" s="236"/>
      <c r="BG70" s="236"/>
      <c r="BH70" s="236"/>
      <c r="BI70" s="236"/>
      <c r="BJ70" s="236"/>
      <c r="BK70" s="236"/>
      <c r="BL70" s="236"/>
      <c r="BM70" s="236"/>
      <c r="BN70" s="236"/>
      <c r="BO70" s="236"/>
      <c r="BP70" s="236"/>
      <c r="BQ70" s="233">
        <v>64</v>
      </c>
      <c r="BR70" s="238"/>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24"/>
    </row>
    <row r="71" spans="1:131" ht="26.25" customHeight="1" x14ac:dyDescent="0.2">
      <c r="A71" s="233">
        <v>4</v>
      </c>
      <c r="B71" s="860" t="s">
        <v>546</v>
      </c>
      <c r="C71" s="861"/>
      <c r="D71" s="861"/>
      <c r="E71" s="861"/>
      <c r="F71" s="861"/>
      <c r="G71" s="861"/>
      <c r="H71" s="861"/>
      <c r="I71" s="861"/>
      <c r="J71" s="861"/>
      <c r="K71" s="861"/>
      <c r="L71" s="861"/>
      <c r="M71" s="861"/>
      <c r="N71" s="861"/>
      <c r="O71" s="861"/>
      <c r="P71" s="862"/>
      <c r="Q71" s="863">
        <v>9878</v>
      </c>
      <c r="R71" s="817"/>
      <c r="S71" s="817"/>
      <c r="T71" s="817"/>
      <c r="U71" s="817"/>
      <c r="V71" s="817">
        <v>9787</v>
      </c>
      <c r="W71" s="817"/>
      <c r="X71" s="817"/>
      <c r="Y71" s="817"/>
      <c r="Z71" s="817"/>
      <c r="AA71" s="817">
        <v>92</v>
      </c>
      <c r="AB71" s="817"/>
      <c r="AC71" s="817"/>
      <c r="AD71" s="817"/>
      <c r="AE71" s="817"/>
      <c r="AF71" s="817">
        <v>92</v>
      </c>
      <c r="AG71" s="817"/>
      <c r="AH71" s="817"/>
      <c r="AI71" s="817"/>
      <c r="AJ71" s="817"/>
      <c r="AK71" s="817">
        <v>5083</v>
      </c>
      <c r="AL71" s="817"/>
      <c r="AM71" s="817"/>
      <c r="AN71" s="817"/>
      <c r="AO71" s="817"/>
      <c r="AP71" s="817" t="s">
        <v>542</v>
      </c>
      <c r="AQ71" s="817"/>
      <c r="AR71" s="817"/>
      <c r="AS71" s="817"/>
      <c r="AT71" s="817"/>
      <c r="AU71" s="817" t="s">
        <v>542</v>
      </c>
      <c r="AV71" s="817"/>
      <c r="AW71" s="817"/>
      <c r="AX71" s="817"/>
      <c r="AY71" s="817"/>
      <c r="AZ71" s="819"/>
      <c r="BA71" s="819"/>
      <c r="BB71" s="819"/>
      <c r="BC71" s="819"/>
      <c r="BD71" s="820"/>
      <c r="BE71" s="236"/>
      <c r="BF71" s="236"/>
      <c r="BG71" s="236"/>
      <c r="BH71" s="236"/>
      <c r="BI71" s="236"/>
      <c r="BJ71" s="236"/>
      <c r="BK71" s="236"/>
      <c r="BL71" s="236"/>
      <c r="BM71" s="236"/>
      <c r="BN71" s="236"/>
      <c r="BO71" s="236"/>
      <c r="BP71" s="236"/>
      <c r="BQ71" s="233">
        <v>65</v>
      </c>
      <c r="BR71" s="238"/>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24"/>
    </row>
    <row r="72" spans="1:131" ht="26.25" customHeight="1" x14ac:dyDescent="0.2">
      <c r="A72" s="233">
        <v>5</v>
      </c>
      <c r="B72" s="860" t="s">
        <v>547</v>
      </c>
      <c r="C72" s="861"/>
      <c r="D72" s="861"/>
      <c r="E72" s="861"/>
      <c r="F72" s="861"/>
      <c r="G72" s="861"/>
      <c r="H72" s="861"/>
      <c r="I72" s="861"/>
      <c r="J72" s="861"/>
      <c r="K72" s="861"/>
      <c r="L72" s="861"/>
      <c r="M72" s="861"/>
      <c r="N72" s="861"/>
      <c r="O72" s="861"/>
      <c r="P72" s="862"/>
      <c r="Q72" s="863">
        <v>1600855</v>
      </c>
      <c r="R72" s="817"/>
      <c r="S72" s="817"/>
      <c r="T72" s="817"/>
      <c r="U72" s="817"/>
      <c r="V72" s="817">
        <v>1567252</v>
      </c>
      <c r="W72" s="817"/>
      <c r="X72" s="817"/>
      <c r="Y72" s="817"/>
      <c r="Z72" s="817"/>
      <c r="AA72" s="817">
        <v>33603</v>
      </c>
      <c r="AB72" s="817"/>
      <c r="AC72" s="817"/>
      <c r="AD72" s="817"/>
      <c r="AE72" s="817"/>
      <c r="AF72" s="817">
        <v>33603</v>
      </c>
      <c r="AG72" s="817"/>
      <c r="AH72" s="817"/>
      <c r="AI72" s="817"/>
      <c r="AJ72" s="817"/>
      <c r="AK72" s="817">
        <v>22693</v>
      </c>
      <c r="AL72" s="817"/>
      <c r="AM72" s="817"/>
      <c r="AN72" s="817"/>
      <c r="AO72" s="817"/>
      <c r="AP72" s="817" t="s">
        <v>542</v>
      </c>
      <c r="AQ72" s="817"/>
      <c r="AR72" s="817"/>
      <c r="AS72" s="817"/>
      <c r="AT72" s="817"/>
      <c r="AU72" s="817" t="s">
        <v>542</v>
      </c>
      <c r="AV72" s="817"/>
      <c r="AW72" s="817"/>
      <c r="AX72" s="817"/>
      <c r="AY72" s="817"/>
      <c r="AZ72" s="819"/>
      <c r="BA72" s="819"/>
      <c r="BB72" s="819"/>
      <c r="BC72" s="819"/>
      <c r="BD72" s="820"/>
      <c r="BE72" s="236"/>
      <c r="BF72" s="236"/>
      <c r="BG72" s="236"/>
      <c r="BH72" s="236"/>
      <c r="BI72" s="236"/>
      <c r="BJ72" s="236"/>
      <c r="BK72" s="236"/>
      <c r="BL72" s="236"/>
      <c r="BM72" s="236"/>
      <c r="BN72" s="236"/>
      <c r="BO72" s="236"/>
      <c r="BP72" s="236"/>
      <c r="BQ72" s="233">
        <v>66</v>
      </c>
      <c r="BR72" s="238"/>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24"/>
    </row>
    <row r="73" spans="1:131" ht="26.25" customHeight="1" x14ac:dyDescent="0.2">
      <c r="A73" s="233">
        <v>6</v>
      </c>
      <c r="B73" s="860"/>
      <c r="C73" s="861"/>
      <c r="D73" s="861"/>
      <c r="E73" s="861"/>
      <c r="F73" s="861"/>
      <c r="G73" s="861"/>
      <c r="H73" s="861"/>
      <c r="I73" s="861"/>
      <c r="J73" s="861"/>
      <c r="K73" s="861"/>
      <c r="L73" s="861"/>
      <c r="M73" s="861"/>
      <c r="N73" s="861"/>
      <c r="O73" s="861"/>
      <c r="P73" s="862"/>
      <c r="Q73" s="863"/>
      <c r="R73" s="817"/>
      <c r="S73" s="817"/>
      <c r="T73" s="817"/>
      <c r="U73" s="817"/>
      <c r="V73" s="817"/>
      <c r="W73" s="817"/>
      <c r="X73" s="817"/>
      <c r="Y73" s="817"/>
      <c r="Z73" s="817"/>
      <c r="AA73" s="817"/>
      <c r="AB73" s="817"/>
      <c r="AC73" s="817"/>
      <c r="AD73" s="817"/>
      <c r="AE73" s="817"/>
      <c r="AF73" s="817"/>
      <c r="AG73" s="817"/>
      <c r="AH73" s="817"/>
      <c r="AI73" s="817"/>
      <c r="AJ73" s="817"/>
      <c r="AK73" s="817"/>
      <c r="AL73" s="817"/>
      <c r="AM73" s="817"/>
      <c r="AN73" s="817"/>
      <c r="AO73" s="817"/>
      <c r="AP73" s="817"/>
      <c r="AQ73" s="817"/>
      <c r="AR73" s="817"/>
      <c r="AS73" s="817"/>
      <c r="AT73" s="817"/>
      <c r="AU73" s="817"/>
      <c r="AV73" s="817"/>
      <c r="AW73" s="817"/>
      <c r="AX73" s="817"/>
      <c r="AY73" s="817"/>
      <c r="AZ73" s="819"/>
      <c r="BA73" s="819"/>
      <c r="BB73" s="819"/>
      <c r="BC73" s="819"/>
      <c r="BD73" s="820"/>
      <c r="BE73" s="236"/>
      <c r="BF73" s="236"/>
      <c r="BG73" s="236"/>
      <c r="BH73" s="236"/>
      <c r="BI73" s="236"/>
      <c r="BJ73" s="236"/>
      <c r="BK73" s="236"/>
      <c r="BL73" s="236"/>
      <c r="BM73" s="236"/>
      <c r="BN73" s="236"/>
      <c r="BO73" s="236"/>
      <c r="BP73" s="236"/>
      <c r="BQ73" s="233">
        <v>67</v>
      </c>
      <c r="BR73" s="238"/>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24"/>
    </row>
    <row r="74" spans="1:131" ht="26.25" customHeight="1" x14ac:dyDescent="0.2">
      <c r="A74" s="233">
        <v>7</v>
      </c>
      <c r="B74" s="860"/>
      <c r="C74" s="861"/>
      <c r="D74" s="861"/>
      <c r="E74" s="861"/>
      <c r="F74" s="861"/>
      <c r="G74" s="861"/>
      <c r="H74" s="861"/>
      <c r="I74" s="861"/>
      <c r="J74" s="861"/>
      <c r="K74" s="861"/>
      <c r="L74" s="861"/>
      <c r="M74" s="861"/>
      <c r="N74" s="861"/>
      <c r="O74" s="861"/>
      <c r="P74" s="862"/>
      <c r="Q74" s="863"/>
      <c r="R74" s="817"/>
      <c r="S74" s="817"/>
      <c r="T74" s="817"/>
      <c r="U74" s="817"/>
      <c r="V74" s="817"/>
      <c r="W74" s="817"/>
      <c r="X74" s="817"/>
      <c r="Y74" s="817"/>
      <c r="Z74" s="817"/>
      <c r="AA74" s="817"/>
      <c r="AB74" s="817"/>
      <c r="AC74" s="817"/>
      <c r="AD74" s="817"/>
      <c r="AE74" s="817"/>
      <c r="AF74" s="817"/>
      <c r="AG74" s="817"/>
      <c r="AH74" s="817"/>
      <c r="AI74" s="817"/>
      <c r="AJ74" s="817"/>
      <c r="AK74" s="817"/>
      <c r="AL74" s="817"/>
      <c r="AM74" s="817"/>
      <c r="AN74" s="817"/>
      <c r="AO74" s="817"/>
      <c r="AP74" s="817"/>
      <c r="AQ74" s="817"/>
      <c r="AR74" s="817"/>
      <c r="AS74" s="817"/>
      <c r="AT74" s="817"/>
      <c r="AU74" s="817"/>
      <c r="AV74" s="817"/>
      <c r="AW74" s="817"/>
      <c r="AX74" s="817"/>
      <c r="AY74" s="817"/>
      <c r="AZ74" s="819"/>
      <c r="BA74" s="819"/>
      <c r="BB74" s="819"/>
      <c r="BC74" s="819"/>
      <c r="BD74" s="820"/>
      <c r="BE74" s="236"/>
      <c r="BF74" s="236"/>
      <c r="BG74" s="236"/>
      <c r="BH74" s="236"/>
      <c r="BI74" s="236"/>
      <c r="BJ74" s="236"/>
      <c r="BK74" s="236"/>
      <c r="BL74" s="236"/>
      <c r="BM74" s="236"/>
      <c r="BN74" s="236"/>
      <c r="BO74" s="236"/>
      <c r="BP74" s="236"/>
      <c r="BQ74" s="233">
        <v>68</v>
      </c>
      <c r="BR74" s="238"/>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24"/>
    </row>
    <row r="75" spans="1:131" ht="26.25" customHeight="1" x14ac:dyDescent="0.2">
      <c r="A75" s="233">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36"/>
      <c r="BF75" s="236"/>
      <c r="BG75" s="236"/>
      <c r="BH75" s="236"/>
      <c r="BI75" s="236"/>
      <c r="BJ75" s="236"/>
      <c r="BK75" s="236"/>
      <c r="BL75" s="236"/>
      <c r="BM75" s="236"/>
      <c r="BN75" s="236"/>
      <c r="BO75" s="236"/>
      <c r="BP75" s="236"/>
      <c r="BQ75" s="233">
        <v>69</v>
      </c>
      <c r="BR75" s="238"/>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24"/>
    </row>
    <row r="76" spans="1:131" ht="26.25" customHeight="1" x14ac:dyDescent="0.2">
      <c r="A76" s="233">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36"/>
      <c r="BF76" s="236"/>
      <c r="BG76" s="236"/>
      <c r="BH76" s="236"/>
      <c r="BI76" s="236"/>
      <c r="BJ76" s="236"/>
      <c r="BK76" s="236"/>
      <c r="BL76" s="236"/>
      <c r="BM76" s="236"/>
      <c r="BN76" s="236"/>
      <c r="BO76" s="236"/>
      <c r="BP76" s="236"/>
      <c r="BQ76" s="233">
        <v>70</v>
      </c>
      <c r="BR76" s="238"/>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24"/>
    </row>
    <row r="77" spans="1:131" ht="26.25" customHeight="1" x14ac:dyDescent="0.2">
      <c r="A77" s="233">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36"/>
      <c r="BF77" s="236"/>
      <c r="BG77" s="236"/>
      <c r="BH77" s="236"/>
      <c r="BI77" s="236"/>
      <c r="BJ77" s="236"/>
      <c r="BK77" s="236"/>
      <c r="BL77" s="236"/>
      <c r="BM77" s="236"/>
      <c r="BN77" s="236"/>
      <c r="BO77" s="236"/>
      <c r="BP77" s="236"/>
      <c r="BQ77" s="233">
        <v>71</v>
      </c>
      <c r="BR77" s="238"/>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24"/>
    </row>
    <row r="78" spans="1:131" ht="26.25" customHeight="1" x14ac:dyDescent="0.2">
      <c r="A78" s="233">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36"/>
      <c r="BF78" s="236"/>
      <c r="BG78" s="236"/>
      <c r="BH78" s="236"/>
      <c r="BI78" s="236"/>
      <c r="BJ78" s="224"/>
      <c r="BK78" s="224"/>
      <c r="BL78" s="224"/>
      <c r="BM78" s="224"/>
      <c r="BN78" s="224"/>
      <c r="BO78" s="236"/>
      <c r="BP78" s="236"/>
      <c r="BQ78" s="233">
        <v>72</v>
      </c>
      <c r="BR78" s="238"/>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24"/>
    </row>
    <row r="79" spans="1:131" ht="26.25" customHeight="1" x14ac:dyDescent="0.2">
      <c r="A79" s="233">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36"/>
      <c r="BF79" s="236"/>
      <c r="BG79" s="236"/>
      <c r="BH79" s="236"/>
      <c r="BI79" s="236"/>
      <c r="BJ79" s="224"/>
      <c r="BK79" s="224"/>
      <c r="BL79" s="224"/>
      <c r="BM79" s="224"/>
      <c r="BN79" s="224"/>
      <c r="BO79" s="236"/>
      <c r="BP79" s="236"/>
      <c r="BQ79" s="233">
        <v>73</v>
      </c>
      <c r="BR79" s="238"/>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24"/>
    </row>
    <row r="80" spans="1:131" ht="26.25" customHeight="1" x14ac:dyDescent="0.2">
      <c r="A80" s="233">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36"/>
      <c r="BF80" s="236"/>
      <c r="BG80" s="236"/>
      <c r="BH80" s="236"/>
      <c r="BI80" s="236"/>
      <c r="BJ80" s="236"/>
      <c r="BK80" s="236"/>
      <c r="BL80" s="236"/>
      <c r="BM80" s="236"/>
      <c r="BN80" s="236"/>
      <c r="BO80" s="236"/>
      <c r="BP80" s="236"/>
      <c r="BQ80" s="233">
        <v>74</v>
      </c>
      <c r="BR80" s="238"/>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24"/>
    </row>
    <row r="81" spans="1:131" ht="26.25" customHeight="1" x14ac:dyDescent="0.2">
      <c r="A81" s="233">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36"/>
      <c r="BF81" s="236"/>
      <c r="BG81" s="236"/>
      <c r="BH81" s="236"/>
      <c r="BI81" s="236"/>
      <c r="BJ81" s="236"/>
      <c r="BK81" s="236"/>
      <c r="BL81" s="236"/>
      <c r="BM81" s="236"/>
      <c r="BN81" s="236"/>
      <c r="BO81" s="236"/>
      <c r="BP81" s="236"/>
      <c r="BQ81" s="233">
        <v>75</v>
      </c>
      <c r="BR81" s="238"/>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24"/>
    </row>
    <row r="82" spans="1:131" ht="26.25" customHeight="1" x14ac:dyDescent="0.2">
      <c r="A82" s="233">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36"/>
      <c r="BF82" s="236"/>
      <c r="BG82" s="236"/>
      <c r="BH82" s="236"/>
      <c r="BI82" s="236"/>
      <c r="BJ82" s="236"/>
      <c r="BK82" s="236"/>
      <c r="BL82" s="236"/>
      <c r="BM82" s="236"/>
      <c r="BN82" s="236"/>
      <c r="BO82" s="236"/>
      <c r="BP82" s="236"/>
      <c r="BQ82" s="233">
        <v>76</v>
      </c>
      <c r="BR82" s="238"/>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24"/>
    </row>
    <row r="83" spans="1:131" ht="26.25" customHeight="1" x14ac:dyDescent="0.2">
      <c r="A83" s="233">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36"/>
      <c r="BF83" s="236"/>
      <c r="BG83" s="236"/>
      <c r="BH83" s="236"/>
      <c r="BI83" s="236"/>
      <c r="BJ83" s="236"/>
      <c r="BK83" s="236"/>
      <c r="BL83" s="236"/>
      <c r="BM83" s="236"/>
      <c r="BN83" s="236"/>
      <c r="BO83" s="236"/>
      <c r="BP83" s="236"/>
      <c r="BQ83" s="233">
        <v>77</v>
      </c>
      <c r="BR83" s="238"/>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24"/>
    </row>
    <row r="84" spans="1:131" ht="26.25" customHeight="1" x14ac:dyDescent="0.2">
      <c r="A84" s="233">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36"/>
      <c r="BF84" s="236"/>
      <c r="BG84" s="236"/>
      <c r="BH84" s="236"/>
      <c r="BI84" s="236"/>
      <c r="BJ84" s="236"/>
      <c r="BK84" s="236"/>
      <c r="BL84" s="236"/>
      <c r="BM84" s="236"/>
      <c r="BN84" s="236"/>
      <c r="BO84" s="236"/>
      <c r="BP84" s="236"/>
      <c r="BQ84" s="233">
        <v>78</v>
      </c>
      <c r="BR84" s="238"/>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24"/>
    </row>
    <row r="85" spans="1:131" ht="26.25" customHeight="1" x14ac:dyDescent="0.2">
      <c r="A85" s="233">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36"/>
      <c r="BF85" s="236"/>
      <c r="BG85" s="236"/>
      <c r="BH85" s="236"/>
      <c r="BI85" s="236"/>
      <c r="BJ85" s="236"/>
      <c r="BK85" s="236"/>
      <c r="BL85" s="236"/>
      <c r="BM85" s="236"/>
      <c r="BN85" s="236"/>
      <c r="BO85" s="236"/>
      <c r="BP85" s="236"/>
      <c r="BQ85" s="233">
        <v>79</v>
      </c>
      <c r="BR85" s="238"/>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24"/>
    </row>
    <row r="86" spans="1:131" ht="26.25" customHeight="1" x14ac:dyDescent="0.2">
      <c r="A86" s="233">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36"/>
      <c r="BF86" s="236"/>
      <c r="BG86" s="236"/>
      <c r="BH86" s="236"/>
      <c r="BI86" s="236"/>
      <c r="BJ86" s="236"/>
      <c r="BK86" s="236"/>
      <c r="BL86" s="236"/>
      <c r="BM86" s="236"/>
      <c r="BN86" s="236"/>
      <c r="BO86" s="236"/>
      <c r="BP86" s="236"/>
      <c r="BQ86" s="233">
        <v>80</v>
      </c>
      <c r="BR86" s="238"/>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24"/>
    </row>
    <row r="87" spans="1:131" ht="26.25" customHeight="1" x14ac:dyDescent="0.2">
      <c r="A87" s="239">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36"/>
      <c r="BF87" s="236"/>
      <c r="BG87" s="236"/>
      <c r="BH87" s="236"/>
      <c r="BI87" s="236"/>
      <c r="BJ87" s="236"/>
      <c r="BK87" s="236"/>
      <c r="BL87" s="236"/>
      <c r="BM87" s="236"/>
      <c r="BN87" s="236"/>
      <c r="BO87" s="236"/>
      <c r="BP87" s="236"/>
      <c r="BQ87" s="233">
        <v>81</v>
      </c>
      <c r="BR87" s="238"/>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24"/>
    </row>
    <row r="88" spans="1:131" ht="26.25" customHeight="1" thickBot="1" x14ac:dyDescent="0.25">
      <c r="A88" s="235" t="s">
        <v>376</v>
      </c>
      <c r="B88" s="776" t="s">
        <v>396</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80000</v>
      </c>
      <c r="AG88" s="831"/>
      <c r="AH88" s="831"/>
      <c r="AI88" s="831"/>
      <c r="AJ88" s="831"/>
      <c r="AK88" s="828"/>
      <c r="AL88" s="828"/>
      <c r="AM88" s="828"/>
      <c r="AN88" s="828"/>
      <c r="AO88" s="828"/>
      <c r="AP88" s="831">
        <v>81831</v>
      </c>
      <c r="AQ88" s="831"/>
      <c r="AR88" s="831"/>
      <c r="AS88" s="831"/>
      <c r="AT88" s="831"/>
      <c r="AU88" s="831">
        <v>1945</v>
      </c>
      <c r="AV88" s="831"/>
      <c r="AW88" s="831"/>
      <c r="AX88" s="831"/>
      <c r="AY88" s="831"/>
      <c r="AZ88" s="836"/>
      <c r="BA88" s="836"/>
      <c r="BB88" s="836"/>
      <c r="BC88" s="836"/>
      <c r="BD88" s="837"/>
      <c r="BE88" s="236"/>
      <c r="BF88" s="236"/>
      <c r="BG88" s="236"/>
      <c r="BH88" s="236"/>
      <c r="BI88" s="236"/>
      <c r="BJ88" s="236"/>
      <c r="BK88" s="236"/>
      <c r="BL88" s="236"/>
      <c r="BM88" s="236"/>
      <c r="BN88" s="236"/>
      <c r="BO88" s="236"/>
      <c r="BP88" s="236"/>
      <c r="BQ88" s="233">
        <v>82</v>
      </c>
      <c r="BR88" s="238"/>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24"/>
    </row>
    <row r="89" spans="1:131" ht="26.25" hidden="1" customHeight="1" x14ac:dyDescent="0.2">
      <c r="A89" s="240"/>
      <c r="B89" s="241"/>
      <c r="C89" s="241"/>
      <c r="D89" s="241"/>
      <c r="E89" s="241"/>
      <c r="F89" s="241"/>
      <c r="G89" s="241"/>
      <c r="H89" s="241"/>
      <c r="I89" s="241"/>
      <c r="J89" s="241"/>
      <c r="K89" s="241"/>
      <c r="L89" s="241"/>
      <c r="M89" s="241"/>
      <c r="N89" s="241"/>
      <c r="O89" s="241"/>
      <c r="P89" s="241"/>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242"/>
      <c r="AN89" s="242"/>
      <c r="AO89" s="242"/>
      <c r="AP89" s="242"/>
      <c r="AQ89" s="242"/>
      <c r="AR89" s="242"/>
      <c r="AS89" s="242"/>
      <c r="AT89" s="242"/>
      <c r="AU89" s="242"/>
      <c r="AV89" s="242"/>
      <c r="AW89" s="242"/>
      <c r="AX89" s="242"/>
      <c r="AY89" s="242"/>
      <c r="AZ89" s="243"/>
      <c r="BA89" s="243"/>
      <c r="BB89" s="243"/>
      <c r="BC89" s="243"/>
      <c r="BD89" s="243"/>
      <c r="BE89" s="236"/>
      <c r="BF89" s="236"/>
      <c r="BG89" s="236"/>
      <c r="BH89" s="236"/>
      <c r="BI89" s="236"/>
      <c r="BJ89" s="236"/>
      <c r="BK89" s="236"/>
      <c r="BL89" s="236"/>
      <c r="BM89" s="236"/>
      <c r="BN89" s="236"/>
      <c r="BO89" s="236"/>
      <c r="BP89" s="236"/>
      <c r="BQ89" s="233">
        <v>83</v>
      </c>
      <c r="BR89" s="238"/>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24"/>
    </row>
    <row r="90" spans="1:131" ht="26.25" hidden="1" customHeight="1" x14ac:dyDescent="0.2">
      <c r="A90" s="240"/>
      <c r="B90" s="241"/>
      <c r="C90" s="241"/>
      <c r="D90" s="241"/>
      <c r="E90" s="241"/>
      <c r="F90" s="241"/>
      <c r="G90" s="241"/>
      <c r="H90" s="241"/>
      <c r="I90" s="241"/>
      <c r="J90" s="241"/>
      <c r="K90" s="241"/>
      <c r="L90" s="241"/>
      <c r="M90" s="241"/>
      <c r="N90" s="241"/>
      <c r="O90" s="241"/>
      <c r="P90" s="241"/>
      <c r="Q90" s="242"/>
      <c r="R90" s="242"/>
      <c r="S90" s="242"/>
      <c r="T90" s="242"/>
      <c r="U90" s="242"/>
      <c r="V90" s="242"/>
      <c r="W90" s="242"/>
      <c r="X90" s="242"/>
      <c r="Y90" s="242"/>
      <c r="Z90" s="242"/>
      <c r="AA90" s="242"/>
      <c r="AB90" s="242"/>
      <c r="AC90" s="242"/>
      <c r="AD90" s="242"/>
      <c r="AE90" s="242"/>
      <c r="AF90" s="242"/>
      <c r="AG90" s="242"/>
      <c r="AH90" s="242"/>
      <c r="AI90" s="242"/>
      <c r="AJ90" s="242"/>
      <c r="AK90" s="242"/>
      <c r="AL90" s="242"/>
      <c r="AM90" s="242"/>
      <c r="AN90" s="242"/>
      <c r="AO90" s="242"/>
      <c r="AP90" s="242"/>
      <c r="AQ90" s="242"/>
      <c r="AR90" s="242"/>
      <c r="AS90" s="242"/>
      <c r="AT90" s="242"/>
      <c r="AU90" s="242"/>
      <c r="AV90" s="242"/>
      <c r="AW90" s="242"/>
      <c r="AX90" s="242"/>
      <c r="AY90" s="242"/>
      <c r="AZ90" s="243"/>
      <c r="BA90" s="243"/>
      <c r="BB90" s="243"/>
      <c r="BC90" s="243"/>
      <c r="BD90" s="243"/>
      <c r="BE90" s="236"/>
      <c r="BF90" s="236"/>
      <c r="BG90" s="236"/>
      <c r="BH90" s="236"/>
      <c r="BI90" s="236"/>
      <c r="BJ90" s="236"/>
      <c r="BK90" s="236"/>
      <c r="BL90" s="236"/>
      <c r="BM90" s="236"/>
      <c r="BN90" s="236"/>
      <c r="BO90" s="236"/>
      <c r="BP90" s="236"/>
      <c r="BQ90" s="233">
        <v>84</v>
      </c>
      <c r="BR90" s="238"/>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24"/>
    </row>
    <row r="91" spans="1:131" ht="26.25" hidden="1" customHeight="1" x14ac:dyDescent="0.2">
      <c r="A91" s="240"/>
      <c r="B91" s="241"/>
      <c r="C91" s="241"/>
      <c r="D91" s="241"/>
      <c r="E91" s="241"/>
      <c r="F91" s="241"/>
      <c r="G91" s="241"/>
      <c r="H91" s="241"/>
      <c r="I91" s="241"/>
      <c r="J91" s="241"/>
      <c r="K91" s="241"/>
      <c r="L91" s="241"/>
      <c r="M91" s="241"/>
      <c r="N91" s="241"/>
      <c r="O91" s="241"/>
      <c r="P91" s="241"/>
      <c r="Q91" s="242"/>
      <c r="R91" s="242"/>
      <c r="S91" s="242"/>
      <c r="T91" s="242"/>
      <c r="U91" s="242"/>
      <c r="V91" s="242"/>
      <c r="W91" s="242"/>
      <c r="X91" s="242"/>
      <c r="Y91" s="242"/>
      <c r="Z91" s="242"/>
      <c r="AA91" s="242"/>
      <c r="AB91" s="242"/>
      <c r="AC91" s="242"/>
      <c r="AD91" s="242"/>
      <c r="AE91" s="242"/>
      <c r="AF91" s="242"/>
      <c r="AG91" s="242"/>
      <c r="AH91" s="242"/>
      <c r="AI91" s="242"/>
      <c r="AJ91" s="242"/>
      <c r="AK91" s="242"/>
      <c r="AL91" s="242"/>
      <c r="AM91" s="242"/>
      <c r="AN91" s="242"/>
      <c r="AO91" s="242"/>
      <c r="AP91" s="242"/>
      <c r="AQ91" s="242"/>
      <c r="AR91" s="242"/>
      <c r="AS91" s="242"/>
      <c r="AT91" s="242"/>
      <c r="AU91" s="242"/>
      <c r="AV91" s="242"/>
      <c r="AW91" s="242"/>
      <c r="AX91" s="242"/>
      <c r="AY91" s="242"/>
      <c r="AZ91" s="243"/>
      <c r="BA91" s="243"/>
      <c r="BB91" s="243"/>
      <c r="BC91" s="243"/>
      <c r="BD91" s="243"/>
      <c r="BE91" s="236"/>
      <c r="BF91" s="236"/>
      <c r="BG91" s="236"/>
      <c r="BH91" s="236"/>
      <c r="BI91" s="236"/>
      <c r="BJ91" s="236"/>
      <c r="BK91" s="236"/>
      <c r="BL91" s="236"/>
      <c r="BM91" s="236"/>
      <c r="BN91" s="236"/>
      <c r="BO91" s="236"/>
      <c r="BP91" s="236"/>
      <c r="BQ91" s="233">
        <v>85</v>
      </c>
      <c r="BR91" s="238"/>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24"/>
    </row>
    <row r="92" spans="1:131" ht="26.25" hidden="1" customHeight="1" x14ac:dyDescent="0.2">
      <c r="A92" s="240"/>
      <c r="B92" s="241"/>
      <c r="C92" s="241"/>
      <c r="D92" s="241"/>
      <c r="E92" s="241"/>
      <c r="F92" s="241"/>
      <c r="G92" s="241"/>
      <c r="H92" s="241"/>
      <c r="I92" s="241"/>
      <c r="J92" s="241"/>
      <c r="K92" s="241"/>
      <c r="L92" s="241"/>
      <c r="M92" s="241"/>
      <c r="N92" s="241"/>
      <c r="O92" s="241"/>
      <c r="P92" s="241"/>
      <c r="Q92" s="242"/>
      <c r="R92" s="242"/>
      <c r="S92" s="242"/>
      <c r="T92" s="242"/>
      <c r="U92" s="242"/>
      <c r="V92" s="242"/>
      <c r="W92" s="242"/>
      <c r="X92" s="242"/>
      <c r="Y92" s="242"/>
      <c r="Z92" s="242"/>
      <c r="AA92" s="242"/>
      <c r="AB92" s="242"/>
      <c r="AC92" s="242"/>
      <c r="AD92" s="242"/>
      <c r="AE92" s="242"/>
      <c r="AF92" s="242"/>
      <c r="AG92" s="242"/>
      <c r="AH92" s="242"/>
      <c r="AI92" s="242"/>
      <c r="AJ92" s="242"/>
      <c r="AK92" s="242"/>
      <c r="AL92" s="242"/>
      <c r="AM92" s="242"/>
      <c r="AN92" s="242"/>
      <c r="AO92" s="242"/>
      <c r="AP92" s="242"/>
      <c r="AQ92" s="242"/>
      <c r="AR92" s="242"/>
      <c r="AS92" s="242"/>
      <c r="AT92" s="242"/>
      <c r="AU92" s="242"/>
      <c r="AV92" s="242"/>
      <c r="AW92" s="242"/>
      <c r="AX92" s="242"/>
      <c r="AY92" s="242"/>
      <c r="AZ92" s="243"/>
      <c r="BA92" s="243"/>
      <c r="BB92" s="243"/>
      <c r="BC92" s="243"/>
      <c r="BD92" s="243"/>
      <c r="BE92" s="236"/>
      <c r="BF92" s="236"/>
      <c r="BG92" s="236"/>
      <c r="BH92" s="236"/>
      <c r="BI92" s="236"/>
      <c r="BJ92" s="236"/>
      <c r="BK92" s="236"/>
      <c r="BL92" s="236"/>
      <c r="BM92" s="236"/>
      <c r="BN92" s="236"/>
      <c r="BO92" s="236"/>
      <c r="BP92" s="236"/>
      <c r="BQ92" s="233">
        <v>86</v>
      </c>
      <c r="BR92" s="238"/>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24"/>
    </row>
    <row r="93" spans="1:131" ht="26.25" hidden="1" customHeight="1" x14ac:dyDescent="0.2">
      <c r="A93" s="240"/>
      <c r="B93" s="241"/>
      <c r="C93" s="241"/>
      <c r="D93" s="241"/>
      <c r="E93" s="241"/>
      <c r="F93" s="241"/>
      <c r="G93" s="241"/>
      <c r="H93" s="241"/>
      <c r="I93" s="241"/>
      <c r="J93" s="241"/>
      <c r="K93" s="241"/>
      <c r="L93" s="241"/>
      <c r="M93" s="241"/>
      <c r="N93" s="241"/>
      <c r="O93" s="241"/>
      <c r="P93" s="241"/>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242"/>
      <c r="AN93" s="242"/>
      <c r="AO93" s="242"/>
      <c r="AP93" s="242"/>
      <c r="AQ93" s="242"/>
      <c r="AR93" s="242"/>
      <c r="AS93" s="242"/>
      <c r="AT93" s="242"/>
      <c r="AU93" s="242"/>
      <c r="AV93" s="242"/>
      <c r="AW93" s="242"/>
      <c r="AX93" s="242"/>
      <c r="AY93" s="242"/>
      <c r="AZ93" s="243"/>
      <c r="BA93" s="243"/>
      <c r="BB93" s="243"/>
      <c r="BC93" s="243"/>
      <c r="BD93" s="243"/>
      <c r="BE93" s="236"/>
      <c r="BF93" s="236"/>
      <c r="BG93" s="236"/>
      <c r="BH93" s="236"/>
      <c r="BI93" s="236"/>
      <c r="BJ93" s="236"/>
      <c r="BK93" s="236"/>
      <c r="BL93" s="236"/>
      <c r="BM93" s="236"/>
      <c r="BN93" s="236"/>
      <c r="BO93" s="236"/>
      <c r="BP93" s="236"/>
      <c r="BQ93" s="233">
        <v>87</v>
      </c>
      <c r="BR93" s="238"/>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24"/>
    </row>
    <row r="94" spans="1:131" ht="26.25" hidden="1" customHeight="1" x14ac:dyDescent="0.2">
      <c r="A94" s="240"/>
      <c r="B94" s="241"/>
      <c r="C94" s="241"/>
      <c r="D94" s="241"/>
      <c r="E94" s="241"/>
      <c r="F94" s="241"/>
      <c r="G94" s="241"/>
      <c r="H94" s="241"/>
      <c r="I94" s="241"/>
      <c r="J94" s="241"/>
      <c r="K94" s="241"/>
      <c r="L94" s="241"/>
      <c r="M94" s="241"/>
      <c r="N94" s="241"/>
      <c r="O94" s="241"/>
      <c r="P94" s="241"/>
      <c r="Q94" s="242"/>
      <c r="R94" s="242"/>
      <c r="S94" s="242"/>
      <c r="T94" s="242"/>
      <c r="U94" s="242"/>
      <c r="V94" s="242"/>
      <c r="W94" s="242"/>
      <c r="X94" s="242"/>
      <c r="Y94" s="242"/>
      <c r="Z94" s="242"/>
      <c r="AA94" s="242"/>
      <c r="AB94" s="242"/>
      <c r="AC94" s="242"/>
      <c r="AD94" s="242"/>
      <c r="AE94" s="242"/>
      <c r="AF94" s="242"/>
      <c r="AG94" s="242"/>
      <c r="AH94" s="242"/>
      <c r="AI94" s="242"/>
      <c r="AJ94" s="242"/>
      <c r="AK94" s="242"/>
      <c r="AL94" s="242"/>
      <c r="AM94" s="242"/>
      <c r="AN94" s="242"/>
      <c r="AO94" s="242"/>
      <c r="AP94" s="242"/>
      <c r="AQ94" s="242"/>
      <c r="AR94" s="242"/>
      <c r="AS94" s="242"/>
      <c r="AT94" s="242"/>
      <c r="AU94" s="242"/>
      <c r="AV94" s="242"/>
      <c r="AW94" s="242"/>
      <c r="AX94" s="242"/>
      <c r="AY94" s="242"/>
      <c r="AZ94" s="243"/>
      <c r="BA94" s="243"/>
      <c r="BB94" s="243"/>
      <c r="BC94" s="243"/>
      <c r="BD94" s="243"/>
      <c r="BE94" s="236"/>
      <c r="BF94" s="236"/>
      <c r="BG94" s="236"/>
      <c r="BH94" s="236"/>
      <c r="BI94" s="236"/>
      <c r="BJ94" s="236"/>
      <c r="BK94" s="236"/>
      <c r="BL94" s="236"/>
      <c r="BM94" s="236"/>
      <c r="BN94" s="236"/>
      <c r="BO94" s="236"/>
      <c r="BP94" s="236"/>
      <c r="BQ94" s="233">
        <v>88</v>
      </c>
      <c r="BR94" s="238"/>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24"/>
    </row>
    <row r="95" spans="1:131" ht="26.25" hidden="1" customHeight="1" x14ac:dyDescent="0.2">
      <c r="A95" s="240"/>
      <c r="B95" s="241"/>
      <c r="C95" s="241"/>
      <c r="D95" s="241"/>
      <c r="E95" s="241"/>
      <c r="F95" s="241"/>
      <c r="G95" s="241"/>
      <c r="H95" s="241"/>
      <c r="I95" s="241"/>
      <c r="J95" s="241"/>
      <c r="K95" s="241"/>
      <c r="L95" s="241"/>
      <c r="M95" s="241"/>
      <c r="N95" s="241"/>
      <c r="O95" s="241"/>
      <c r="P95" s="241"/>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3"/>
      <c r="BA95" s="243"/>
      <c r="BB95" s="243"/>
      <c r="BC95" s="243"/>
      <c r="BD95" s="243"/>
      <c r="BE95" s="236"/>
      <c r="BF95" s="236"/>
      <c r="BG95" s="236"/>
      <c r="BH95" s="236"/>
      <c r="BI95" s="236"/>
      <c r="BJ95" s="236"/>
      <c r="BK95" s="236"/>
      <c r="BL95" s="236"/>
      <c r="BM95" s="236"/>
      <c r="BN95" s="236"/>
      <c r="BO95" s="236"/>
      <c r="BP95" s="236"/>
      <c r="BQ95" s="233">
        <v>89</v>
      </c>
      <c r="BR95" s="238"/>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24"/>
    </row>
    <row r="96" spans="1:131" ht="26.25" hidden="1" customHeight="1" x14ac:dyDescent="0.2">
      <c r="A96" s="240"/>
      <c r="B96" s="241"/>
      <c r="C96" s="241"/>
      <c r="D96" s="241"/>
      <c r="E96" s="241"/>
      <c r="F96" s="241"/>
      <c r="G96" s="241"/>
      <c r="H96" s="241"/>
      <c r="I96" s="241"/>
      <c r="J96" s="241"/>
      <c r="K96" s="241"/>
      <c r="L96" s="241"/>
      <c r="M96" s="241"/>
      <c r="N96" s="241"/>
      <c r="O96" s="241"/>
      <c r="P96" s="241"/>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3"/>
      <c r="BA96" s="243"/>
      <c r="BB96" s="243"/>
      <c r="BC96" s="243"/>
      <c r="BD96" s="243"/>
      <c r="BE96" s="236"/>
      <c r="BF96" s="236"/>
      <c r="BG96" s="236"/>
      <c r="BH96" s="236"/>
      <c r="BI96" s="236"/>
      <c r="BJ96" s="236"/>
      <c r="BK96" s="236"/>
      <c r="BL96" s="236"/>
      <c r="BM96" s="236"/>
      <c r="BN96" s="236"/>
      <c r="BO96" s="236"/>
      <c r="BP96" s="236"/>
      <c r="BQ96" s="233">
        <v>90</v>
      </c>
      <c r="BR96" s="238"/>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24"/>
    </row>
    <row r="97" spans="1:131" ht="26.25" hidden="1" customHeight="1" x14ac:dyDescent="0.2">
      <c r="A97" s="240"/>
      <c r="B97" s="241"/>
      <c r="C97" s="241"/>
      <c r="D97" s="241"/>
      <c r="E97" s="241"/>
      <c r="F97" s="241"/>
      <c r="G97" s="241"/>
      <c r="H97" s="241"/>
      <c r="I97" s="241"/>
      <c r="J97" s="241"/>
      <c r="K97" s="241"/>
      <c r="L97" s="241"/>
      <c r="M97" s="241"/>
      <c r="N97" s="241"/>
      <c r="O97" s="241"/>
      <c r="P97" s="241"/>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3"/>
      <c r="BA97" s="243"/>
      <c r="BB97" s="243"/>
      <c r="BC97" s="243"/>
      <c r="BD97" s="243"/>
      <c r="BE97" s="236"/>
      <c r="BF97" s="236"/>
      <c r="BG97" s="236"/>
      <c r="BH97" s="236"/>
      <c r="BI97" s="236"/>
      <c r="BJ97" s="236"/>
      <c r="BK97" s="236"/>
      <c r="BL97" s="236"/>
      <c r="BM97" s="236"/>
      <c r="BN97" s="236"/>
      <c r="BO97" s="236"/>
      <c r="BP97" s="236"/>
      <c r="BQ97" s="233">
        <v>91</v>
      </c>
      <c r="BR97" s="238"/>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24"/>
    </row>
    <row r="98" spans="1:131" ht="26.25" hidden="1" customHeight="1" x14ac:dyDescent="0.2">
      <c r="A98" s="240"/>
      <c r="B98" s="241"/>
      <c r="C98" s="241"/>
      <c r="D98" s="241"/>
      <c r="E98" s="241"/>
      <c r="F98" s="241"/>
      <c r="G98" s="241"/>
      <c r="H98" s="241"/>
      <c r="I98" s="241"/>
      <c r="J98" s="241"/>
      <c r="K98" s="241"/>
      <c r="L98" s="241"/>
      <c r="M98" s="241"/>
      <c r="N98" s="241"/>
      <c r="O98" s="241"/>
      <c r="P98" s="241"/>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3"/>
      <c r="BA98" s="243"/>
      <c r="BB98" s="243"/>
      <c r="BC98" s="243"/>
      <c r="BD98" s="243"/>
      <c r="BE98" s="236"/>
      <c r="BF98" s="236"/>
      <c r="BG98" s="236"/>
      <c r="BH98" s="236"/>
      <c r="BI98" s="236"/>
      <c r="BJ98" s="236"/>
      <c r="BK98" s="236"/>
      <c r="BL98" s="236"/>
      <c r="BM98" s="236"/>
      <c r="BN98" s="236"/>
      <c r="BO98" s="236"/>
      <c r="BP98" s="236"/>
      <c r="BQ98" s="233">
        <v>92</v>
      </c>
      <c r="BR98" s="238"/>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24"/>
    </row>
    <row r="99" spans="1:131" ht="26.25" hidden="1" customHeight="1" x14ac:dyDescent="0.2">
      <c r="A99" s="240"/>
      <c r="B99" s="241"/>
      <c r="C99" s="241"/>
      <c r="D99" s="241"/>
      <c r="E99" s="241"/>
      <c r="F99" s="241"/>
      <c r="G99" s="241"/>
      <c r="H99" s="241"/>
      <c r="I99" s="241"/>
      <c r="J99" s="241"/>
      <c r="K99" s="241"/>
      <c r="L99" s="241"/>
      <c r="M99" s="241"/>
      <c r="N99" s="241"/>
      <c r="O99" s="241"/>
      <c r="P99" s="241"/>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3"/>
      <c r="BA99" s="243"/>
      <c r="BB99" s="243"/>
      <c r="BC99" s="243"/>
      <c r="BD99" s="243"/>
      <c r="BE99" s="236"/>
      <c r="BF99" s="236"/>
      <c r="BG99" s="236"/>
      <c r="BH99" s="236"/>
      <c r="BI99" s="236"/>
      <c r="BJ99" s="236"/>
      <c r="BK99" s="236"/>
      <c r="BL99" s="236"/>
      <c r="BM99" s="236"/>
      <c r="BN99" s="236"/>
      <c r="BO99" s="236"/>
      <c r="BP99" s="236"/>
      <c r="BQ99" s="233">
        <v>93</v>
      </c>
      <c r="BR99" s="238"/>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24"/>
    </row>
    <row r="100" spans="1:131" ht="26.25" hidden="1" customHeight="1" x14ac:dyDescent="0.2">
      <c r="A100" s="240"/>
      <c r="B100" s="241"/>
      <c r="C100" s="241"/>
      <c r="D100" s="241"/>
      <c r="E100" s="241"/>
      <c r="F100" s="241"/>
      <c r="G100" s="241"/>
      <c r="H100" s="241"/>
      <c r="I100" s="241"/>
      <c r="J100" s="241"/>
      <c r="K100" s="241"/>
      <c r="L100" s="241"/>
      <c r="M100" s="241"/>
      <c r="N100" s="241"/>
      <c r="O100" s="241"/>
      <c r="P100" s="241"/>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3"/>
      <c r="BA100" s="243"/>
      <c r="BB100" s="243"/>
      <c r="BC100" s="243"/>
      <c r="BD100" s="243"/>
      <c r="BE100" s="236"/>
      <c r="BF100" s="236"/>
      <c r="BG100" s="236"/>
      <c r="BH100" s="236"/>
      <c r="BI100" s="236"/>
      <c r="BJ100" s="236"/>
      <c r="BK100" s="236"/>
      <c r="BL100" s="236"/>
      <c r="BM100" s="236"/>
      <c r="BN100" s="236"/>
      <c r="BO100" s="236"/>
      <c r="BP100" s="236"/>
      <c r="BQ100" s="233">
        <v>94</v>
      </c>
      <c r="BR100" s="238"/>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24"/>
    </row>
    <row r="101" spans="1:131" ht="26.25" hidden="1" customHeight="1" x14ac:dyDescent="0.2">
      <c r="A101" s="240"/>
      <c r="B101" s="241"/>
      <c r="C101" s="241"/>
      <c r="D101" s="241"/>
      <c r="E101" s="241"/>
      <c r="F101" s="241"/>
      <c r="G101" s="241"/>
      <c r="H101" s="241"/>
      <c r="I101" s="241"/>
      <c r="J101" s="241"/>
      <c r="K101" s="241"/>
      <c r="L101" s="241"/>
      <c r="M101" s="241"/>
      <c r="N101" s="241"/>
      <c r="O101" s="241"/>
      <c r="P101" s="241"/>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3"/>
      <c r="BA101" s="243"/>
      <c r="BB101" s="243"/>
      <c r="BC101" s="243"/>
      <c r="BD101" s="243"/>
      <c r="BE101" s="236"/>
      <c r="BF101" s="236"/>
      <c r="BG101" s="236"/>
      <c r="BH101" s="236"/>
      <c r="BI101" s="236"/>
      <c r="BJ101" s="236"/>
      <c r="BK101" s="236"/>
      <c r="BL101" s="236"/>
      <c r="BM101" s="236"/>
      <c r="BN101" s="236"/>
      <c r="BO101" s="236"/>
      <c r="BP101" s="236"/>
      <c r="BQ101" s="233">
        <v>95</v>
      </c>
      <c r="BR101" s="238"/>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24"/>
    </row>
    <row r="102" spans="1:131" ht="26.25" customHeight="1" thickBot="1" x14ac:dyDescent="0.25">
      <c r="A102" s="240"/>
      <c r="B102" s="241"/>
      <c r="C102" s="241"/>
      <c r="D102" s="241"/>
      <c r="E102" s="241"/>
      <c r="F102" s="241"/>
      <c r="G102" s="241"/>
      <c r="H102" s="241"/>
      <c r="I102" s="241"/>
      <c r="J102" s="241"/>
      <c r="K102" s="241"/>
      <c r="L102" s="241"/>
      <c r="M102" s="241"/>
      <c r="N102" s="241"/>
      <c r="O102" s="241"/>
      <c r="P102" s="241"/>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3"/>
      <c r="BA102" s="243"/>
      <c r="BB102" s="243"/>
      <c r="BC102" s="243"/>
      <c r="BD102" s="243"/>
      <c r="BE102" s="236"/>
      <c r="BF102" s="236"/>
      <c r="BG102" s="236"/>
      <c r="BH102" s="236"/>
      <c r="BI102" s="236"/>
      <c r="BJ102" s="236"/>
      <c r="BK102" s="236"/>
      <c r="BL102" s="236"/>
      <c r="BM102" s="236"/>
      <c r="BN102" s="236"/>
      <c r="BO102" s="236"/>
      <c r="BP102" s="236"/>
      <c r="BQ102" s="235" t="s">
        <v>376</v>
      </c>
      <c r="BR102" s="776" t="s">
        <v>397</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66</v>
      </c>
      <c r="CS102" s="839"/>
      <c r="CT102" s="839"/>
      <c r="CU102" s="839"/>
      <c r="CV102" s="878"/>
      <c r="CW102" s="877">
        <v>330</v>
      </c>
      <c r="CX102" s="839"/>
      <c r="CY102" s="839"/>
      <c r="CZ102" s="839"/>
      <c r="DA102" s="878"/>
      <c r="DB102" s="877">
        <v>5291</v>
      </c>
      <c r="DC102" s="839"/>
      <c r="DD102" s="839"/>
      <c r="DE102" s="839"/>
      <c r="DF102" s="878"/>
      <c r="DG102" s="877" t="s">
        <v>560</v>
      </c>
      <c r="DH102" s="839"/>
      <c r="DI102" s="839"/>
      <c r="DJ102" s="839"/>
      <c r="DK102" s="878"/>
      <c r="DL102" s="877" t="s">
        <v>560</v>
      </c>
      <c r="DM102" s="839"/>
      <c r="DN102" s="839"/>
      <c r="DO102" s="839"/>
      <c r="DP102" s="878"/>
      <c r="DQ102" s="877" t="s">
        <v>560</v>
      </c>
      <c r="DR102" s="839"/>
      <c r="DS102" s="839"/>
      <c r="DT102" s="839"/>
      <c r="DU102" s="878"/>
      <c r="DV102" s="776"/>
      <c r="DW102" s="777"/>
      <c r="DX102" s="777"/>
      <c r="DY102" s="777"/>
      <c r="DZ102" s="901"/>
      <c r="EA102" s="224"/>
    </row>
    <row r="103" spans="1:131" ht="26.25" customHeight="1" x14ac:dyDescent="0.2">
      <c r="A103" s="240"/>
      <c r="B103" s="241"/>
      <c r="C103" s="241"/>
      <c r="D103" s="241"/>
      <c r="E103" s="241"/>
      <c r="F103" s="241"/>
      <c r="G103" s="241"/>
      <c r="H103" s="241"/>
      <c r="I103" s="241"/>
      <c r="J103" s="241"/>
      <c r="K103" s="241"/>
      <c r="L103" s="241"/>
      <c r="M103" s="241"/>
      <c r="N103" s="241"/>
      <c r="O103" s="241"/>
      <c r="P103" s="241"/>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3"/>
      <c r="BA103" s="243"/>
      <c r="BB103" s="243"/>
      <c r="BC103" s="243"/>
      <c r="BD103" s="243"/>
      <c r="BE103" s="236"/>
      <c r="BF103" s="236"/>
      <c r="BG103" s="236"/>
      <c r="BH103" s="236"/>
      <c r="BI103" s="236"/>
      <c r="BJ103" s="236"/>
      <c r="BK103" s="236"/>
      <c r="BL103" s="236"/>
      <c r="BM103" s="236"/>
      <c r="BN103" s="236"/>
      <c r="BO103" s="236"/>
      <c r="BP103" s="236"/>
      <c r="BQ103" s="902" t="s">
        <v>398</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24"/>
    </row>
    <row r="104" spans="1:131" ht="26.25" customHeight="1" x14ac:dyDescent="0.2">
      <c r="A104" s="240"/>
      <c r="B104" s="241"/>
      <c r="C104" s="241"/>
      <c r="D104" s="241"/>
      <c r="E104" s="241"/>
      <c r="F104" s="241"/>
      <c r="G104" s="241"/>
      <c r="H104" s="241"/>
      <c r="I104" s="241"/>
      <c r="J104" s="241"/>
      <c r="K104" s="241"/>
      <c r="L104" s="241"/>
      <c r="M104" s="241"/>
      <c r="N104" s="241"/>
      <c r="O104" s="241"/>
      <c r="P104" s="241"/>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3"/>
      <c r="BA104" s="243"/>
      <c r="BB104" s="243"/>
      <c r="BC104" s="243"/>
      <c r="BD104" s="243"/>
      <c r="BE104" s="236"/>
      <c r="BF104" s="236"/>
      <c r="BG104" s="236"/>
      <c r="BH104" s="236"/>
      <c r="BI104" s="236"/>
      <c r="BJ104" s="236"/>
      <c r="BK104" s="236"/>
      <c r="BL104" s="236"/>
      <c r="BM104" s="236"/>
      <c r="BN104" s="236"/>
      <c r="BO104" s="236"/>
      <c r="BP104" s="236"/>
      <c r="BQ104" s="903" t="s">
        <v>399</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24"/>
    </row>
    <row r="105" spans="1:131" ht="11.25" customHeight="1" x14ac:dyDescent="0.2">
      <c r="A105" s="236"/>
      <c r="B105" s="236"/>
      <c r="C105" s="236"/>
      <c r="D105" s="236"/>
      <c r="E105" s="236"/>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6"/>
      <c r="AC105" s="236"/>
      <c r="AD105" s="236"/>
      <c r="AE105" s="236"/>
      <c r="AF105" s="236"/>
      <c r="AG105" s="236"/>
      <c r="AH105" s="236"/>
      <c r="AI105" s="236"/>
      <c r="AJ105" s="236"/>
      <c r="AK105" s="236"/>
      <c r="AL105" s="236"/>
      <c r="AM105" s="236"/>
      <c r="AN105" s="236"/>
      <c r="AO105" s="236"/>
      <c r="AP105" s="236"/>
      <c r="AQ105" s="236"/>
      <c r="AR105" s="236"/>
      <c r="AS105" s="236"/>
      <c r="AT105" s="236"/>
      <c r="AU105" s="236"/>
      <c r="AV105" s="236"/>
      <c r="AW105" s="236"/>
      <c r="AX105" s="236"/>
      <c r="AY105" s="236"/>
      <c r="AZ105" s="236"/>
      <c r="BA105" s="236"/>
      <c r="BB105" s="236"/>
      <c r="BC105" s="236"/>
      <c r="BD105" s="236"/>
      <c r="BE105" s="236"/>
      <c r="BF105" s="236"/>
      <c r="BG105" s="236"/>
      <c r="BH105" s="236"/>
      <c r="BI105" s="236"/>
      <c r="BJ105" s="236"/>
      <c r="BK105" s="236"/>
      <c r="BL105" s="236"/>
      <c r="BM105" s="236"/>
      <c r="BN105" s="236"/>
      <c r="BO105" s="236"/>
      <c r="BP105" s="236"/>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6"/>
      <c r="B106" s="236"/>
      <c r="C106" s="236"/>
      <c r="D106" s="236"/>
      <c r="E106" s="236"/>
      <c r="F106" s="236"/>
      <c r="G106" s="236"/>
      <c r="H106" s="236"/>
      <c r="I106" s="236"/>
      <c r="J106" s="236"/>
      <c r="K106" s="236"/>
      <c r="L106" s="236"/>
      <c r="M106" s="236"/>
      <c r="N106" s="236"/>
      <c r="O106" s="236"/>
      <c r="P106" s="236"/>
      <c r="Q106" s="236"/>
      <c r="R106" s="236"/>
      <c r="S106" s="236"/>
      <c r="T106" s="236"/>
      <c r="U106" s="236"/>
      <c r="V106" s="236"/>
      <c r="W106" s="236"/>
      <c r="X106" s="236"/>
      <c r="Y106" s="236"/>
      <c r="Z106" s="236"/>
      <c r="AA106" s="236"/>
      <c r="AB106" s="236"/>
      <c r="AC106" s="236"/>
      <c r="AD106" s="236"/>
      <c r="AE106" s="236"/>
      <c r="AF106" s="236"/>
      <c r="AG106" s="236"/>
      <c r="AH106" s="236"/>
      <c r="AI106" s="236"/>
      <c r="AJ106" s="236"/>
      <c r="AK106" s="236"/>
      <c r="AL106" s="236"/>
      <c r="AM106" s="236"/>
      <c r="AN106" s="236"/>
      <c r="AO106" s="236"/>
      <c r="AP106" s="236"/>
      <c r="AQ106" s="236"/>
      <c r="AR106" s="236"/>
      <c r="AS106" s="236"/>
      <c r="AT106" s="236"/>
      <c r="AU106" s="236"/>
      <c r="AV106" s="236"/>
      <c r="AW106" s="236"/>
      <c r="AX106" s="236"/>
      <c r="AY106" s="236"/>
      <c r="AZ106" s="236"/>
      <c r="BA106" s="236"/>
      <c r="BB106" s="236"/>
      <c r="BC106" s="236"/>
      <c r="BD106" s="236"/>
      <c r="BE106" s="236"/>
      <c r="BF106" s="236"/>
      <c r="BG106" s="236"/>
      <c r="BH106" s="236"/>
      <c r="BI106" s="236"/>
      <c r="BJ106" s="236"/>
      <c r="BK106" s="236"/>
      <c r="BL106" s="236"/>
      <c r="BM106" s="236"/>
      <c r="BN106" s="236"/>
      <c r="BO106" s="236"/>
      <c r="BP106" s="236"/>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28"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28"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04" t="s">
        <v>402</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403</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24" customFormat="1" ht="26.25" customHeight="1" x14ac:dyDescent="0.2">
      <c r="A109" s="899" t="s">
        <v>404</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405</v>
      </c>
      <c r="AB109" s="880"/>
      <c r="AC109" s="880"/>
      <c r="AD109" s="880"/>
      <c r="AE109" s="881"/>
      <c r="AF109" s="879" t="s">
        <v>406</v>
      </c>
      <c r="AG109" s="880"/>
      <c r="AH109" s="880"/>
      <c r="AI109" s="880"/>
      <c r="AJ109" s="881"/>
      <c r="AK109" s="879" t="s">
        <v>294</v>
      </c>
      <c r="AL109" s="880"/>
      <c r="AM109" s="880"/>
      <c r="AN109" s="880"/>
      <c r="AO109" s="881"/>
      <c r="AP109" s="879" t="s">
        <v>407</v>
      </c>
      <c r="AQ109" s="880"/>
      <c r="AR109" s="880"/>
      <c r="AS109" s="880"/>
      <c r="AT109" s="882"/>
      <c r="AU109" s="899" t="s">
        <v>404</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405</v>
      </c>
      <c r="BR109" s="880"/>
      <c r="BS109" s="880"/>
      <c r="BT109" s="880"/>
      <c r="BU109" s="881"/>
      <c r="BV109" s="879" t="s">
        <v>406</v>
      </c>
      <c r="BW109" s="880"/>
      <c r="BX109" s="880"/>
      <c r="BY109" s="880"/>
      <c r="BZ109" s="881"/>
      <c r="CA109" s="879" t="s">
        <v>294</v>
      </c>
      <c r="CB109" s="880"/>
      <c r="CC109" s="880"/>
      <c r="CD109" s="880"/>
      <c r="CE109" s="881"/>
      <c r="CF109" s="900" t="s">
        <v>407</v>
      </c>
      <c r="CG109" s="900"/>
      <c r="CH109" s="900"/>
      <c r="CI109" s="900"/>
      <c r="CJ109" s="900"/>
      <c r="CK109" s="879" t="s">
        <v>408</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405</v>
      </c>
      <c r="DH109" s="880"/>
      <c r="DI109" s="880"/>
      <c r="DJ109" s="880"/>
      <c r="DK109" s="881"/>
      <c r="DL109" s="879" t="s">
        <v>406</v>
      </c>
      <c r="DM109" s="880"/>
      <c r="DN109" s="880"/>
      <c r="DO109" s="880"/>
      <c r="DP109" s="881"/>
      <c r="DQ109" s="879" t="s">
        <v>294</v>
      </c>
      <c r="DR109" s="880"/>
      <c r="DS109" s="880"/>
      <c r="DT109" s="880"/>
      <c r="DU109" s="881"/>
      <c r="DV109" s="879" t="s">
        <v>407</v>
      </c>
      <c r="DW109" s="880"/>
      <c r="DX109" s="880"/>
      <c r="DY109" s="880"/>
      <c r="DZ109" s="882"/>
    </row>
    <row r="110" spans="1:131" s="224" customFormat="1" ht="26.25" customHeight="1" x14ac:dyDescent="0.2">
      <c r="A110" s="883" t="s">
        <v>409</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3174452</v>
      </c>
      <c r="AB110" s="887"/>
      <c r="AC110" s="887"/>
      <c r="AD110" s="887"/>
      <c r="AE110" s="888"/>
      <c r="AF110" s="889">
        <v>3110109</v>
      </c>
      <c r="AG110" s="887"/>
      <c r="AH110" s="887"/>
      <c r="AI110" s="887"/>
      <c r="AJ110" s="888"/>
      <c r="AK110" s="889">
        <v>3069078</v>
      </c>
      <c r="AL110" s="887"/>
      <c r="AM110" s="887"/>
      <c r="AN110" s="887"/>
      <c r="AO110" s="888"/>
      <c r="AP110" s="890">
        <v>3.2</v>
      </c>
      <c r="AQ110" s="891"/>
      <c r="AR110" s="891"/>
      <c r="AS110" s="891"/>
      <c r="AT110" s="892"/>
      <c r="AU110" s="893" t="s">
        <v>69</v>
      </c>
      <c r="AV110" s="894"/>
      <c r="AW110" s="894"/>
      <c r="AX110" s="894"/>
      <c r="AY110" s="894"/>
      <c r="AZ110" s="916" t="s">
        <v>410</v>
      </c>
      <c r="BA110" s="884"/>
      <c r="BB110" s="884"/>
      <c r="BC110" s="884"/>
      <c r="BD110" s="884"/>
      <c r="BE110" s="884"/>
      <c r="BF110" s="884"/>
      <c r="BG110" s="884"/>
      <c r="BH110" s="884"/>
      <c r="BI110" s="884"/>
      <c r="BJ110" s="884"/>
      <c r="BK110" s="884"/>
      <c r="BL110" s="884"/>
      <c r="BM110" s="884"/>
      <c r="BN110" s="884"/>
      <c r="BO110" s="884"/>
      <c r="BP110" s="885"/>
      <c r="BQ110" s="917">
        <v>28849467</v>
      </c>
      <c r="BR110" s="918"/>
      <c r="BS110" s="918"/>
      <c r="BT110" s="918"/>
      <c r="BU110" s="918"/>
      <c r="BV110" s="918">
        <v>29481592</v>
      </c>
      <c r="BW110" s="918"/>
      <c r="BX110" s="918"/>
      <c r="BY110" s="918"/>
      <c r="BZ110" s="918"/>
      <c r="CA110" s="918">
        <v>31759145</v>
      </c>
      <c r="CB110" s="918"/>
      <c r="CC110" s="918"/>
      <c r="CD110" s="918"/>
      <c r="CE110" s="918"/>
      <c r="CF110" s="931">
        <v>32.799999999999997</v>
      </c>
      <c r="CG110" s="932"/>
      <c r="CH110" s="932"/>
      <c r="CI110" s="932"/>
      <c r="CJ110" s="932"/>
      <c r="CK110" s="933" t="s">
        <v>411</v>
      </c>
      <c r="CL110" s="934"/>
      <c r="CM110" s="916" t="s">
        <v>412</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24" customFormat="1" ht="26.25" customHeight="1" x14ac:dyDescent="0.2">
      <c r="A111" s="921" t="s">
        <v>413</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414</v>
      </c>
      <c r="BA111" s="910"/>
      <c r="BB111" s="910"/>
      <c r="BC111" s="910"/>
      <c r="BD111" s="910"/>
      <c r="BE111" s="910"/>
      <c r="BF111" s="910"/>
      <c r="BG111" s="910"/>
      <c r="BH111" s="910"/>
      <c r="BI111" s="910"/>
      <c r="BJ111" s="910"/>
      <c r="BK111" s="910"/>
      <c r="BL111" s="910"/>
      <c r="BM111" s="910"/>
      <c r="BN111" s="910"/>
      <c r="BO111" s="910"/>
      <c r="BP111" s="911"/>
      <c r="BQ111" s="912">
        <v>2563703</v>
      </c>
      <c r="BR111" s="913"/>
      <c r="BS111" s="913"/>
      <c r="BT111" s="913"/>
      <c r="BU111" s="913"/>
      <c r="BV111" s="913">
        <v>3682955</v>
      </c>
      <c r="BW111" s="913"/>
      <c r="BX111" s="913"/>
      <c r="BY111" s="913"/>
      <c r="BZ111" s="913"/>
      <c r="CA111" s="913">
        <v>3972405</v>
      </c>
      <c r="CB111" s="913"/>
      <c r="CC111" s="913"/>
      <c r="CD111" s="913"/>
      <c r="CE111" s="913"/>
      <c r="CF111" s="907">
        <v>4.0999999999999996</v>
      </c>
      <c r="CG111" s="908"/>
      <c r="CH111" s="908"/>
      <c r="CI111" s="908"/>
      <c r="CJ111" s="908"/>
      <c r="CK111" s="935"/>
      <c r="CL111" s="936"/>
      <c r="CM111" s="909" t="s">
        <v>415</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24" customFormat="1" ht="26.25" customHeight="1" x14ac:dyDescent="0.2">
      <c r="A112" s="939" t="s">
        <v>416</v>
      </c>
      <c r="B112" s="940"/>
      <c r="C112" s="910" t="s">
        <v>417</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v>155543</v>
      </c>
      <c r="AB112" s="946"/>
      <c r="AC112" s="946"/>
      <c r="AD112" s="946"/>
      <c r="AE112" s="947"/>
      <c r="AF112" s="948">
        <v>193603</v>
      </c>
      <c r="AG112" s="946"/>
      <c r="AH112" s="946"/>
      <c r="AI112" s="946"/>
      <c r="AJ112" s="947"/>
      <c r="AK112" s="948">
        <v>193603</v>
      </c>
      <c r="AL112" s="946"/>
      <c r="AM112" s="946"/>
      <c r="AN112" s="946"/>
      <c r="AO112" s="947"/>
      <c r="AP112" s="949">
        <v>0.2</v>
      </c>
      <c r="AQ112" s="950"/>
      <c r="AR112" s="950"/>
      <c r="AS112" s="950"/>
      <c r="AT112" s="951"/>
      <c r="AU112" s="895"/>
      <c r="AV112" s="896"/>
      <c r="AW112" s="896"/>
      <c r="AX112" s="896"/>
      <c r="AY112" s="896"/>
      <c r="AZ112" s="909" t="s">
        <v>418</v>
      </c>
      <c r="BA112" s="910"/>
      <c r="BB112" s="910"/>
      <c r="BC112" s="910"/>
      <c r="BD112" s="910"/>
      <c r="BE112" s="910"/>
      <c r="BF112" s="910"/>
      <c r="BG112" s="910"/>
      <c r="BH112" s="910"/>
      <c r="BI112" s="910"/>
      <c r="BJ112" s="910"/>
      <c r="BK112" s="910"/>
      <c r="BL112" s="910"/>
      <c r="BM112" s="910"/>
      <c r="BN112" s="910"/>
      <c r="BO112" s="910"/>
      <c r="BP112" s="911"/>
      <c r="BQ112" s="912" t="s">
        <v>122</v>
      </c>
      <c r="BR112" s="913"/>
      <c r="BS112" s="913"/>
      <c r="BT112" s="913"/>
      <c r="BU112" s="913"/>
      <c r="BV112" s="913" t="s">
        <v>122</v>
      </c>
      <c r="BW112" s="913"/>
      <c r="BX112" s="913"/>
      <c r="BY112" s="913"/>
      <c r="BZ112" s="913"/>
      <c r="CA112" s="913" t="s">
        <v>122</v>
      </c>
      <c r="CB112" s="913"/>
      <c r="CC112" s="913"/>
      <c r="CD112" s="913"/>
      <c r="CE112" s="913"/>
      <c r="CF112" s="907" t="s">
        <v>122</v>
      </c>
      <c r="CG112" s="908"/>
      <c r="CH112" s="908"/>
      <c r="CI112" s="908"/>
      <c r="CJ112" s="908"/>
      <c r="CK112" s="935"/>
      <c r="CL112" s="936"/>
      <c r="CM112" s="909" t="s">
        <v>419</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24" customFormat="1" ht="26.25" customHeight="1" x14ac:dyDescent="0.2">
      <c r="A113" s="941"/>
      <c r="B113" s="942"/>
      <c r="C113" s="910" t="s">
        <v>420</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t="s">
        <v>122</v>
      </c>
      <c r="AB113" s="925"/>
      <c r="AC113" s="925"/>
      <c r="AD113" s="925"/>
      <c r="AE113" s="926"/>
      <c r="AF113" s="927" t="s">
        <v>122</v>
      </c>
      <c r="AG113" s="925"/>
      <c r="AH113" s="925"/>
      <c r="AI113" s="925"/>
      <c r="AJ113" s="926"/>
      <c r="AK113" s="927" t="s">
        <v>122</v>
      </c>
      <c r="AL113" s="925"/>
      <c r="AM113" s="925"/>
      <c r="AN113" s="925"/>
      <c r="AO113" s="926"/>
      <c r="AP113" s="928" t="s">
        <v>122</v>
      </c>
      <c r="AQ113" s="929"/>
      <c r="AR113" s="929"/>
      <c r="AS113" s="929"/>
      <c r="AT113" s="930"/>
      <c r="AU113" s="895"/>
      <c r="AV113" s="896"/>
      <c r="AW113" s="896"/>
      <c r="AX113" s="896"/>
      <c r="AY113" s="896"/>
      <c r="AZ113" s="909" t="s">
        <v>421</v>
      </c>
      <c r="BA113" s="910"/>
      <c r="BB113" s="910"/>
      <c r="BC113" s="910"/>
      <c r="BD113" s="910"/>
      <c r="BE113" s="910"/>
      <c r="BF113" s="910"/>
      <c r="BG113" s="910"/>
      <c r="BH113" s="910"/>
      <c r="BI113" s="910"/>
      <c r="BJ113" s="910"/>
      <c r="BK113" s="910"/>
      <c r="BL113" s="910"/>
      <c r="BM113" s="910"/>
      <c r="BN113" s="910"/>
      <c r="BO113" s="910"/>
      <c r="BP113" s="911"/>
      <c r="BQ113" s="912">
        <v>1568745</v>
      </c>
      <c r="BR113" s="913"/>
      <c r="BS113" s="913"/>
      <c r="BT113" s="913"/>
      <c r="BU113" s="913"/>
      <c r="BV113" s="913">
        <v>1856089</v>
      </c>
      <c r="BW113" s="913"/>
      <c r="BX113" s="913"/>
      <c r="BY113" s="913"/>
      <c r="BZ113" s="913"/>
      <c r="CA113" s="913">
        <v>1944957</v>
      </c>
      <c r="CB113" s="913"/>
      <c r="CC113" s="913"/>
      <c r="CD113" s="913"/>
      <c r="CE113" s="913"/>
      <c r="CF113" s="907">
        <v>2</v>
      </c>
      <c r="CG113" s="908"/>
      <c r="CH113" s="908"/>
      <c r="CI113" s="908"/>
      <c r="CJ113" s="908"/>
      <c r="CK113" s="935"/>
      <c r="CL113" s="936"/>
      <c r="CM113" s="909" t="s">
        <v>422</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24" customFormat="1" ht="26.25" customHeight="1" x14ac:dyDescent="0.2">
      <c r="A114" s="941"/>
      <c r="B114" s="942"/>
      <c r="C114" s="910" t="s">
        <v>423</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101760</v>
      </c>
      <c r="AB114" s="946"/>
      <c r="AC114" s="946"/>
      <c r="AD114" s="946"/>
      <c r="AE114" s="947"/>
      <c r="AF114" s="948">
        <v>102330</v>
      </c>
      <c r="AG114" s="946"/>
      <c r="AH114" s="946"/>
      <c r="AI114" s="946"/>
      <c r="AJ114" s="947"/>
      <c r="AK114" s="948">
        <v>127961</v>
      </c>
      <c r="AL114" s="946"/>
      <c r="AM114" s="946"/>
      <c r="AN114" s="946"/>
      <c r="AO114" s="947"/>
      <c r="AP114" s="949">
        <v>0.1</v>
      </c>
      <c r="AQ114" s="950"/>
      <c r="AR114" s="950"/>
      <c r="AS114" s="950"/>
      <c r="AT114" s="951"/>
      <c r="AU114" s="895"/>
      <c r="AV114" s="896"/>
      <c r="AW114" s="896"/>
      <c r="AX114" s="896"/>
      <c r="AY114" s="896"/>
      <c r="AZ114" s="909" t="s">
        <v>424</v>
      </c>
      <c r="BA114" s="910"/>
      <c r="BB114" s="910"/>
      <c r="BC114" s="910"/>
      <c r="BD114" s="910"/>
      <c r="BE114" s="910"/>
      <c r="BF114" s="910"/>
      <c r="BG114" s="910"/>
      <c r="BH114" s="910"/>
      <c r="BI114" s="910"/>
      <c r="BJ114" s="910"/>
      <c r="BK114" s="910"/>
      <c r="BL114" s="910"/>
      <c r="BM114" s="910"/>
      <c r="BN114" s="910"/>
      <c r="BO114" s="910"/>
      <c r="BP114" s="911"/>
      <c r="BQ114" s="912">
        <v>13984487</v>
      </c>
      <c r="BR114" s="913"/>
      <c r="BS114" s="913"/>
      <c r="BT114" s="913"/>
      <c r="BU114" s="913"/>
      <c r="BV114" s="913">
        <v>14851387</v>
      </c>
      <c r="BW114" s="913"/>
      <c r="BX114" s="913"/>
      <c r="BY114" s="913"/>
      <c r="BZ114" s="913"/>
      <c r="CA114" s="913">
        <v>15292063</v>
      </c>
      <c r="CB114" s="913"/>
      <c r="CC114" s="913"/>
      <c r="CD114" s="913"/>
      <c r="CE114" s="913"/>
      <c r="CF114" s="907">
        <v>15.8</v>
      </c>
      <c r="CG114" s="908"/>
      <c r="CH114" s="908"/>
      <c r="CI114" s="908"/>
      <c r="CJ114" s="908"/>
      <c r="CK114" s="935"/>
      <c r="CL114" s="936"/>
      <c r="CM114" s="909" t="s">
        <v>425</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24" customFormat="1" ht="26.25" customHeight="1" x14ac:dyDescent="0.2">
      <c r="A115" s="941"/>
      <c r="B115" s="942"/>
      <c r="C115" s="910" t="s">
        <v>426</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427</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428</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v>2563703</v>
      </c>
      <c r="DH115" s="946"/>
      <c r="DI115" s="946"/>
      <c r="DJ115" s="946"/>
      <c r="DK115" s="947"/>
      <c r="DL115" s="948">
        <v>3682955</v>
      </c>
      <c r="DM115" s="946"/>
      <c r="DN115" s="946"/>
      <c r="DO115" s="946"/>
      <c r="DP115" s="947"/>
      <c r="DQ115" s="948">
        <v>3972405</v>
      </c>
      <c r="DR115" s="946"/>
      <c r="DS115" s="946"/>
      <c r="DT115" s="946"/>
      <c r="DU115" s="947"/>
      <c r="DV115" s="949">
        <v>4.0999999999999996</v>
      </c>
      <c r="DW115" s="950"/>
      <c r="DX115" s="950"/>
      <c r="DY115" s="950"/>
      <c r="DZ115" s="951"/>
    </row>
    <row r="116" spans="1:130" s="224" customFormat="1" ht="26.25" customHeight="1" x14ac:dyDescent="0.2">
      <c r="A116" s="943"/>
      <c r="B116" s="944"/>
      <c r="C116" s="952" t="s">
        <v>429</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430</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431</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24" customFormat="1" ht="26.25" customHeight="1" x14ac:dyDescent="0.2">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432</v>
      </c>
      <c r="Z117" s="881"/>
      <c r="AA117" s="965">
        <v>3431755</v>
      </c>
      <c r="AB117" s="966"/>
      <c r="AC117" s="966"/>
      <c r="AD117" s="966"/>
      <c r="AE117" s="967"/>
      <c r="AF117" s="968">
        <v>3406042</v>
      </c>
      <c r="AG117" s="966"/>
      <c r="AH117" s="966"/>
      <c r="AI117" s="966"/>
      <c r="AJ117" s="967"/>
      <c r="AK117" s="968">
        <v>3390642</v>
      </c>
      <c r="AL117" s="966"/>
      <c r="AM117" s="966"/>
      <c r="AN117" s="966"/>
      <c r="AO117" s="967"/>
      <c r="AP117" s="969"/>
      <c r="AQ117" s="970"/>
      <c r="AR117" s="970"/>
      <c r="AS117" s="970"/>
      <c r="AT117" s="971"/>
      <c r="AU117" s="895"/>
      <c r="AV117" s="896"/>
      <c r="AW117" s="896"/>
      <c r="AX117" s="896"/>
      <c r="AY117" s="896"/>
      <c r="AZ117" s="961" t="s">
        <v>433</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434</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24" customFormat="1" ht="26.25" customHeight="1" x14ac:dyDescent="0.2">
      <c r="A118" s="899" t="s">
        <v>408</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405</v>
      </c>
      <c r="AB118" s="880"/>
      <c r="AC118" s="880"/>
      <c r="AD118" s="880"/>
      <c r="AE118" s="881"/>
      <c r="AF118" s="879" t="s">
        <v>406</v>
      </c>
      <c r="AG118" s="880"/>
      <c r="AH118" s="880"/>
      <c r="AI118" s="880"/>
      <c r="AJ118" s="881"/>
      <c r="AK118" s="879" t="s">
        <v>294</v>
      </c>
      <c r="AL118" s="880"/>
      <c r="AM118" s="880"/>
      <c r="AN118" s="880"/>
      <c r="AO118" s="881"/>
      <c r="AP118" s="957" t="s">
        <v>407</v>
      </c>
      <c r="AQ118" s="958"/>
      <c r="AR118" s="958"/>
      <c r="AS118" s="958"/>
      <c r="AT118" s="959"/>
      <c r="AU118" s="895"/>
      <c r="AV118" s="896"/>
      <c r="AW118" s="896"/>
      <c r="AX118" s="896"/>
      <c r="AY118" s="896"/>
      <c r="AZ118" s="960" t="s">
        <v>435</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436</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24" customFormat="1" ht="26.25" customHeight="1" x14ac:dyDescent="0.2">
      <c r="A119" s="1043" t="s">
        <v>411</v>
      </c>
      <c r="B119" s="934"/>
      <c r="C119" s="916" t="s">
        <v>412</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47" t="s">
        <v>177</v>
      </c>
      <c r="BA119" s="247"/>
      <c r="BB119" s="247"/>
      <c r="BC119" s="247"/>
      <c r="BD119" s="247"/>
      <c r="BE119" s="247"/>
      <c r="BF119" s="247"/>
      <c r="BG119" s="247"/>
      <c r="BH119" s="247"/>
      <c r="BI119" s="247"/>
      <c r="BJ119" s="247"/>
      <c r="BK119" s="247"/>
      <c r="BL119" s="247"/>
      <c r="BM119" s="247"/>
      <c r="BN119" s="247"/>
      <c r="BO119" s="964" t="s">
        <v>437</v>
      </c>
      <c r="BP119" s="992"/>
      <c r="BQ119" s="986">
        <v>46966402</v>
      </c>
      <c r="BR119" s="987"/>
      <c r="BS119" s="987"/>
      <c r="BT119" s="987"/>
      <c r="BU119" s="987"/>
      <c r="BV119" s="987">
        <v>49872023</v>
      </c>
      <c r="BW119" s="987"/>
      <c r="BX119" s="987"/>
      <c r="BY119" s="987"/>
      <c r="BZ119" s="987"/>
      <c r="CA119" s="987">
        <v>52968570</v>
      </c>
      <c r="CB119" s="987"/>
      <c r="CC119" s="987"/>
      <c r="CD119" s="987"/>
      <c r="CE119" s="987"/>
      <c r="CF119" s="988"/>
      <c r="CG119" s="989"/>
      <c r="CH119" s="989"/>
      <c r="CI119" s="989"/>
      <c r="CJ119" s="990"/>
      <c r="CK119" s="937"/>
      <c r="CL119" s="938"/>
      <c r="CM119" s="960" t="s">
        <v>438</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24" customFormat="1" ht="26.25" customHeight="1" x14ac:dyDescent="0.2">
      <c r="A120" s="1044"/>
      <c r="B120" s="936"/>
      <c r="C120" s="909" t="s">
        <v>415</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439</v>
      </c>
      <c r="AV120" s="979"/>
      <c r="AW120" s="979"/>
      <c r="AX120" s="979"/>
      <c r="AY120" s="980"/>
      <c r="AZ120" s="916" t="s">
        <v>440</v>
      </c>
      <c r="BA120" s="884"/>
      <c r="BB120" s="884"/>
      <c r="BC120" s="884"/>
      <c r="BD120" s="884"/>
      <c r="BE120" s="884"/>
      <c r="BF120" s="884"/>
      <c r="BG120" s="884"/>
      <c r="BH120" s="884"/>
      <c r="BI120" s="884"/>
      <c r="BJ120" s="884"/>
      <c r="BK120" s="884"/>
      <c r="BL120" s="884"/>
      <c r="BM120" s="884"/>
      <c r="BN120" s="884"/>
      <c r="BO120" s="884"/>
      <c r="BP120" s="885"/>
      <c r="BQ120" s="917">
        <v>67829512</v>
      </c>
      <c r="BR120" s="918"/>
      <c r="BS120" s="918"/>
      <c r="BT120" s="918"/>
      <c r="BU120" s="918"/>
      <c r="BV120" s="918">
        <v>80925012</v>
      </c>
      <c r="BW120" s="918"/>
      <c r="BX120" s="918"/>
      <c r="BY120" s="918"/>
      <c r="BZ120" s="918"/>
      <c r="CA120" s="918">
        <v>82708450</v>
      </c>
      <c r="CB120" s="918"/>
      <c r="CC120" s="918"/>
      <c r="CD120" s="918"/>
      <c r="CE120" s="918"/>
      <c r="CF120" s="931">
        <v>85.3</v>
      </c>
      <c r="CG120" s="932"/>
      <c r="CH120" s="932"/>
      <c r="CI120" s="932"/>
      <c r="CJ120" s="932"/>
      <c r="CK120" s="993" t="s">
        <v>441</v>
      </c>
      <c r="CL120" s="994"/>
      <c r="CM120" s="994"/>
      <c r="CN120" s="994"/>
      <c r="CO120" s="995"/>
      <c r="CP120" s="1001" t="s">
        <v>389</v>
      </c>
      <c r="CQ120" s="1002"/>
      <c r="CR120" s="1002"/>
      <c r="CS120" s="1002"/>
      <c r="CT120" s="1002"/>
      <c r="CU120" s="1002"/>
      <c r="CV120" s="1002"/>
      <c r="CW120" s="1002"/>
      <c r="CX120" s="1002"/>
      <c r="CY120" s="1002"/>
      <c r="CZ120" s="1002"/>
      <c r="DA120" s="1002"/>
      <c r="DB120" s="1002"/>
      <c r="DC120" s="1002"/>
      <c r="DD120" s="1002"/>
      <c r="DE120" s="1002"/>
      <c r="DF120" s="1003"/>
      <c r="DG120" s="917" t="s">
        <v>122</v>
      </c>
      <c r="DH120" s="918"/>
      <c r="DI120" s="918"/>
      <c r="DJ120" s="918"/>
      <c r="DK120" s="918"/>
      <c r="DL120" s="918" t="s">
        <v>122</v>
      </c>
      <c r="DM120" s="918"/>
      <c r="DN120" s="918"/>
      <c r="DO120" s="918"/>
      <c r="DP120" s="918"/>
      <c r="DQ120" s="918" t="s">
        <v>122</v>
      </c>
      <c r="DR120" s="918"/>
      <c r="DS120" s="918"/>
      <c r="DT120" s="918"/>
      <c r="DU120" s="918"/>
      <c r="DV120" s="919" t="s">
        <v>122</v>
      </c>
      <c r="DW120" s="919"/>
      <c r="DX120" s="919"/>
      <c r="DY120" s="919"/>
      <c r="DZ120" s="920"/>
    </row>
    <row r="121" spans="1:130" s="224" customFormat="1" ht="26.25" customHeight="1" x14ac:dyDescent="0.2">
      <c r="A121" s="1044"/>
      <c r="B121" s="936"/>
      <c r="C121" s="961" t="s">
        <v>442</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443</v>
      </c>
      <c r="BA121" s="910"/>
      <c r="BB121" s="910"/>
      <c r="BC121" s="910"/>
      <c r="BD121" s="910"/>
      <c r="BE121" s="910"/>
      <c r="BF121" s="910"/>
      <c r="BG121" s="910"/>
      <c r="BH121" s="910"/>
      <c r="BI121" s="910"/>
      <c r="BJ121" s="910"/>
      <c r="BK121" s="910"/>
      <c r="BL121" s="910"/>
      <c r="BM121" s="910"/>
      <c r="BN121" s="910"/>
      <c r="BO121" s="910"/>
      <c r="BP121" s="911"/>
      <c r="BQ121" s="912" t="s">
        <v>122</v>
      </c>
      <c r="BR121" s="913"/>
      <c r="BS121" s="913"/>
      <c r="BT121" s="913"/>
      <c r="BU121" s="913"/>
      <c r="BV121" s="913" t="s">
        <v>122</v>
      </c>
      <c r="BW121" s="913"/>
      <c r="BX121" s="913"/>
      <c r="BY121" s="913"/>
      <c r="BZ121" s="913"/>
      <c r="CA121" s="913" t="s">
        <v>122</v>
      </c>
      <c r="CB121" s="913"/>
      <c r="CC121" s="913"/>
      <c r="CD121" s="913"/>
      <c r="CE121" s="913"/>
      <c r="CF121" s="907" t="s">
        <v>122</v>
      </c>
      <c r="CG121" s="908"/>
      <c r="CH121" s="908"/>
      <c r="CI121" s="908"/>
      <c r="CJ121" s="908"/>
      <c r="CK121" s="996"/>
      <c r="CL121" s="997"/>
      <c r="CM121" s="997"/>
      <c r="CN121" s="997"/>
      <c r="CO121" s="998"/>
      <c r="CP121" s="1006" t="s">
        <v>390</v>
      </c>
      <c r="CQ121" s="1007"/>
      <c r="CR121" s="1007"/>
      <c r="CS121" s="1007"/>
      <c r="CT121" s="1007"/>
      <c r="CU121" s="1007"/>
      <c r="CV121" s="1007"/>
      <c r="CW121" s="1007"/>
      <c r="CX121" s="1007"/>
      <c r="CY121" s="1007"/>
      <c r="CZ121" s="1007"/>
      <c r="DA121" s="1007"/>
      <c r="DB121" s="1007"/>
      <c r="DC121" s="1007"/>
      <c r="DD121" s="1007"/>
      <c r="DE121" s="1007"/>
      <c r="DF121" s="1008"/>
      <c r="DG121" s="912" t="s">
        <v>122</v>
      </c>
      <c r="DH121" s="913"/>
      <c r="DI121" s="913"/>
      <c r="DJ121" s="913"/>
      <c r="DK121" s="913"/>
      <c r="DL121" s="913" t="s">
        <v>122</v>
      </c>
      <c r="DM121" s="913"/>
      <c r="DN121" s="913"/>
      <c r="DO121" s="913"/>
      <c r="DP121" s="913"/>
      <c r="DQ121" s="913" t="s">
        <v>122</v>
      </c>
      <c r="DR121" s="913"/>
      <c r="DS121" s="913"/>
      <c r="DT121" s="913"/>
      <c r="DU121" s="913"/>
      <c r="DV121" s="914" t="s">
        <v>122</v>
      </c>
      <c r="DW121" s="914"/>
      <c r="DX121" s="914"/>
      <c r="DY121" s="914"/>
      <c r="DZ121" s="915"/>
    </row>
    <row r="122" spans="1:130" s="224" customFormat="1" ht="26.25" customHeight="1" x14ac:dyDescent="0.2">
      <c r="A122" s="1044"/>
      <c r="B122" s="936"/>
      <c r="C122" s="909" t="s">
        <v>425</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444</v>
      </c>
      <c r="BA122" s="952"/>
      <c r="BB122" s="952"/>
      <c r="BC122" s="952"/>
      <c r="BD122" s="952"/>
      <c r="BE122" s="952"/>
      <c r="BF122" s="952"/>
      <c r="BG122" s="952"/>
      <c r="BH122" s="952"/>
      <c r="BI122" s="952"/>
      <c r="BJ122" s="952"/>
      <c r="BK122" s="952"/>
      <c r="BL122" s="952"/>
      <c r="BM122" s="952"/>
      <c r="BN122" s="952"/>
      <c r="BO122" s="952"/>
      <c r="BP122" s="953"/>
      <c r="BQ122" s="986">
        <v>50393428</v>
      </c>
      <c r="BR122" s="987"/>
      <c r="BS122" s="987"/>
      <c r="BT122" s="987"/>
      <c r="BU122" s="987"/>
      <c r="BV122" s="987">
        <v>49105205</v>
      </c>
      <c r="BW122" s="987"/>
      <c r="BX122" s="987"/>
      <c r="BY122" s="987"/>
      <c r="BZ122" s="987"/>
      <c r="CA122" s="987">
        <v>46662137</v>
      </c>
      <c r="CB122" s="987"/>
      <c r="CC122" s="987"/>
      <c r="CD122" s="987"/>
      <c r="CE122" s="987"/>
      <c r="CF122" s="1004">
        <v>48.1</v>
      </c>
      <c r="CG122" s="1005"/>
      <c r="CH122" s="1005"/>
      <c r="CI122" s="1005"/>
      <c r="CJ122" s="1005"/>
      <c r="CK122" s="996"/>
      <c r="CL122" s="997"/>
      <c r="CM122" s="997"/>
      <c r="CN122" s="997"/>
      <c r="CO122" s="998"/>
      <c r="CP122" s="1006" t="s">
        <v>388</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24" customFormat="1" ht="26.25" customHeight="1" x14ac:dyDescent="0.2">
      <c r="A123" s="1044"/>
      <c r="B123" s="936"/>
      <c r="C123" s="909" t="s">
        <v>431</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47" t="s">
        <v>177</v>
      </c>
      <c r="BA123" s="247"/>
      <c r="BB123" s="247"/>
      <c r="BC123" s="247"/>
      <c r="BD123" s="247"/>
      <c r="BE123" s="247"/>
      <c r="BF123" s="247"/>
      <c r="BG123" s="247"/>
      <c r="BH123" s="247"/>
      <c r="BI123" s="247"/>
      <c r="BJ123" s="247"/>
      <c r="BK123" s="247"/>
      <c r="BL123" s="247"/>
      <c r="BM123" s="247"/>
      <c r="BN123" s="247"/>
      <c r="BO123" s="964" t="s">
        <v>445</v>
      </c>
      <c r="BP123" s="992"/>
      <c r="BQ123" s="1050">
        <v>118222940</v>
      </c>
      <c r="BR123" s="1051"/>
      <c r="BS123" s="1051"/>
      <c r="BT123" s="1051"/>
      <c r="BU123" s="1051"/>
      <c r="BV123" s="1051">
        <v>130030217</v>
      </c>
      <c r="BW123" s="1051"/>
      <c r="BX123" s="1051"/>
      <c r="BY123" s="1051"/>
      <c r="BZ123" s="1051"/>
      <c r="CA123" s="1051">
        <v>129370587</v>
      </c>
      <c r="CB123" s="1051"/>
      <c r="CC123" s="1051"/>
      <c r="CD123" s="1051"/>
      <c r="CE123" s="1051"/>
      <c r="CF123" s="988"/>
      <c r="CG123" s="989"/>
      <c r="CH123" s="989"/>
      <c r="CI123" s="989"/>
      <c r="CJ123" s="990"/>
      <c r="CK123" s="996"/>
      <c r="CL123" s="997"/>
      <c r="CM123" s="997"/>
      <c r="CN123" s="997"/>
      <c r="CO123" s="998"/>
      <c r="CP123" s="1006"/>
      <c r="CQ123" s="1007"/>
      <c r="CR123" s="1007"/>
      <c r="CS123" s="1007"/>
      <c r="CT123" s="1007"/>
      <c r="CU123" s="1007"/>
      <c r="CV123" s="1007"/>
      <c r="CW123" s="1007"/>
      <c r="CX123" s="1007"/>
      <c r="CY123" s="1007"/>
      <c r="CZ123" s="1007"/>
      <c r="DA123" s="1007"/>
      <c r="DB123" s="1007"/>
      <c r="DC123" s="1007"/>
      <c r="DD123" s="1007"/>
      <c r="DE123" s="1007"/>
      <c r="DF123" s="1008"/>
      <c r="DG123" s="945"/>
      <c r="DH123" s="946"/>
      <c r="DI123" s="946"/>
      <c r="DJ123" s="946"/>
      <c r="DK123" s="947"/>
      <c r="DL123" s="948"/>
      <c r="DM123" s="946"/>
      <c r="DN123" s="946"/>
      <c r="DO123" s="946"/>
      <c r="DP123" s="947"/>
      <c r="DQ123" s="948"/>
      <c r="DR123" s="946"/>
      <c r="DS123" s="946"/>
      <c r="DT123" s="946"/>
      <c r="DU123" s="947"/>
      <c r="DV123" s="949"/>
      <c r="DW123" s="950"/>
      <c r="DX123" s="950"/>
      <c r="DY123" s="950"/>
      <c r="DZ123" s="951"/>
    </row>
    <row r="124" spans="1:130" s="224" customFormat="1" ht="26.25" customHeight="1" thickBot="1" x14ac:dyDescent="0.25">
      <c r="A124" s="1044"/>
      <c r="B124" s="936"/>
      <c r="C124" s="909" t="s">
        <v>434</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446</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447</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24" customFormat="1" ht="26.25" customHeight="1" x14ac:dyDescent="0.2">
      <c r="A125" s="1044"/>
      <c r="B125" s="936"/>
      <c r="C125" s="909" t="s">
        <v>436</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1009" t="s">
        <v>448</v>
      </c>
      <c r="CL125" s="994"/>
      <c r="CM125" s="994"/>
      <c r="CN125" s="994"/>
      <c r="CO125" s="995"/>
      <c r="CP125" s="916" t="s">
        <v>449</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24" customFormat="1" ht="26.25" customHeight="1" thickBot="1" x14ac:dyDescent="0.25">
      <c r="A126" s="1044"/>
      <c r="B126" s="936"/>
      <c r="C126" s="909" t="s">
        <v>438</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1010"/>
      <c r="CL126" s="997"/>
      <c r="CM126" s="997"/>
      <c r="CN126" s="997"/>
      <c r="CO126" s="998"/>
      <c r="CP126" s="909" t="s">
        <v>450</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24" customFormat="1" ht="26.25" customHeight="1" x14ac:dyDescent="0.2">
      <c r="A127" s="1045"/>
      <c r="B127" s="938"/>
      <c r="C127" s="960" t="s">
        <v>451</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26"/>
      <c r="AV127" s="226"/>
      <c r="AW127" s="226"/>
      <c r="AX127" s="1018" t="s">
        <v>452</v>
      </c>
      <c r="AY127" s="1019"/>
      <c r="AZ127" s="1019"/>
      <c r="BA127" s="1019"/>
      <c r="BB127" s="1019"/>
      <c r="BC127" s="1019"/>
      <c r="BD127" s="1019"/>
      <c r="BE127" s="1020"/>
      <c r="BF127" s="1021" t="s">
        <v>453</v>
      </c>
      <c r="BG127" s="1019"/>
      <c r="BH127" s="1019"/>
      <c r="BI127" s="1019"/>
      <c r="BJ127" s="1019"/>
      <c r="BK127" s="1019"/>
      <c r="BL127" s="1020"/>
      <c r="BM127" s="1021" t="s">
        <v>454</v>
      </c>
      <c r="BN127" s="1019"/>
      <c r="BO127" s="1019"/>
      <c r="BP127" s="1019"/>
      <c r="BQ127" s="1019"/>
      <c r="BR127" s="1019"/>
      <c r="BS127" s="1020"/>
      <c r="BT127" s="1021" t="s">
        <v>455</v>
      </c>
      <c r="BU127" s="1019"/>
      <c r="BV127" s="1019"/>
      <c r="BW127" s="1019"/>
      <c r="BX127" s="1019"/>
      <c r="BY127" s="1019"/>
      <c r="BZ127" s="1042"/>
      <c r="CA127" s="226"/>
      <c r="CB127" s="226"/>
      <c r="CC127" s="226"/>
      <c r="CD127" s="249"/>
      <c r="CE127" s="249"/>
      <c r="CF127" s="249"/>
      <c r="CG127" s="226"/>
      <c r="CH127" s="226"/>
      <c r="CI127" s="226"/>
      <c r="CJ127" s="248"/>
      <c r="CK127" s="1010"/>
      <c r="CL127" s="997"/>
      <c r="CM127" s="997"/>
      <c r="CN127" s="997"/>
      <c r="CO127" s="998"/>
      <c r="CP127" s="909" t="s">
        <v>456</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24" customFormat="1" ht="26.25" customHeight="1" thickBot="1" x14ac:dyDescent="0.25">
      <c r="A128" s="1028" t="s">
        <v>457</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458</v>
      </c>
      <c r="X128" s="1030"/>
      <c r="Y128" s="1030"/>
      <c r="Z128" s="1031"/>
      <c r="AA128" s="1032" t="s">
        <v>122</v>
      </c>
      <c r="AB128" s="1033"/>
      <c r="AC128" s="1033"/>
      <c r="AD128" s="1033"/>
      <c r="AE128" s="1034"/>
      <c r="AF128" s="1035" t="s">
        <v>122</v>
      </c>
      <c r="AG128" s="1033"/>
      <c r="AH128" s="1033"/>
      <c r="AI128" s="1033"/>
      <c r="AJ128" s="1034"/>
      <c r="AK128" s="1035" t="s">
        <v>122</v>
      </c>
      <c r="AL128" s="1033"/>
      <c r="AM128" s="1033"/>
      <c r="AN128" s="1033"/>
      <c r="AO128" s="1034"/>
      <c r="AP128" s="1036"/>
      <c r="AQ128" s="1037"/>
      <c r="AR128" s="1037"/>
      <c r="AS128" s="1037"/>
      <c r="AT128" s="1038"/>
      <c r="AU128" s="226"/>
      <c r="AV128" s="226"/>
      <c r="AW128" s="226"/>
      <c r="AX128" s="883" t="s">
        <v>459</v>
      </c>
      <c r="AY128" s="884"/>
      <c r="AZ128" s="884"/>
      <c r="BA128" s="884"/>
      <c r="BB128" s="884"/>
      <c r="BC128" s="884"/>
      <c r="BD128" s="884"/>
      <c r="BE128" s="885"/>
      <c r="BF128" s="1039" t="s">
        <v>122</v>
      </c>
      <c r="BG128" s="1040"/>
      <c r="BH128" s="1040"/>
      <c r="BI128" s="1040"/>
      <c r="BJ128" s="1040"/>
      <c r="BK128" s="1040"/>
      <c r="BL128" s="1041"/>
      <c r="BM128" s="1039">
        <v>11.25</v>
      </c>
      <c r="BN128" s="1040"/>
      <c r="BO128" s="1040"/>
      <c r="BP128" s="1040"/>
      <c r="BQ128" s="1040"/>
      <c r="BR128" s="1040"/>
      <c r="BS128" s="1041"/>
      <c r="BT128" s="1039">
        <v>20</v>
      </c>
      <c r="BU128" s="1040"/>
      <c r="BV128" s="1040"/>
      <c r="BW128" s="1040"/>
      <c r="BX128" s="1040"/>
      <c r="BY128" s="1040"/>
      <c r="BZ128" s="1063"/>
      <c r="CA128" s="249"/>
      <c r="CB128" s="249"/>
      <c r="CC128" s="249"/>
      <c r="CD128" s="249"/>
      <c r="CE128" s="249"/>
      <c r="CF128" s="249"/>
      <c r="CG128" s="226"/>
      <c r="CH128" s="226"/>
      <c r="CI128" s="226"/>
      <c r="CJ128" s="248"/>
      <c r="CK128" s="1011"/>
      <c r="CL128" s="1012"/>
      <c r="CM128" s="1012"/>
      <c r="CN128" s="1012"/>
      <c r="CO128" s="1013"/>
      <c r="CP128" s="1022" t="s">
        <v>460</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24" customFormat="1" ht="26.25" customHeight="1" x14ac:dyDescent="0.2">
      <c r="A129" s="921" t="s">
        <v>103</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461</v>
      </c>
      <c r="X129" s="1058"/>
      <c r="Y129" s="1058"/>
      <c r="Z129" s="1059"/>
      <c r="AA129" s="945">
        <v>92463663</v>
      </c>
      <c r="AB129" s="946"/>
      <c r="AC129" s="946"/>
      <c r="AD129" s="946"/>
      <c r="AE129" s="947"/>
      <c r="AF129" s="948">
        <v>95834057</v>
      </c>
      <c r="AG129" s="946"/>
      <c r="AH129" s="946"/>
      <c r="AI129" s="946"/>
      <c r="AJ129" s="947"/>
      <c r="AK129" s="948">
        <v>101713046</v>
      </c>
      <c r="AL129" s="946"/>
      <c r="AM129" s="946"/>
      <c r="AN129" s="946"/>
      <c r="AO129" s="947"/>
      <c r="AP129" s="1060"/>
      <c r="AQ129" s="1061"/>
      <c r="AR129" s="1061"/>
      <c r="AS129" s="1061"/>
      <c r="AT129" s="1062"/>
      <c r="AU129" s="227"/>
      <c r="AV129" s="227"/>
      <c r="AW129" s="227"/>
      <c r="AX129" s="1052" t="s">
        <v>462</v>
      </c>
      <c r="AY129" s="910"/>
      <c r="AZ129" s="910"/>
      <c r="BA129" s="910"/>
      <c r="BB129" s="910"/>
      <c r="BC129" s="910"/>
      <c r="BD129" s="910"/>
      <c r="BE129" s="911"/>
      <c r="BF129" s="1053" t="s">
        <v>122</v>
      </c>
      <c r="BG129" s="1054"/>
      <c r="BH129" s="1054"/>
      <c r="BI129" s="1054"/>
      <c r="BJ129" s="1054"/>
      <c r="BK129" s="1054"/>
      <c r="BL129" s="1055"/>
      <c r="BM129" s="1053">
        <v>16.25</v>
      </c>
      <c r="BN129" s="1054"/>
      <c r="BO129" s="1054"/>
      <c r="BP129" s="1054"/>
      <c r="BQ129" s="1054"/>
      <c r="BR129" s="1054"/>
      <c r="BS129" s="1055"/>
      <c r="BT129" s="1053">
        <v>30</v>
      </c>
      <c r="BU129" s="1054"/>
      <c r="BV129" s="1054"/>
      <c r="BW129" s="1054"/>
      <c r="BX129" s="1054"/>
      <c r="BY129" s="1054"/>
      <c r="BZ129" s="105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921" t="s">
        <v>463</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464</v>
      </c>
      <c r="X130" s="1058"/>
      <c r="Y130" s="1058"/>
      <c r="Z130" s="1059"/>
      <c r="AA130" s="945">
        <v>5744329</v>
      </c>
      <c r="AB130" s="946"/>
      <c r="AC130" s="946"/>
      <c r="AD130" s="946"/>
      <c r="AE130" s="947"/>
      <c r="AF130" s="948">
        <v>5215239</v>
      </c>
      <c r="AG130" s="946"/>
      <c r="AH130" s="946"/>
      <c r="AI130" s="946"/>
      <c r="AJ130" s="947"/>
      <c r="AK130" s="948">
        <v>4763855</v>
      </c>
      <c r="AL130" s="946"/>
      <c r="AM130" s="946"/>
      <c r="AN130" s="946"/>
      <c r="AO130" s="947"/>
      <c r="AP130" s="1060"/>
      <c r="AQ130" s="1061"/>
      <c r="AR130" s="1061"/>
      <c r="AS130" s="1061"/>
      <c r="AT130" s="1062"/>
      <c r="AU130" s="227"/>
      <c r="AV130" s="227"/>
      <c r="AW130" s="227"/>
      <c r="AX130" s="1052" t="s">
        <v>465</v>
      </c>
      <c r="AY130" s="910"/>
      <c r="AZ130" s="910"/>
      <c r="BA130" s="910"/>
      <c r="BB130" s="910"/>
      <c r="BC130" s="910"/>
      <c r="BD130" s="910"/>
      <c r="BE130" s="911"/>
      <c r="BF130" s="1088">
        <v>-2</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466</v>
      </c>
      <c r="X131" s="1095"/>
      <c r="Y131" s="1095"/>
      <c r="Z131" s="1096"/>
      <c r="AA131" s="991">
        <v>86719334</v>
      </c>
      <c r="AB131" s="973"/>
      <c r="AC131" s="973"/>
      <c r="AD131" s="973"/>
      <c r="AE131" s="974"/>
      <c r="AF131" s="972">
        <v>90618818</v>
      </c>
      <c r="AG131" s="973"/>
      <c r="AH131" s="973"/>
      <c r="AI131" s="973"/>
      <c r="AJ131" s="974"/>
      <c r="AK131" s="972">
        <v>96949191</v>
      </c>
      <c r="AL131" s="973"/>
      <c r="AM131" s="973"/>
      <c r="AN131" s="973"/>
      <c r="AO131" s="974"/>
      <c r="AP131" s="1097"/>
      <c r="AQ131" s="1098"/>
      <c r="AR131" s="1098"/>
      <c r="AS131" s="1098"/>
      <c r="AT131" s="1099"/>
      <c r="AU131" s="227"/>
      <c r="AV131" s="227"/>
      <c r="AW131" s="227"/>
      <c r="AX131" s="1070" t="s">
        <v>467</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1077" t="s">
        <v>468</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469</v>
      </c>
      <c r="W132" s="1081"/>
      <c r="X132" s="1081"/>
      <c r="Y132" s="1081"/>
      <c r="Z132" s="1082"/>
      <c r="AA132" s="1083">
        <v>-2.6667340400000001</v>
      </c>
      <c r="AB132" s="1084"/>
      <c r="AC132" s="1084"/>
      <c r="AD132" s="1084"/>
      <c r="AE132" s="1085"/>
      <c r="AF132" s="1086">
        <v>-1.9964915000000001</v>
      </c>
      <c r="AG132" s="1084"/>
      <c r="AH132" s="1084"/>
      <c r="AI132" s="1084"/>
      <c r="AJ132" s="1085"/>
      <c r="AK132" s="1086">
        <v>-1.4164254300000001</v>
      </c>
      <c r="AL132" s="1084"/>
      <c r="AM132" s="1084"/>
      <c r="AN132" s="1084"/>
      <c r="AO132" s="1085"/>
      <c r="AP132" s="988"/>
      <c r="AQ132" s="989"/>
      <c r="AR132" s="989"/>
      <c r="AS132" s="989"/>
      <c r="AT132" s="108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9"/>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470</v>
      </c>
      <c r="W133" s="1064"/>
      <c r="X133" s="1064"/>
      <c r="Y133" s="1064"/>
      <c r="Z133" s="1065"/>
      <c r="AA133" s="1066">
        <v>-2.9</v>
      </c>
      <c r="AB133" s="1067"/>
      <c r="AC133" s="1067"/>
      <c r="AD133" s="1067"/>
      <c r="AE133" s="1068"/>
      <c r="AF133" s="1066">
        <v>-2.5</v>
      </c>
      <c r="AG133" s="1067"/>
      <c r="AH133" s="1067"/>
      <c r="AI133" s="1067"/>
      <c r="AJ133" s="1068"/>
      <c r="AK133" s="1066">
        <v>-2</v>
      </c>
      <c r="AL133" s="1067"/>
      <c r="AM133" s="1067"/>
      <c r="AN133" s="1067"/>
      <c r="AO133" s="1068"/>
      <c r="AP133" s="1015"/>
      <c r="AQ133" s="1016"/>
      <c r="AR133" s="1016"/>
      <c r="AS133" s="1016"/>
      <c r="AT133" s="1069"/>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ZRjOOXG04/HzMWkJ7tVYzATSJBPCVZzAsWr2WIvSUwChzN7cTiEt9WdMg95jCPjgCO3WHZHjqoKSlBGKdBdcwQ==" saltValue="CYtBlwq2sHiydv77CpWRz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4YEw+CRkOB0u4vTq/a9GtpgVLvLOzKJjddGrFtyGDy4OvEvGmkoWgtxmgbveX+z4Ot9WIQ15wN3tYkcxX8eDdQ==" saltValue="sj0x1elS9xoUBAajxcgCq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O8uLs0dTS9kTUpJOUgfpQO6xc1W6mtV99CQr7jGir8ET/Wrxuq8TdQid7Z1bgnzUrnjAd8EGskZx9Nlr0a/asw==" saltValue="1nz0xLPsRrbuuFcijuX9y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01" t="s">
        <v>474</v>
      </c>
      <c r="AP7" s="265"/>
      <c r="AQ7" s="266" t="s">
        <v>475</v>
      </c>
      <c r="AR7" s="267"/>
    </row>
    <row r="8" spans="1:46" ht="13.2" x14ac:dyDescent="0.2">
      <c r="A8" s="259"/>
      <c r="AK8" s="268"/>
      <c r="AL8" s="269"/>
      <c r="AM8" s="269"/>
      <c r="AN8" s="270"/>
      <c r="AO8" s="1102"/>
      <c r="AP8" s="271" t="s">
        <v>476</v>
      </c>
      <c r="AQ8" s="272" t="s">
        <v>477</v>
      </c>
      <c r="AR8" s="273" t="s">
        <v>478</v>
      </c>
    </row>
    <row r="9" spans="1:46" ht="13.2" x14ac:dyDescent="0.2">
      <c r="A9" s="259"/>
      <c r="AK9" s="1103" t="s">
        <v>479</v>
      </c>
      <c r="AL9" s="1104"/>
      <c r="AM9" s="1104"/>
      <c r="AN9" s="1105"/>
      <c r="AO9" s="274">
        <v>24209603</v>
      </c>
      <c r="AP9" s="274">
        <v>67681</v>
      </c>
      <c r="AQ9" s="275">
        <v>62747</v>
      </c>
      <c r="AR9" s="276">
        <v>7.9</v>
      </c>
    </row>
    <row r="10" spans="1:46" ht="13.5" customHeight="1" x14ac:dyDescent="0.2">
      <c r="A10" s="259"/>
      <c r="AK10" s="1103" t="s">
        <v>480</v>
      </c>
      <c r="AL10" s="1104"/>
      <c r="AM10" s="1104"/>
      <c r="AN10" s="1105"/>
      <c r="AO10" s="277">
        <v>330101</v>
      </c>
      <c r="AP10" s="277">
        <v>923</v>
      </c>
      <c r="AQ10" s="278">
        <v>903</v>
      </c>
      <c r="AR10" s="279">
        <v>2.2000000000000002</v>
      </c>
    </row>
    <row r="11" spans="1:46" ht="13.5" customHeight="1" x14ac:dyDescent="0.2">
      <c r="A11" s="259"/>
      <c r="AK11" s="1103" t="s">
        <v>481</v>
      </c>
      <c r="AL11" s="1104"/>
      <c r="AM11" s="1104"/>
      <c r="AN11" s="1105"/>
      <c r="AO11" s="277" t="s">
        <v>482</v>
      </c>
      <c r="AP11" s="277" t="s">
        <v>482</v>
      </c>
      <c r="AQ11" s="278" t="s">
        <v>482</v>
      </c>
      <c r="AR11" s="279" t="s">
        <v>482</v>
      </c>
    </row>
    <row r="12" spans="1:46" ht="13.5" customHeight="1" x14ac:dyDescent="0.2">
      <c r="A12" s="259"/>
      <c r="AK12" s="1103" t="s">
        <v>483</v>
      </c>
      <c r="AL12" s="1104"/>
      <c r="AM12" s="1104"/>
      <c r="AN12" s="1105"/>
      <c r="AO12" s="277" t="s">
        <v>482</v>
      </c>
      <c r="AP12" s="277" t="s">
        <v>482</v>
      </c>
      <c r="AQ12" s="278" t="s">
        <v>482</v>
      </c>
      <c r="AR12" s="279" t="s">
        <v>482</v>
      </c>
    </row>
    <row r="13" spans="1:46" ht="13.5" customHeight="1" x14ac:dyDescent="0.2">
      <c r="A13" s="259"/>
      <c r="AK13" s="1103" t="s">
        <v>484</v>
      </c>
      <c r="AL13" s="1104"/>
      <c r="AM13" s="1104"/>
      <c r="AN13" s="1105"/>
      <c r="AO13" s="277">
        <v>816605</v>
      </c>
      <c r="AP13" s="277">
        <v>2283</v>
      </c>
      <c r="AQ13" s="278">
        <v>2239</v>
      </c>
      <c r="AR13" s="279">
        <v>2</v>
      </c>
    </row>
    <row r="14" spans="1:46" ht="13.5" customHeight="1" x14ac:dyDescent="0.2">
      <c r="A14" s="259"/>
      <c r="AK14" s="1103" t="s">
        <v>485</v>
      </c>
      <c r="AL14" s="1104"/>
      <c r="AM14" s="1104"/>
      <c r="AN14" s="1105"/>
      <c r="AO14" s="277">
        <v>370817</v>
      </c>
      <c r="AP14" s="277">
        <v>1037</v>
      </c>
      <c r="AQ14" s="278">
        <v>1577</v>
      </c>
      <c r="AR14" s="279">
        <v>-34.200000000000003</v>
      </c>
    </row>
    <row r="15" spans="1:46" ht="13.5" customHeight="1" x14ac:dyDescent="0.2">
      <c r="A15" s="259"/>
      <c r="AK15" s="1106" t="s">
        <v>486</v>
      </c>
      <c r="AL15" s="1107"/>
      <c r="AM15" s="1107"/>
      <c r="AN15" s="1108"/>
      <c r="AO15" s="277">
        <v>-747479</v>
      </c>
      <c r="AP15" s="277">
        <v>-2090</v>
      </c>
      <c r="AQ15" s="278">
        <v>-1898</v>
      </c>
      <c r="AR15" s="279">
        <v>10.1</v>
      </c>
    </row>
    <row r="16" spans="1:46" ht="13.2" x14ac:dyDescent="0.2">
      <c r="A16" s="259"/>
      <c r="AK16" s="1106" t="s">
        <v>177</v>
      </c>
      <c r="AL16" s="1107"/>
      <c r="AM16" s="1107"/>
      <c r="AN16" s="1108"/>
      <c r="AO16" s="277">
        <v>24979647</v>
      </c>
      <c r="AP16" s="277">
        <v>69834</v>
      </c>
      <c r="AQ16" s="278">
        <v>65568</v>
      </c>
      <c r="AR16" s="279">
        <v>6.5</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09" t="s">
        <v>491</v>
      </c>
      <c r="AL21" s="1110"/>
      <c r="AM21" s="1110"/>
      <c r="AN21" s="1111"/>
      <c r="AO21" s="289">
        <v>7.54</v>
      </c>
      <c r="AP21" s="290">
        <v>6.35</v>
      </c>
      <c r="AQ21" s="291">
        <v>1.19</v>
      </c>
      <c r="AS21" s="292"/>
      <c r="AT21" s="288"/>
    </row>
    <row r="22" spans="1:46" s="260" customFormat="1" ht="13.2" x14ac:dyDescent="0.2">
      <c r="A22" s="288"/>
      <c r="AK22" s="1109" t="s">
        <v>492</v>
      </c>
      <c r="AL22" s="1110"/>
      <c r="AM22" s="1110"/>
      <c r="AN22" s="1111"/>
      <c r="AO22" s="293">
        <v>97.7</v>
      </c>
      <c r="AP22" s="294">
        <v>98.6</v>
      </c>
      <c r="AQ22" s="295">
        <v>-0.9</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00" t="s">
        <v>493</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01" t="s">
        <v>474</v>
      </c>
      <c r="AP30" s="265"/>
      <c r="AQ30" s="266" t="s">
        <v>475</v>
      </c>
      <c r="AR30" s="267"/>
    </row>
    <row r="31" spans="1:46" ht="13.2" x14ac:dyDescent="0.2">
      <c r="A31" s="259"/>
      <c r="AK31" s="268"/>
      <c r="AL31" s="269"/>
      <c r="AM31" s="269"/>
      <c r="AN31" s="270"/>
      <c r="AO31" s="1102"/>
      <c r="AP31" s="271" t="s">
        <v>476</v>
      </c>
      <c r="AQ31" s="272" t="s">
        <v>477</v>
      </c>
      <c r="AR31" s="273" t="s">
        <v>478</v>
      </c>
    </row>
    <row r="32" spans="1:46" ht="27" customHeight="1" x14ac:dyDescent="0.2">
      <c r="A32" s="259"/>
      <c r="AK32" s="1117" t="s">
        <v>496</v>
      </c>
      <c r="AL32" s="1118"/>
      <c r="AM32" s="1118"/>
      <c r="AN32" s="1119"/>
      <c r="AO32" s="303">
        <v>3069078</v>
      </c>
      <c r="AP32" s="303">
        <v>8580</v>
      </c>
      <c r="AQ32" s="304">
        <v>3862</v>
      </c>
      <c r="AR32" s="305">
        <v>122.2</v>
      </c>
    </row>
    <row r="33" spans="1:46" ht="13.5" customHeight="1" x14ac:dyDescent="0.2">
      <c r="A33" s="259"/>
      <c r="AK33" s="1117" t="s">
        <v>497</v>
      </c>
      <c r="AL33" s="1118"/>
      <c r="AM33" s="1118"/>
      <c r="AN33" s="1119"/>
      <c r="AO33" s="303" t="s">
        <v>482</v>
      </c>
      <c r="AP33" s="303" t="s">
        <v>482</v>
      </c>
      <c r="AQ33" s="304" t="s">
        <v>482</v>
      </c>
      <c r="AR33" s="305" t="s">
        <v>482</v>
      </c>
    </row>
    <row r="34" spans="1:46" ht="27" customHeight="1" x14ac:dyDescent="0.2">
      <c r="A34" s="259"/>
      <c r="AK34" s="1117" t="s">
        <v>498</v>
      </c>
      <c r="AL34" s="1118"/>
      <c r="AM34" s="1118"/>
      <c r="AN34" s="1119"/>
      <c r="AO34" s="303">
        <v>193603</v>
      </c>
      <c r="AP34" s="303">
        <v>541</v>
      </c>
      <c r="AQ34" s="304">
        <v>339</v>
      </c>
      <c r="AR34" s="305">
        <v>59.6</v>
      </c>
    </row>
    <row r="35" spans="1:46" ht="27" customHeight="1" x14ac:dyDescent="0.2">
      <c r="A35" s="259"/>
      <c r="AK35" s="1117" t="s">
        <v>499</v>
      </c>
      <c r="AL35" s="1118"/>
      <c r="AM35" s="1118"/>
      <c r="AN35" s="1119"/>
      <c r="AO35" s="303" t="s">
        <v>482</v>
      </c>
      <c r="AP35" s="303" t="s">
        <v>482</v>
      </c>
      <c r="AQ35" s="304">
        <v>19</v>
      </c>
      <c r="AR35" s="305" t="s">
        <v>482</v>
      </c>
    </row>
    <row r="36" spans="1:46" ht="27" customHeight="1" x14ac:dyDescent="0.2">
      <c r="A36" s="259"/>
      <c r="AK36" s="1117" t="s">
        <v>500</v>
      </c>
      <c r="AL36" s="1118"/>
      <c r="AM36" s="1118"/>
      <c r="AN36" s="1119"/>
      <c r="AO36" s="303">
        <v>127961</v>
      </c>
      <c r="AP36" s="303">
        <v>358</v>
      </c>
      <c r="AQ36" s="304">
        <v>364</v>
      </c>
      <c r="AR36" s="305">
        <v>-1.6</v>
      </c>
    </row>
    <row r="37" spans="1:46" ht="13.5" customHeight="1" x14ac:dyDescent="0.2">
      <c r="A37" s="259"/>
      <c r="AK37" s="1117" t="s">
        <v>501</v>
      </c>
      <c r="AL37" s="1118"/>
      <c r="AM37" s="1118"/>
      <c r="AN37" s="1119"/>
      <c r="AO37" s="303" t="s">
        <v>482</v>
      </c>
      <c r="AP37" s="303" t="s">
        <v>482</v>
      </c>
      <c r="AQ37" s="304">
        <v>2345</v>
      </c>
      <c r="AR37" s="305" t="s">
        <v>482</v>
      </c>
    </row>
    <row r="38" spans="1:46" ht="27" customHeight="1" x14ac:dyDescent="0.2">
      <c r="A38" s="259"/>
      <c r="AK38" s="1120" t="s">
        <v>502</v>
      </c>
      <c r="AL38" s="1121"/>
      <c r="AM38" s="1121"/>
      <c r="AN38" s="1122"/>
      <c r="AO38" s="306" t="s">
        <v>482</v>
      </c>
      <c r="AP38" s="306" t="s">
        <v>482</v>
      </c>
      <c r="AQ38" s="307" t="s">
        <v>482</v>
      </c>
      <c r="AR38" s="295" t="s">
        <v>482</v>
      </c>
      <c r="AS38" s="302"/>
    </row>
    <row r="39" spans="1:46" ht="13.2" x14ac:dyDescent="0.2">
      <c r="A39" s="259"/>
      <c r="AK39" s="1120" t="s">
        <v>503</v>
      </c>
      <c r="AL39" s="1121"/>
      <c r="AM39" s="1121"/>
      <c r="AN39" s="1122"/>
      <c r="AO39" s="303" t="s">
        <v>482</v>
      </c>
      <c r="AP39" s="303" t="s">
        <v>482</v>
      </c>
      <c r="AQ39" s="304">
        <v>-12</v>
      </c>
      <c r="AR39" s="305" t="s">
        <v>482</v>
      </c>
      <c r="AS39" s="302"/>
    </row>
    <row r="40" spans="1:46" ht="27" customHeight="1" x14ac:dyDescent="0.2">
      <c r="A40" s="259"/>
      <c r="AK40" s="1117" t="s">
        <v>504</v>
      </c>
      <c r="AL40" s="1118"/>
      <c r="AM40" s="1118"/>
      <c r="AN40" s="1119"/>
      <c r="AO40" s="303">
        <v>-4763855</v>
      </c>
      <c r="AP40" s="303">
        <v>-13318</v>
      </c>
      <c r="AQ40" s="304">
        <v>-12184</v>
      </c>
      <c r="AR40" s="305">
        <v>9.3000000000000007</v>
      </c>
      <c r="AS40" s="302"/>
    </row>
    <row r="41" spans="1:46" ht="13.2" x14ac:dyDescent="0.2">
      <c r="A41" s="259"/>
      <c r="AK41" s="1123" t="s">
        <v>287</v>
      </c>
      <c r="AL41" s="1124"/>
      <c r="AM41" s="1124"/>
      <c r="AN41" s="1125"/>
      <c r="AO41" s="303">
        <v>-1373213</v>
      </c>
      <c r="AP41" s="303">
        <v>-3839</v>
      </c>
      <c r="AQ41" s="304">
        <v>-5268</v>
      </c>
      <c r="AR41" s="305">
        <v>-27.1</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12" t="s">
        <v>474</v>
      </c>
      <c r="AN49" s="1114" t="s">
        <v>507</v>
      </c>
      <c r="AO49" s="1115"/>
      <c r="AP49" s="1115"/>
      <c r="AQ49" s="1115"/>
      <c r="AR49" s="1116"/>
    </row>
    <row r="50" spans="1:44" ht="13.2" x14ac:dyDescent="0.2">
      <c r="A50" s="259"/>
      <c r="AK50" s="317"/>
      <c r="AL50" s="318"/>
      <c r="AM50" s="1113"/>
      <c r="AN50" s="319" t="s">
        <v>508</v>
      </c>
      <c r="AO50" s="320" t="s">
        <v>509</v>
      </c>
      <c r="AP50" s="321" t="s">
        <v>510</v>
      </c>
      <c r="AQ50" s="322" t="s">
        <v>511</v>
      </c>
      <c r="AR50" s="323" t="s">
        <v>512</v>
      </c>
    </row>
    <row r="51" spans="1:44" ht="13.2" x14ac:dyDescent="0.2">
      <c r="A51" s="259"/>
      <c r="AK51" s="315" t="s">
        <v>513</v>
      </c>
      <c r="AL51" s="316"/>
      <c r="AM51" s="324">
        <v>18793493</v>
      </c>
      <c r="AN51" s="325">
        <v>53103</v>
      </c>
      <c r="AO51" s="326">
        <v>4.5</v>
      </c>
      <c r="AP51" s="327">
        <v>51681</v>
      </c>
      <c r="AQ51" s="328">
        <v>3.8</v>
      </c>
      <c r="AR51" s="329">
        <v>0.7</v>
      </c>
    </row>
    <row r="52" spans="1:44" ht="13.2" x14ac:dyDescent="0.2">
      <c r="A52" s="259"/>
      <c r="AK52" s="330"/>
      <c r="AL52" s="331" t="s">
        <v>514</v>
      </c>
      <c r="AM52" s="332">
        <v>12251841</v>
      </c>
      <c r="AN52" s="333">
        <v>34619</v>
      </c>
      <c r="AO52" s="334">
        <v>-11.3</v>
      </c>
      <c r="AP52" s="335">
        <v>37226</v>
      </c>
      <c r="AQ52" s="336">
        <v>-0.1</v>
      </c>
      <c r="AR52" s="337">
        <v>-11.2</v>
      </c>
    </row>
    <row r="53" spans="1:44" ht="13.2" x14ac:dyDescent="0.2">
      <c r="A53" s="259"/>
      <c r="AK53" s="315" t="s">
        <v>515</v>
      </c>
      <c r="AL53" s="316"/>
      <c r="AM53" s="324">
        <v>16917506</v>
      </c>
      <c r="AN53" s="325">
        <v>47904</v>
      </c>
      <c r="AO53" s="326">
        <v>-9.8000000000000007</v>
      </c>
      <c r="AP53" s="327">
        <v>50465</v>
      </c>
      <c r="AQ53" s="328">
        <v>-2.4</v>
      </c>
      <c r="AR53" s="329">
        <v>-7.4</v>
      </c>
    </row>
    <row r="54" spans="1:44" ht="13.2" x14ac:dyDescent="0.2">
      <c r="A54" s="259"/>
      <c r="AK54" s="330"/>
      <c r="AL54" s="331" t="s">
        <v>514</v>
      </c>
      <c r="AM54" s="332">
        <v>10812820</v>
      </c>
      <c r="AN54" s="333">
        <v>30618</v>
      </c>
      <c r="AO54" s="334">
        <v>-11.6</v>
      </c>
      <c r="AP54" s="335">
        <v>34193</v>
      </c>
      <c r="AQ54" s="336">
        <v>-8.1</v>
      </c>
      <c r="AR54" s="337">
        <v>-3.5</v>
      </c>
    </row>
    <row r="55" spans="1:44" ht="13.2" x14ac:dyDescent="0.2">
      <c r="A55" s="259"/>
      <c r="AK55" s="315" t="s">
        <v>516</v>
      </c>
      <c r="AL55" s="316"/>
      <c r="AM55" s="324">
        <v>14180493</v>
      </c>
      <c r="AN55" s="325">
        <v>40368</v>
      </c>
      <c r="AO55" s="326">
        <v>-15.7</v>
      </c>
      <c r="AP55" s="327">
        <v>51679</v>
      </c>
      <c r="AQ55" s="328">
        <v>2.4</v>
      </c>
      <c r="AR55" s="329">
        <v>-18.100000000000001</v>
      </c>
    </row>
    <row r="56" spans="1:44" ht="13.2" x14ac:dyDescent="0.2">
      <c r="A56" s="259"/>
      <c r="AK56" s="330"/>
      <c r="AL56" s="331" t="s">
        <v>514</v>
      </c>
      <c r="AM56" s="332">
        <v>8434305</v>
      </c>
      <c r="AN56" s="333">
        <v>24010</v>
      </c>
      <c r="AO56" s="334">
        <v>-21.6</v>
      </c>
      <c r="AP56" s="335">
        <v>35132</v>
      </c>
      <c r="AQ56" s="336">
        <v>2.7</v>
      </c>
      <c r="AR56" s="337">
        <v>-24.3</v>
      </c>
    </row>
    <row r="57" spans="1:44" ht="13.2" x14ac:dyDescent="0.2">
      <c r="A57" s="259"/>
      <c r="AK57" s="315" t="s">
        <v>517</v>
      </c>
      <c r="AL57" s="316"/>
      <c r="AM57" s="324">
        <v>14994962</v>
      </c>
      <c r="AN57" s="325">
        <v>42391</v>
      </c>
      <c r="AO57" s="326">
        <v>5</v>
      </c>
      <c r="AP57" s="327">
        <v>49665</v>
      </c>
      <c r="AQ57" s="328">
        <v>-3.9</v>
      </c>
      <c r="AR57" s="329">
        <v>8.9</v>
      </c>
    </row>
    <row r="58" spans="1:44" ht="13.2" x14ac:dyDescent="0.2">
      <c r="A58" s="259"/>
      <c r="AK58" s="330"/>
      <c r="AL58" s="331" t="s">
        <v>514</v>
      </c>
      <c r="AM58" s="332">
        <v>10303564</v>
      </c>
      <c r="AN58" s="333">
        <v>29128</v>
      </c>
      <c r="AO58" s="334">
        <v>21.3</v>
      </c>
      <c r="AP58" s="335">
        <v>34678</v>
      </c>
      <c r="AQ58" s="336">
        <v>-1.3</v>
      </c>
      <c r="AR58" s="337">
        <v>22.6</v>
      </c>
    </row>
    <row r="59" spans="1:44" ht="13.2" x14ac:dyDescent="0.2">
      <c r="A59" s="259"/>
      <c r="AK59" s="315" t="s">
        <v>518</v>
      </c>
      <c r="AL59" s="316"/>
      <c r="AM59" s="324">
        <v>27448879</v>
      </c>
      <c r="AN59" s="325">
        <v>76737</v>
      </c>
      <c r="AO59" s="326">
        <v>81</v>
      </c>
      <c r="AP59" s="327">
        <v>63439</v>
      </c>
      <c r="AQ59" s="328">
        <v>27.7</v>
      </c>
      <c r="AR59" s="329">
        <v>53.3</v>
      </c>
    </row>
    <row r="60" spans="1:44" ht="13.2" x14ac:dyDescent="0.2">
      <c r="A60" s="259"/>
      <c r="AK60" s="330"/>
      <c r="AL60" s="331" t="s">
        <v>514</v>
      </c>
      <c r="AM60" s="332">
        <v>16470129</v>
      </c>
      <c r="AN60" s="333">
        <v>46044</v>
      </c>
      <c r="AO60" s="334">
        <v>58.1</v>
      </c>
      <c r="AP60" s="335">
        <v>46463</v>
      </c>
      <c r="AQ60" s="336">
        <v>34</v>
      </c>
      <c r="AR60" s="337">
        <v>24.1</v>
      </c>
    </row>
    <row r="61" spans="1:44" ht="13.2" x14ac:dyDescent="0.2">
      <c r="A61" s="259"/>
      <c r="AK61" s="315" t="s">
        <v>519</v>
      </c>
      <c r="AL61" s="338"/>
      <c r="AM61" s="324">
        <v>18467067</v>
      </c>
      <c r="AN61" s="325">
        <v>52101</v>
      </c>
      <c r="AO61" s="326">
        <v>13</v>
      </c>
      <c r="AP61" s="327">
        <v>53386</v>
      </c>
      <c r="AQ61" s="339">
        <v>5.5</v>
      </c>
      <c r="AR61" s="329">
        <v>7.5</v>
      </c>
    </row>
    <row r="62" spans="1:44" ht="13.2" x14ac:dyDescent="0.2">
      <c r="A62" s="259"/>
      <c r="AK62" s="330"/>
      <c r="AL62" s="331" t="s">
        <v>514</v>
      </c>
      <c r="AM62" s="332">
        <v>11654532</v>
      </c>
      <c r="AN62" s="333">
        <v>32884</v>
      </c>
      <c r="AO62" s="334">
        <v>7</v>
      </c>
      <c r="AP62" s="335">
        <v>37538</v>
      </c>
      <c r="AQ62" s="336">
        <v>5.4</v>
      </c>
      <c r="AR62" s="337">
        <v>1.6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iCilnYFx9RiCFEYI+aNT/eJ7D+SZAf2YVOVjNQAeLwiLg8nNz9+RjsAnP9es9JO8jmH0ozEpu6LaiAVk4n/XZA==" saltValue="L31cB8C7kmg/06itZPniT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yNs+0spLBkgc3/8TrUFbdNaoEtgyedEo8V7sOzdIhmNm7pAUxNOGaqkTi29w4fP677XZTpJWSbxwd+sapQcd3A==" saltValue="ns3fQKDnfi32eChvauhBg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hVq5nsVDh9iX/YBAoacS1nBjxdJuaIvwS7f4yOTC/7JobCJOH7Et1QTSpxPqlJDRwocWrHF6JGo5mc3n3FtyWA==" saltValue="iQs9OUd4HvrmfQt29Bvmt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26" t="s">
        <v>3</v>
      </c>
      <c r="D47" s="1126"/>
      <c r="E47" s="1127"/>
      <c r="F47" s="11">
        <v>20.07</v>
      </c>
      <c r="G47" s="12">
        <v>19.63</v>
      </c>
      <c r="H47" s="12">
        <v>19.25</v>
      </c>
      <c r="I47" s="12">
        <v>20.88</v>
      </c>
      <c r="J47" s="13">
        <v>21.05</v>
      </c>
    </row>
    <row r="48" spans="2:10" ht="57.75" customHeight="1" x14ac:dyDescent="0.2">
      <c r="B48" s="14"/>
      <c r="C48" s="1128" t="s">
        <v>4</v>
      </c>
      <c r="D48" s="1128"/>
      <c r="E48" s="1129"/>
      <c r="F48" s="15">
        <v>4.7</v>
      </c>
      <c r="G48" s="16">
        <v>7.55</v>
      </c>
      <c r="H48" s="16">
        <v>9.07</v>
      </c>
      <c r="I48" s="16">
        <v>9.1</v>
      </c>
      <c r="J48" s="17">
        <v>7.69</v>
      </c>
    </row>
    <row r="49" spans="2:10" ht="57.75" customHeight="1" thickBot="1" x14ac:dyDescent="0.25">
      <c r="B49" s="18"/>
      <c r="C49" s="1130" t="s">
        <v>5</v>
      </c>
      <c r="D49" s="1130"/>
      <c r="E49" s="1131"/>
      <c r="F49" s="19" t="s">
        <v>526</v>
      </c>
      <c r="G49" s="20" t="s">
        <v>527</v>
      </c>
      <c r="H49" s="20" t="s">
        <v>528</v>
      </c>
      <c r="I49" s="20" t="s">
        <v>529</v>
      </c>
      <c r="J49" s="21" t="s">
        <v>530</v>
      </c>
    </row>
    <row r="50" spans="2:10" ht="13.2" x14ac:dyDescent="0.2"/>
  </sheetData>
  <sheetProtection algorithmName="SHA-512" hashValue="HB1OceoLX+4GMn2h4NouKjdzPS5Dpw4mZofWvGl/CzyMhSBH7eFUdTZYsWVw+ho3/26Msm/NdTH14VFNBQX35w==" saltValue="CPIUdJFGl9zLyuOQTvCoK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dcterms:created xsi:type="dcterms:W3CDTF">2025-02-19T01:49:11Z</dcterms:created>
  <dcterms:modified xsi:type="dcterms:W3CDTF">2025-12-11T01:39:41Z</dcterms:modified>
  <cp:category/>
</cp:coreProperties>
</file>