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MG-fc00.edstokyotocho.onmicrosoft.com\sfs003-001\行政部\zaiseichousa\07_公会計改革\令和８年度\20260408_【総務省財務調査課】地方公会計の整備により得られるストック情報に関する調査について（照会）\12_公表作業\☆公表用ファイル\"/>
    </mc:Choice>
  </mc:AlternateContent>
  <xr:revisionPtr revIDLastSave="0" documentId="13_ncr:1_{432299B8-CEA7-41C9-A379-C366F2439C06}" xr6:coauthVersionLast="47" xr6:coauthVersionMax="47" xr10:uidLastSave="{00000000-0000-0000-0000-000000000000}"/>
  <bookViews>
    <workbookView xWindow="-108" yWindow="-108" windowWidth="23256" windowHeight="12456" firstSheet="13"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AM38" i="10"/>
  <c r="U38" i="10"/>
  <c r="C38" i="10"/>
  <c r="BE37" i="10"/>
  <c r="AM37" i="10"/>
  <c r="U37" i="10"/>
  <c r="C37" i="10"/>
  <c r="BE36" i="10"/>
  <c r="AM36" i="10"/>
  <c r="C36" i="10"/>
  <c r="BE35" i="10"/>
  <c r="AM35" i="10"/>
  <c r="C35" i="10"/>
  <c r="CO34" i="10"/>
  <c r="CO35" i="10" s="1"/>
  <c r="CO36" i="10" s="1"/>
  <c r="CO37" i="10" s="1"/>
  <c r="CO38" i="10" s="1"/>
  <c r="BW34" i="10"/>
  <c r="BW35" i="10" s="1"/>
  <c r="BW36" i="10" s="1"/>
  <c r="BW37" i="10" s="1"/>
  <c r="BW38" i="10" s="1"/>
  <c r="BE34" i="10"/>
  <c r="AM34" i="10"/>
  <c r="U34" i="10"/>
  <c r="U35" i="10" s="1"/>
  <c r="U36" i="10" s="1"/>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<sst xmlns="http://schemas.openxmlformats.org/spreadsheetml/2006/main" count="1167" uniqueCount="573">
  <si>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</si>
  <si>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</si>
  <si>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</si>
  <si>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</si>
  <si>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</si>
  <si>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</si>
  <si>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</si>
  <si>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</si>
  <si>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</si>
  <si>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</si>
  <si>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</si>
  <si>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</si>
  <si>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</si>
  <si>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</si>
  <si>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</si>
  <si>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</si>
  <si>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</si>
  <si>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</si>
  <si>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</si>
  <si>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</si>
  <si>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</si>
  <si>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</si>
  <si>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</si>
  <si>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</si>
  <si>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</si>
  <si>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</si>
  <si>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</si>
  <si>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</si>
  <si>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</si>
  <si>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</si>
  <si>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</si>
  <si>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</si>
  <si>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</si>
  <si>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</si>
  <si>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</si>
  <si>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</si>
  <si>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</si>
  <si>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</si>
  <si>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</si>
  <si>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</si>
  <si>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</si>
  <si>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</si>
  <si>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</si>
  <si>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</si>
  <si>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</si>
  <si>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</si>
  <si>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</si>
  <si>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</si>
  <si>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</si>
  <si>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</si>
  <si>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</si>
  <si>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</si>
  <si>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</si>
  <si>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</si>
  <si>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</si>
  <si>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</si>
  <si>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</si>
  <si>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</si>
  <si>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</si>
  <si>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</si>
  <si>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</si>
  <si>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</si>
  <si>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</si>
  <si>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</si>
  <si>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</si>
  <si>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</si>
  <si>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</si>
  <si>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</si>
  <si>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</si>
  <si>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</si>
  <si>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</si>
  <si>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</si>
  <si>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</si>
  <si>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</si>
  <si>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</si>
  <si>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</si>
  <si>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</si>
  <si>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</si>
  <si>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</si>
  <si>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</si>
  <si>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</si>
  <si>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</si>
  <si>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</si>
  <si>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</si>
  <si>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</si>
  <si>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</si>
  <si>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</si>
  <si>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</si>
  <si>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</si>
  <si>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</si>
  <si>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</si>
  <si>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</si>
  <si>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</si>
  <si>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</si>
  <si>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豊島区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</si>
  <si>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</si>
  <si>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</si>
  <si>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</si>
  <si>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</si>
  <si>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</si>
  <si>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</si>
  <si>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</si>
  <si>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</si>
  <si>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</si>
  <si>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</si>
  <si>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</si>
  <si>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</si>
  <si>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</si>
  <si>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</si>
  <si>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</si>
  <si>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</si>
  <si>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</si>
  <si>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</si>
  <si>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</si>
  <si>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</si>
  <si>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</si>
  <si>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</si>
  <si>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</si>
  <si>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</si>
  <si>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</si>
  <si>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</si>
  <si>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</si>
  <si>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</si>
  <si>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</si>
  <si>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</si>
  <si>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</si>
  <si>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</si>
  <si>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</si>
  <si>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</si>
  <si>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</si>
  <si>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</si>
  <si>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</si>
  <si>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</si>
  <si>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</si>
  <si>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</si>
  <si>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</si>
  <si>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</si>
  <si>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</si>
  <si>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</si>
  <si>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</si>
  <si>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</si>
  <si>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</si>
  <si>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</si>
  <si>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</si>
  <si>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</si>
  <si>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</si>
  <si>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</si>
  <si>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</si>
  <si>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</si>
  <si>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</si>
  <si>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</si>
  <si>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</si>
  <si>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</si>
  <si>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</si>
  <si>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</si>
  <si>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</si>
  <si>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</si>
  <si>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</si>
  <si>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</si>
  <si>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</si>
  <si>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</si>
  <si>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</si>
  <si>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</si>
  <si>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</si>
  <si>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</si>
  <si>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</si>
  <si>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</si>
  <si>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</si>
  <si>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</si>
  <si>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</si>
  <si>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</si>
  <si>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</si>
  <si>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</si>
  <si>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</si>
  <si>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</si>
  <si>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</si>
  <si>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</si>
  <si>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</si>
  <si>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</si>
  <si>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</si>
  <si>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</si>
  <si>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</si>
  <si>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</si>
  <si>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</si>
  <si>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</si>
  <si>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</si>
  <si>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</si>
  <si>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</si>
  <si>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</si>
  <si>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</si>
  <si>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</si>
  <si>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</si>
  <si>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</si>
  <si>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</si>
  <si>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</si>
  <si>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</si>
  <si>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</si>
  <si>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</si>
  <si>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</si>
  <si>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</si>
  <si>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</si>
  <si>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</si>
  <si>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</si>
  <si>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東京都豊島区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</si>
  <si>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</si>
  <si>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</si>
  <si>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</si>
  <si>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</si>
  <si>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</si>
  <si>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</si>
  <si>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</si>
  <si>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</si>
  <si>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</si>
  <si>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</si>
  <si>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</si>
  <si>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</si>
  <si>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</si>
  <si>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</si>
  <si>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</si>
  <si>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</si>
  <si>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</si>
  <si>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</si>
  <si>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</si>
  <si>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</si>
  <si>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</si>
  <si>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</si>
  <si>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</si>
  <si>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</si>
  <si>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</si>
  <si>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</si>
  <si>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</si>
  <si>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</si>
  <si>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</si>
  <si>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</si>
  <si>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</si>
  <si>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</si>
  <si>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</si>
  <si>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</si>
  <si>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</si>
  <si>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</si>
  <si>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</si>
  <si>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</si>
  <si>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</si>
  <si>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</si>
  <si>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</si>
  <si>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</si>
  <si>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</si>
  <si>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</si>
  <si>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</si>
  <si>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</si>
  <si>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</si>
  <si>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</si>
  <si>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</si>
  <si>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</si>
  <si>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</si>
  <si>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</si>
  <si>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</si>
  <si>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</si>
  <si>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</si>
  <si>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</si>
  <si>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</si>
  <si>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</si>
  <si>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</si>
  <si>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</si>
  <si>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</si>
  <si>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</si>
  <si>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</si>
  <si>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</si>
  <si>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</si>
  <si>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</si>
  <si>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</si>
  <si>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</si>
  <si>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</si>
  <si>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</si>
  <si>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</si>
  <si>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</si>
  <si>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</si>
  <si>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</si>
  <si>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</si>
  <si>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</si>
  <si>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</si>
  <si>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</si>
  <si>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</si>
  <si>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</si>
  <si>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</si>
  <si>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</si>
  <si>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</si>
  <si>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</si>
  <si>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</si>
  <si>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</si>
  <si>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</si>
  <si>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</si>
  <si>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</si>
  <si>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</si>
  <si>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</si>
  <si>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</si>
  <si>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</si>
  <si>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</si>
  <si>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</si>
  <si>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</si>
  <si>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</si>
  <si>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</si>
  <si>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</si>
  <si>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</si>
  <si>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</si>
  <si>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</si>
  <si>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</si>
  <si>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</si>
  <si>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</si>
  <si>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</si>
  <si>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</si>
  <si>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</si>
  <si>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</si>
  <si>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</si>
  <si>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</si>
  <si>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</si>
  <si>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</si>
  <si>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</si>
  <si>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</si>
  <si>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</si>
  <si>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</si>
  <si>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</si>
  <si>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</si>
  <si>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</si>
  <si>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</si>
  <si>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</si>
  <si>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</si>
  <si>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</si>
  <si>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</si>
  <si>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</si>
  <si>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</si>
  <si>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</si>
  <si>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</si>
  <si>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</si>
  <si>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</si>
  <si>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</si>
  <si>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</si>
  <si>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</si>
  <si>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</si>
  <si>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</si>
  <si>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</si>
  <si>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</si>
  <si>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</si>
  <si>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</si>
  <si>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</si>
  <si>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</si>
  <si>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</si>
  <si>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</si>
  <si>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</si>
  <si>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</si>
  <si>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</si>
  <si>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</si>
  <si>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</si>
  <si>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</si>
  <si>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東京都豊島区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</si>
  <si>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</si>
  <si>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</si>
  <si>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</si>
  <si>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</si>
  <si>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</si>
  <si>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</si>
  <si>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</si>
  <si>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</si>
  <si>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</si>
  <si>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</si>
  <si>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</si>
  <si>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</si>
  <si>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</si>
  <si>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</si>
  <si>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</si>
  <si>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</si>
  <si>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</si>
  <si>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</si>
  <si>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</si>
  <si>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</si>
  <si>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</si>
  <si>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</si>
  <si>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</si>
  <si>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</si>
  <si>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</si>
  <si>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</si>
  <si>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</si>
  <si>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</si>
  <si>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</si>
  <si>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</si>
  <si>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</si>
  <si>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</si>
  <si>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</si>
  <si>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</si>
  <si>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後期高齢者医療事業会計</t>
    <phoneticPr fontId="5"/>
  </si>
  <si>
    <t>介護保険事業会計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</si>
  <si>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</si>
  <si>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</si>
  <si>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</si>
  <si>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</si>
  <si>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</si>
  <si>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</si>
  <si>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</si>
  <si>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</si>
  <si>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</si>
  <si>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</si>
  <si>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</si>
  <si>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</si>
  <si>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</si>
  <si>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</si>
  <si>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</si>
  <si>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</si>
  <si>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</si>
  <si>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</si>
  <si>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</si>
  <si>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</si>
  <si>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</si>
  <si>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</si>
  <si>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</si>
  <si>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</si>
  <si>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</si>
  <si>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</si>
  <si>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</si>
  <si>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</si>
  <si>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</si>
  <si>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</si>
  <si>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</si>
  <si>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</si>
  <si>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</si>
  <si>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</si>
  <si>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</si>
  <si>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</si>
  <si>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</si>
  <si>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</si>
  <si>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</si>
  <si>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</si>
  <si>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</si>
  <si>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</si>
  <si>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</si>
  <si>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</si>
  <si>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</si>
  <si>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</si>
  <si>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</si>
  <si>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</si>
  <si>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</si>
  <si>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</si>
  <si>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</si>
  <si>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</si>
  <si>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</si>
  <si>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</si>
  <si>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</si>
  <si>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</si>
  <si>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</si>
  <si>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</si>
  <si>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</si>
  <si>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</si>
  <si>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</si>
  <si>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</si>
  <si>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</si>
  <si>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</si>
  <si>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</si>
  <si>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</si>
  <si>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</si>
  <si>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</si>
  <si>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</si>
  <si>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</si>
  <si>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</si>
  <si>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</si>
  <si>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</si>
  <si>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</si>
  <si>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</si>
  <si>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</si>
  <si>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</si>
  <si>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</si>
  <si>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</si>
  <si>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</si>
  <si>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</si>
  <si>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</si>
  <si>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</si>
  <si>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</si>
  <si>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</si>
  <si>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</si>
  <si>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</si>
  <si>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</si>
  <si>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</si>
  <si>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</si>
  <si>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</si>
  <si>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</si>
  <si>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</si>
  <si>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</si>
  <si>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</si>
  <si>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</si>
  <si>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</si>
  <si>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</si>
  <si>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</si>
  <si>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</si>
  <si>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</si>
  <si>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</si>
  <si>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</si>
  <si>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</si>
  <si>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</si>
  <si>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</si>
  <si>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</si>
  <si>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</si>
  <si>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</si>
  <si>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</si>
  <si>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</si>
  <si>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</si>
  <si>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</si>
  <si>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</si>
  <si>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</si>
  <si>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</si>
  <si>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</si>
  <si>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</si>
  <si>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</si>
  <si>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</si>
  <si>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</si>
  <si>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</si>
  <si>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</si>
  <si>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</si>
  <si>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</si>
  <si>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</si>
  <si>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</si>
  <si>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</si>
  <si>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</si>
  <si>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</si>
  <si>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</si>
  <si>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</si>
  <si>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</si>
  <si>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</si>
  <si>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</si>
  <si>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2.45</t>
  </si>
  <si>
    <t>▲ 3.20</t>
  </si>
  <si>
    <t>▲ 5.34</t>
  </si>
  <si>
    <t>▲ 9.12</t>
  </si>
  <si>
    <t>▲ 2.55</t>
  </si>
  <si>
    <t>一般会計</t>
  </si>
  <si>
    <t>国民健康保険事業会計</t>
  </si>
  <si>
    <t>介護保険事業会計</t>
  </si>
  <si>
    <t>後期高齢者医療事業会計</t>
  </si>
  <si>
    <t>その他会計（赤字）</t>
  </si>
  <si>
    <t>その他会計（黒字）</t>
  </si>
  <si>
    <t>R02</t>
    <phoneticPr fontId="5"/>
  </si>
  <si>
    <t>R03</t>
    <phoneticPr fontId="5"/>
  </si>
  <si>
    <t>R04</t>
    <phoneticPr fontId="5"/>
  </si>
  <si>
    <t>R05</t>
    <phoneticPr fontId="5"/>
  </si>
  <si>
    <t>R06</t>
    <phoneticPr fontId="5"/>
  </si>
  <si>
    <t>特別区人事・厚生事務組合</t>
    <rPh sb="0" eb="3">
      <t>トクベツク</t>
    </rPh>
    <rPh sb="3" eb="5">
      <t>ジンジ</t>
    </rPh>
    <rPh sb="6" eb="8">
      <t>コウセイ</t>
    </rPh>
    <rPh sb="8" eb="12">
      <t>ジムクミアイ</t>
    </rPh>
    <phoneticPr fontId="2"/>
  </si>
  <si>
    <t>特別区競馬組合</t>
    <rPh sb="0" eb="3">
      <t>トクベツク</t>
    </rPh>
    <rPh sb="3" eb="5">
      <t>ケイバ</t>
    </rPh>
    <rPh sb="5" eb="7">
      <t>クミアイ</t>
    </rPh>
    <phoneticPr fontId="2"/>
  </si>
  <si>
    <t>東京二十三区清掃一部事務組合</t>
    <rPh sb="0" eb="2">
      <t>トウキョウ</t>
    </rPh>
    <rPh sb="2" eb="6">
      <t>ニジュウサンク</t>
    </rPh>
    <rPh sb="6" eb="8">
      <t>セイソウ</t>
    </rPh>
    <rPh sb="8" eb="10">
      <t>イチブ</t>
    </rPh>
    <rPh sb="10" eb="14">
      <t>ジムクミアイ</t>
    </rPh>
    <phoneticPr fontId="2"/>
  </si>
  <si>
    <t>東京都後期高齢者医療広域連合（一般会計）</t>
    <rPh sb="0" eb="8">
      <t>トウキョウトコウキコウレイシャ</t>
    </rPh>
    <rPh sb="8" eb="10">
      <t>イリョウ</t>
    </rPh>
    <rPh sb="10" eb="12">
      <t>コウイキ</t>
    </rPh>
    <rPh sb="12" eb="14">
      <t>レンゴウ</t>
    </rPh>
    <rPh sb="15" eb="17">
      <t>イッパン</t>
    </rPh>
    <rPh sb="17" eb="19">
      <t>カイケイ</t>
    </rPh>
    <phoneticPr fontId="2"/>
  </si>
  <si>
    <t>東京都後期高齢者医療広域連合（後期高齢者医療特別会計）</t>
    <rPh sb="0" eb="8">
      <t>トウキョウトコウキコウレイシャ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</si>
  <si>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法適用</t>
    <rPh sb="0" eb="1">
      <t>ホウ</t>
    </rPh>
    <rPh sb="1" eb="3">
      <t>テキヨウ</t>
    </rPh>
    <phoneticPr fontId="6"/>
  </si>
  <si>
    <t>としま未来文化財団</t>
    <rPh sb="3" eb="5">
      <t>ミライ</t>
    </rPh>
    <rPh sb="5" eb="7">
      <t>ブンカ</t>
    </rPh>
    <rPh sb="7" eb="9">
      <t>ザイダン</t>
    </rPh>
    <phoneticPr fontId="2"/>
  </si>
  <si>
    <t>豊島区土地開発公社</t>
    <rPh sb="0" eb="3">
      <t>トシマク</t>
    </rPh>
    <rPh sb="3" eb="7">
      <t>トチカイハツ</t>
    </rPh>
    <rPh sb="7" eb="9">
      <t>コウシャ</t>
    </rPh>
    <phoneticPr fontId="2"/>
  </si>
  <si>
    <t>東京広域勤労者サービスセンター</t>
    <rPh sb="0" eb="2">
      <t>トウキョウ</t>
    </rPh>
    <rPh sb="2" eb="4">
      <t>コウイキ</t>
    </rPh>
    <rPh sb="4" eb="7">
      <t>キンロウシャ</t>
    </rPh>
    <phoneticPr fontId="2"/>
  </si>
  <si>
    <t>東長崎駅・椎名町駅整備株式会社</t>
    <rPh sb="0" eb="4">
      <t>ヒガシナガサキエキ</t>
    </rPh>
    <rPh sb="5" eb="8">
      <t>シイナマチ</t>
    </rPh>
    <rPh sb="8" eb="9">
      <t>エキ</t>
    </rPh>
    <rPh sb="9" eb="11">
      <t>セイビ</t>
    </rPh>
    <rPh sb="11" eb="15">
      <t>カブシキカイシャ</t>
    </rPh>
    <phoneticPr fontId="2"/>
  </si>
  <si>
    <t>豊島区社会福祉事業団</t>
    <rPh sb="0" eb="2">
      <t>トシマ</t>
    </rPh>
    <rPh sb="2" eb="3">
      <t>ク</t>
    </rPh>
    <rPh sb="3" eb="7">
      <t>シャカイフクシ</t>
    </rPh>
    <rPh sb="7" eb="10">
      <t>ジギョウダン</t>
    </rPh>
    <phoneticPr fontId="2"/>
  </si>
  <si>
    <t>〇</t>
    <phoneticPr fontId="2"/>
  </si>
  <si>
    <t>‐</t>
    <phoneticPr fontId="2"/>
  </si>
  <si>
    <t>公共施設再構築基金</t>
    <phoneticPr fontId="5"/>
  </si>
  <si>
    <t>義務教育施設整備基金</t>
    <rPh sb="0" eb="4">
      <t>ギムキョウイク</t>
    </rPh>
    <rPh sb="4" eb="6">
      <t>シセツ</t>
    </rPh>
    <rPh sb="6" eb="8">
      <t>セイビ</t>
    </rPh>
    <rPh sb="8" eb="10">
      <t>キキン</t>
    </rPh>
    <phoneticPr fontId="2"/>
  </si>
  <si>
    <t>池袋駅周辺まちづくり推進基金</t>
    <phoneticPr fontId="2"/>
  </si>
  <si>
    <t>‐</t>
    <phoneticPr fontId="2"/>
  </si>
  <si>
    <t>住宅基金</t>
    <rPh sb="0" eb="2">
      <t>ジュウタク</t>
    </rPh>
    <rPh sb="2" eb="4">
      <t>キキン</t>
    </rPh>
    <phoneticPr fontId="5"/>
  </si>
  <si>
    <t>道路整備基金</t>
    <rPh sb="0" eb="4">
      <t>ドウロセイビ</t>
    </rPh>
    <rPh sb="4" eb="6">
      <t>キキン</t>
    </rPh>
    <phoneticPr fontId="5"/>
  </si>
  <si>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</si>
  <si>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</si>
  <si>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</si>
  <si>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</si>
  <si>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</si>
  <si>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</si>
  <si>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</si>
  <si>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</si>
  <si>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</si>
  <si>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</si>
  <si>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本区の将来負担比率は「－」、実質公債費比率は△0.8％で、いずれも財政の健全性を維持している。
　本区は令和元年度に大規模な公共施設の更新を行い、起債残高が一時的に増大したが、2年度以降は毎年着実に区債残高を減少させてきた。今後も「公共施設更新計画」に基づく老朽化施設の改築・改修、市街地再開発の推進、道路や橋梁などの大規模なインフラ更新など投資事業の着実な実現のため、基金残高の確保や、後年度の財政負担や貯金と借金のバランスに留意した起債の有効な活用に努め、中長期な視点に立った計画的な財政運営を進めていく。</t>
    <phoneticPr fontId="5"/>
  </si>
  <si>
    <t>　本区の将来負担比率は「－」となっており、財政の健全性を維持している。
　有形固定資産原価償却率は、類似団体内平均値より15.3ポイント低い41.2％であり、類似団体に比して施設の計画的な更新が図れていることを示している。
　今後も、「公共施設更新計画」に基づく老朽化施設の改築・改修を着実に進めていくため、これらに必要な財源を確保していく必要がある。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</si>
</sst>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3E6D627-7D1E-471E-9A52-735AF3A6DA1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6AB6-4CD3-9F5A-9BA00133D55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47181</c:v>
                </c:pt>
                <c:pt idx="1">
                  <c:v>51237</c:v>
                </c:pt>
                <c:pt idx="2">
                  <c:v>58952</c:v>
                </c:pt>
                <c:pt idx="3">
                  <c:v>48420</c:v>
                </c:pt>
                <c:pt idx="4">
                  <c:v>64080</c:v>
                </c:pt>
              </c:numCache>
            </c:numRef>
          </c:val>
          <c:smooth val="0"/>
          <c:extLst>
            <c:ext xmlns:c16="http://schemas.microsoft.com/office/drawing/2014/chart" uri="{C3380CC4-5D6E-409C-BE32-E72D297353CC}">
              <c16:uniqueId val="{00000001-6AB6-4CD3-9F5A-9BA00133D55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5.35</c:v>
                </c:pt>
                <c:pt idx="1">
                  <c:v>3.4</c:v>
                </c:pt>
                <c:pt idx="2">
                  <c:v>5.57</c:v>
                </c:pt>
                <c:pt idx="3">
                  <c:v>3.31</c:v>
                </c:pt>
                <c:pt idx="4">
                  <c:v>3.31</c:v>
                </c:pt>
              </c:numCache>
            </c:numRef>
          </c:val>
          <c:extLst>
            <c:ext xmlns:c16="http://schemas.microsoft.com/office/drawing/2014/chart" uri="{C3380CC4-5D6E-409C-BE32-E72D297353CC}">
              <c16:uniqueId val="{00000000-4BED-4D70-BD84-D1C0874EE78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26.63</c:v>
                </c:pt>
                <c:pt idx="1">
                  <c:v>29.15</c:v>
                </c:pt>
                <c:pt idx="2">
                  <c:v>24.19</c:v>
                </c:pt>
                <c:pt idx="3">
                  <c:v>20.64</c:v>
                </c:pt>
                <c:pt idx="4">
                  <c:v>21.04</c:v>
                </c:pt>
              </c:numCache>
            </c:numRef>
          </c:val>
          <c:extLst>
            <c:ext xmlns:c16="http://schemas.microsoft.com/office/drawing/2014/chart" uri="{C3380CC4-5D6E-409C-BE32-E72D297353CC}">
              <c16:uniqueId val="{00000001-4BED-4D70-BD84-D1C0874EE78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-2.4500000000000002</c:v>
                </c:pt>
                <c:pt idx="1">
                  <c:v>-3.2</c:v>
                </c:pt>
                <c:pt idx="2">
                  <c:v>-5.34</c:v>
                </c:pt>
                <c:pt idx="3">
                  <c:v>-9.1199999999999992</c:v>
                </c:pt>
                <c:pt idx="4">
                  <c:v>-2.5499999999999998</c:v>
                </c:pt>
              </c:numCache>
            </c:numRef>
          </c:val>
          <c:smooth val="0"/>
          <c:extLst>
            <c:ext xmlns:c16="http://schemas.microsoft.com/office/drawing/2014/chart" uri="{C3380CC4-5D6E-409C-BE32-E72D297353CC}">
              <c16:uniqueId val="{00000002-4BED-4D70-BD84-D1C0874EE78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6E2-4D5A-984F-FB72D984EEC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6E2-4D5A-984F-FB72D984EEC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6E2-4D5A-984F-FB72D984EEC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6E2-4D5A-984F-FB72D984EECC}"/>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36E2-4D5A-984F-FB72D984EECC}"/>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36E2-4D5A-984F-FB72D984EECC}"/>
            </c:ext>
          </c:extLst>
        </c:ser>
        <c:ser>
          <c:idx val="6"/>
          <c:order val="6"/>
          <c:tx>
            <c:strRef>
              <c:f>データシート!$A$33</c:f>
              <c:strCache>
                <c:ptCount val="1"/>
                <c:pt idx="0">
                  <c:v>後期高齢者医療事業会計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c:v>
                </c:pt>
                <c:pt idx="2">
                  <c:v>#N/A</c:v>
                </c:pt>
                <c:pt idx="3">
                  <c:v>0.37</c:v>
                </c:pt>
                <c:pt idx="4">
                  <c:v>#N/A</c:v>
                </c:pt>
                <c:pt idx="5">
                  <c:v>0.32</c:v>
                </c:pt>
                <c:pt idx="6">
                  <c:v>#N/A</c:v>
                </c:pt>
                <c:pt idx="7">
                  <c:v>0.32</c:v>
                </c:pt>
                <c:pt idx="8">
                  <c:v>#N/A</c:v>
                </c:pt>
                <c:pt idx="9">
                  <c:v>0.22</c:v>
                </c:pt>
              </c:numCache>
            </c:numRef>
          </c:val>
          <c:extLst>
            <c:ext xmlns:c16="http://schemas.microsoft.com/office/drawing/2014/chart" uri="{C3380CC4-5D6E-409C-BE32-E72D297353CC}">
              <c16:uniqueId val="{00000006-36E2-4D5A-984F-FB72D984EECC}"/>
            </c:ext>
          </c:extLst>
        </c:ser>
        <c:ser>
          <c:idx val="7"/>
          <c:order val="7"/>
          <c:tx>
            <c:strRef>
              <c:f>データシート!$A$34</c:f>
              <c:strCache>
                <c:ptCount val="1"/>
                <c:pt idx="0">
                  <c:v>介護保険事業会計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1.52</c:v>
                </c:pt>
                <c:pt idx="2">
                  <c:v>#N/A</c:v>
                </c:pt>
                <c:pt idx="3">
                  <c:v>0.79</c:v>
                </c:pt>
                <c:pt idx="4">
                  <c:v>#N/A</c:v>
                </c:pt>
                <c:pt idx="5">
                  <c:v>0.96</c:v>
                </c:pt>
                <c:pt idx="6">
                  <c:v>#N/A</c:v>
                </c:pt>
                <c:pt idx="7">
                  <c:v>0.55000000000000004</c:v>
                </c:pt>
                <c:pt idx="8">
                  <c:v>#N/A</c:v>
                </c:pt>
                <c:pt idx="9">
                  <c:v>1.17</c:v>
                </c:pt>
              </c:numCache>
            </c:numRef>
          </c:val>
          <c:extLst>
            <c:ext xmlns:c16="http://schemas.microsoft.com/office/drawing/2014/chart" uri="{C3380CC4-5D6E-409C-BE32-E72D297353CC}">
              <c16:uniqueId val="{00000007-36E2-4D5A-984F-FB72D984EECC}"/>
            </c:ext>
          </c:extLst>
        </c:ser>
        <c:ser>
          <c:idx val="8"/>
          <c:order val="8"/>
          <c:tx>
            <c:strRef>
              <c:f>データシート!$A$35</c:f>
              <c:strCache>
                <c:ptCount val="1"/>
                <c:pt idx="0">
                  <c:v>国民健康保険事業会計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1.8</c:v>
                </c:pt>
                <c:pt idx="2">
                  <c:v>#N/A</c:v>
                </c:pt>
                <c:pt idx="3">
                  <c:v>1.66</c:v>
                </c:pt>
                <c:pt idx="4">
                  <c:v>#N/A</c:v>
                </c:pt>
                <c:pt idx="5">
                  <c:v>1.68</c:v>
                </c:pt>
                <c:pt idx="6">
                  <c:v>#N/A</c:v>
                </c:pt>
                <c:pt idx="7">
                  <c:v>1.19</c:v>
                </c:pt>
                <c:pt idx="8">
                  <c:v>#N/A</c:v>
                </c:pt>
                <c:pt idx="9">
                  <c:v>1.41</c:v>
                </c:pt>
              </c:numCache>
            </c:numRef>
          </c:val>
          <c:extLst>
            <c:ext xmlns:c16="http://schemas.microsoft.com/office/drawing/2014/chart" uri="{C3380CC4-5D6E-409C-BE32-E72D297353CC}">
              <c16:uniqueId val="{00000008-36E2-4D5A-984F-FB72D984EEC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5.34</c:v>
                </c:pt>
                <c:pt idx="2">
                  <c:v>#N/A</c:v>
                </c:pt>
                <c:pt idx="3">
                  <c:v>3.39</c:v>
                </c:pt>
                <c:pt idx="4">
                  <c:v>#N/A</c:v>
                </c:pt>
                <c:pt idx="5">
                  <c:v>5.56</c:v>
                </c:pt>
                <c:pt idx="6">
                  <c:v>#N/A</c:v>
                </c:pt>
                <c:pt idx="7">
                  <c:v>3.3</c:v>
                </c:pt>
                <c:pt idx="8">
                  <c:v>#N/A</c:v>
                </c:pt>
                <c:pt idx="9">
                  <c:v>3.31</c:v>
                </c:pt>
              </c:numCache>
            </c:numRef>
          </c:val>
          <c:extLst>
            <c:ext xmlns:c16="http://schemas.microsoft.com/office/drawing/2014/chart" uri="{C3380CC4-5D6E-409C-BE32-E72D297353CC}">
              <c16:uniqueId val="{00000009-36E2-4D5A-984F-FB72D984EEC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4625</c:v>
                </c:pt>
                <c:pt idx="5">
                  <c:v>4541</c:v>
                </c:pt>
                <c:pt idx="8">
                  <c:v>4068</c:v>
                </c:pt>
                <c:pt idx="11">
                  <c:v>3640</c:v>
                </c:pt>
                <c:pt idx="14">
                  <c:v>2987</c:v>
                </c:pt>
              </c:numCache>
            </c:numRef>
          </c:val>
          <c:extLst>
            <c:ext xmlns:c16="http://schemas.microsoft.com/office/drawing/2014/chart" uri="{C3380CC4-5D6E-409C-BE32-E72D297353CC}">
              <c16:uniqueId val="{00000000-685F-4DF6-A424-B1808552C28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85F-4DF6-A424-B1808552C28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870</c:v>
                </c:pt>
                <c:pt idx="3">
                  <c:v>353</c:v>
                </c:pt>
                <c:pt idx="6">
                  <c:v>441</c:v>
                </c:pt>
                <c:pt idx="9">
                  <c:v>326</c:v>
                </c:pt>
                <c:pt idx="12">
                  <c:v>677</c:v>
                </c:pt>
              </c:numCache>
            </c:numRef>
          </c:val>
          <c:extLst>
            <c:ext xmlns:c16="http://schemas.microsoft.com/office/drawing/2014/chart" uri="{C3380CC4-5D6E-409C-BE32-E72D297353CC}">
              <c16:uniqueId val="{00000002-685F-4DF6-A424-B1808552C28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99</c:v>
                </c:pt>
                <c:pt idx="3">
                  <c:v>96</c:v>
                </c:pt>
                <c:pt idx="6">
                  <c:v>92</c:v>
                </c:pt>
                <c:pt idx="9">
                  <c:v>109</c:v>
                </c:pt>
                <c:pt idx="12">
                  <c:v>172</c:v>
                </c:pt>
              </c:numCache>
            </c:numRef>
          </c:val>
          <c:extLst>
            <c:ext xmlns:c16="http://schemas.microsoft.com/office/drawing/2014/chart" uri="{C3380CC4-5D6E-409C-BE32-E72D297353CC}">
              <c16:uniqueId val="{00000003-685F-4DF6-A424-B1808552C28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85F-4DF6-A424-B1808552C28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360</c:v>
                </c:pt>
                <c:pt idx="3">
                  <c:v>349</c:v>
                </c:pt>
                <c:pt idx="6">
                  <c:v>349</c:v>
                </c:pt>
                <c:pt idx="9">
                  <c:v>349</c:v>
                </c:pt>
                <c:pt idx="12">
                  <c:v>349</c:v>
                </c:pt>
              </c:numCache>
            </c:numRef>
          </c:val>
          <c:extLst>
            <c:ext xmlns:c16="http://schemas.microsoft.com/office/drawing/2014/chart" uri="{C3380CC4-5D6E-409C-BE32-E72D297353CC}">
              <c16:uniqueId val="{00000005-685F-4DF6-A424-B1808552C28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85F-4DF6-A424-B1808552C28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2253</c:v>
                </c:pt>
                <c:pt idx="3">
                  <c:v>2584</c:v>
                </c:pt>
                <c:pt idx="6">
                  <c:v>2249</c:v>
                </c:pt>
                <c:pt idx="9">
                  <c:v>1791</c:v>
                </c:pt>
                <c:pt idx="12">
                  <c:v>1817</c:v>
                </c:pt>
              </c:numCache>
            </c:numRef>
          </c:val>
          <c:extLst>
            <c:ext xmlns:c16="http://schemas.microsoft.com/office/drawing/2014/chart" uri="{C3380CC4-5D6E-409C-BE32-E72D297353CC}">
              <c16:uniqueId val="{00000007-685F-4DF6-A424-B1808552C28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-1043</c:v>
                </c:pt>
                <c:pt idx="2">
                  <c:v>#N/A</c:v>
                </c:pt>
                <c:pt idx="3">
                  <c:v>#N/A</c:v>
                </c:pt>
                <c:pt idx="4">
                  <c:v>-1159</c:v>
                </c:pt>
                <c:pt idx="5">
                  <c:v>#N/A</c:v>
                </c:pt>
                <c:pt idx="6">
                  <c:v>#N/A</c:v>
                </c:pt>
                <c:pt idx="7">
                  <c:v>-937</c:v>
                </c:pt>
                <c:pt idx="8">
                  <c:v>#N/A</c:v>
                </c:pt>
                <c:pt idx="9">
                  <c:v>#N/A</c:v>
                </c:pt>
                <c:pt idx="10">
                  <c:v>-1065</c:v>
                </c:pt>
                <c:pt idx="11">
                  <c:v>#N/A</c:v>
                </c:pt>
                <c:pt idx="12">
                  <c:v>#N/A</c:v>
                </c:pt>
                <c:pt idx="13">
                  <c:v>28</c:v>
                </c:pt>
                <c:pt idx="14">
                  <c:v>#N/A</c:v>
                </c:pt>
              </c:numCache>
            </c:numRef>
          </c:val>
          <c:smooth val="0"/>
          <c:extLst>
            <c:ext xmlns:c16="http://schemas.microsoft.com/office/drawing/2014/chart" uri="{C3380CC4-5D6E-409C-BE32-E72D297353CC}">
              <c16:uniqueId val="{00000008-685F-4DF6-A424-B1808552C28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36954</c:v>
                </c:pt>
                <c:pt idx="5">
                  <c:v>39504</c:v>
                </c:pt>
                <c:pt idx="8">
                  <c:v>37105</c:v>
                </c:pt>
                <c:pt idx="11">
                  <c:v>33476</c:v>
                </c:pt>
                <c:pt idx="14">
                  <c:v>31107</c:v>
                </c:pt>
              </c:numCache>
            </c:numRef>
          </c:val>
          <c:extLst>
            <c:ext xmlns:c16="http://schemas.microsoft.com/office/drawing/2014/chart" uri="{C3380CC4-5D6E-409C-BE32-E72D297353CC}">
              <c16:uniqueId val="{00000000-33A4-4183-A064-0D07BEB93E3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c:v>
                </c:pt>
                <c:pt idx="5">
                  <c:v>2</c:v>
                </c:pt>
                <c:pt idx="8">
                  <c:v>3</c:v>
                </c:pt>
                <c:pt idx="11">
                  <c:v>9</c:v>
                </c:pt>
                <c:pt idx="14">
                  <c:v>0</c:v>
                </c:pt>
              </c:numCache>
            </c:numRef>
          </c:val>
          <c:extLst>
            <c:ext xmlns:c16="http://schemas.microsoft.com/office/drawing/2014/chart" uri="{C3380CC4-5D6E-409C-BE32-E72D297353CC}">
              <c16:uniqueId val="{00000001-33A4-4183-A064-0D07BEB93E3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35871</c:v>
                </c:pt>
                <c:pt idx="5">
                  <c:v>48125</c:v>
                </c:pt>
                <c:pt idx="8">
                  <c:v>54688</c:v>
                </c:pt>
                <c:pt idx="11">
                  <c:v>60659</c:v>
                </c:pt>
                <c:pt idx="14">
                  <c:v>66204</c:v>
                </c:pt>
              </c:numCache>
            </c:numRef>
          </c:val>
          <c:extLst>
            <c:ext xmlns:c16="http://schemas.microsoft.com/office/drawing/2014/chart" uri="{C3380CC4-5D6E-409C-BE32-E72D297353CC}">
              <c16:uniqueId val="{00000002-33A4-4183-A064-0D07BEB93E3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3A4-4183-A064-0D07BEB93E3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3A4-4183-A064-0D07BEB93E3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3A4-4183-A064-0D07BEB93E3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11788</c:v>
                </c:pt>
                <c:pt idx="3">
                  <c:v>12104</c:v>
                </c:pt>
                <c:pt idx="6">
                  <c:v>11350</c:v>
                </c:pt>
                <c:pt idx="9">
                  <c:v>11378</c:v>
                </c:pt>
                <c:pt idx="12">
                  <c:v>10912</c:v>
                </c:pt>
              </c:numCache>
            </c:numRef>
          </c:val>
          <c:extLst>
            <c:ext xmlns:c16="http://schemas.microsoft.com/office/drawing/2014/chart" uri="{C3380CC4-5D6E-409C-BE32-E72D297353CC}">
              <c16:uniqueId val="{00000006-33A4-4183-A064-0D07BEB93E3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1344</c:v>
                </c:pt>
                <c:pt idx="3">
                  <c:v>1505</c:v>
                </c:pt>
                <c:pt idx="6">
                  <c:v>1701</c:v>
                </c:pt>
                <c:pt idx="9">
                  <c:v>1709</c:v>
                </c:pt>
                <c:pt idx="12">
                  <c:v>2084</c:v>
                </c:pt>
              </c:numCache>
            </c:numRef>
          </c:val>
          <c:extLst>
            <c:ext xmlns:c16="http://schemas.microsoft.com/office/drawing/2014/chart" uri="{C3380CC4-5D6E-409C-BE32-E72D297353CC}">
              <c16:uniqueId val="{00000007-33A4-4183-A064-0D07BEB93E3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33A4-4183-A064-0D07BEB93E3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134</c:v>
                </c:pt>
                <c:pt idx="3">
                  <c:v>299</c:v>
                </c:pt>
                <c:pt idx="6">
                  <c:v>339</c:v>
                </c:pt>
                <c:pt idx="9">
                  <c:v>361</c:v>
                </c:pt>
                <c:pt idx="12">
                  <c:v>24</c:v>
                </c:pt>
              </c:numCache>
            </c:numRef>
          </c:val>
          <c:extLst>
            <c:ext xmlns:c16="http://schemas.microsoft.com/office/drawing/2014/chart" uri="{C3380CC4-5D6E-409C-BE32-E72D297353CC}">
              <c16:uniqueId val="{00000009-33A4-4183-A064-0D07BEB93E3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24717</c:v>
                </c:pt>
                <c:pt idx="3">
                  <c:v>22741</c:v>
                </c:pt>
                <c:pt idx="6">
                  <c:v>21050</c:v>
                </c:pt>
                <c:pt idx="9">
                  <c:v>20218</c:v>
                </c:pt>
                <c:pt idx="12">
                  <c:v>20535</c:v>
                </c:pt>
              </c:numCache>
            </c:numRef>
          </c:val>
          <c:extLst>
            <c:ext xmlns:c16="http://schemas.microsoft.com/office/drawing/2014/chart" uri="{C3380CC4-5D6E-409C-BE32-E72D297353CC}">
              <c16:uniqueId val="{0000000A-33A4-4183-A064-0D07BEB93E3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3A4-4183-A064-0D07BEB93E3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18689</c:v>
                </c:pt>
                <c:pt idx="1">
                  <c:v>17035</c:v>
                </c:pt>
                <c:pt idx="2">
                  <c:v>17595</c:v>
                </c:pt>
              </c:numCache>
            </c:numRef>
          </c:val>
          <c:extLst>
            <c:ext xmlns:c16="http://schemas.microsoft.com/office/drawing/2014/chart" uri="{C3380CC4-5D6E-409C-BE32-E72D297353CC}">
              <c16:uniqueId val="{00000000-07BF-4684-841F-E27166D2EB5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97</c:v>
                </c:pt>
                <c:pt idx="1">
                  <c:v>110</c:v>
                </c:pt>
                <c:pt idx="2">
                  <c:v>128</c:v>
                </c:pt>
              </c:numCache>
            </c:numRef>
          </c:val>
          <c:extLst>
            <c:ext xmlns:c16="http://schemas.microsoft.com/office/drawing/2014/chart" uri="{C3380CC4-5D6E-409C-BE32-E72D297353CC}">
              <c16:uniqueId val="{00000001-07BF-4684-841F-E27166D2EB5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28453</c:v>
                </c:pt>
                <c:pt idx="1">
                  <c:v>34725</c:v>
                </c:pt>
                <c:pt idx="2">
                  <c:v>38932</c:v>
                </c:pt>
              </c:numCache>
            </c:numRef>
          </c:val>
          <c:extLst>
            <c:ext xmlns:c16="http://schemas.microsoft.com/office/drawing/2014/chart" uri="{C3380CC4-5D6E-409C-BE32-E72D297353CC}">
              <c16:uniqueId val="{00000002-07BF-4684-841F-E27166D2EB5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{57647577-C9D1-4B7D-A7B4-EBC62D0AC580}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E84-4D7E-85CA-416AF5A924F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{FECDDEC2-925D-486D-8EE8-206EC6CEC2FE}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E84-4D7E-85CA-416AF5A924F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{2A211BCE-21B7-4961-9776-4F7A268C0B04}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E84-4D7E-85CA-416AF5A924F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{7D1FB78E-73F5-42F1-AB71-D0B22BB11D9F}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E84-4D7E-85CA-416AF5A924F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{DB0E4356-1841-4443-9460-793F2DC5AFBD}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E84-4D7E-85CA-416AF5A924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{6280B33B-645B-44BC-A066-4E5534A94180}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E84-4D7E-85CA-416AF5A924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{99C25307-F4B9-4E32-B4E8-264CEA9A62F8}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E84-4D7E-85CA-416AF5A924F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{1EFC11C1-3718-47E3-91E7-92F05EDDA980}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E84-4D7E-85CA-416AF5A924F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{D5288689-98F0-4E35-A849-91956D8EC1AC}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E84-4D7E-85CA-416AF5A924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39.4</c:v>
                </c:pt>
                <c:pt idx="8">
                  <c:v>39.9</c:v>
                </c:pt>
                <c:pt idx="16">
                  <c:v>39.1</c:v>
                </c:pt>
                <c:pt idx="24">
                  <c:v>39.9</c:v>
                </c:pt>
                <c:pt idx="32">
                  <c:v>41.2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E84-4D7E-85CA-416AF5A924F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{1F928E60-664D-464D-964A-692E93EC4CB3}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E84-4D7E-85CA-416AF5A924F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{D8D6B607-C555-4B14-931D-3F841AD0A6E6}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E84-4D7E-85CA-416AF5A924F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{DCED21AA-D3B5-4942-88A7-5B8490B67948}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E84-4D7E-85CA-416AF5A924F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{A8A9DDE2-BF89-4529-BAED-607C1734AA87}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E84-4D7E-85CA-416AF5A924F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{7B49CB0D-301B-4702-B967-51533B7BE4BC}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E84-4D7E-85CA-416AF5A924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{8F519958-3D7F-4405-9707-55486C953258}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E84-4D7E-85CA-416AF5A924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{9F656DA2-D7A0-4595-85DD-718A08622BE1}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E84-4D7E-85CA-416AF5A924F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{2E00CFB1-AF1C-41B1-81EA-D323CF4A0A2B}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E84-4D7E-85CA-416AF5A924F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{74DC91D7-AF3B-475C-A7AD-790E71A834E7}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E84-4D7E-85CA-416AF5A924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E84-4D7E-85CA-416AF5A924FA}"/>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{01DF4B20-5380-4190-A602-A3E014EC4C62}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F4E-41EE-9340-FDEA4EC687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{A548A23C-89D1-4AE7-ABF1-B811E547BC41}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4E-41EE-9340-FDEA4EC687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{CCFD65DC-4C24-4ED5-9F16-C0CFC081CCBF}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4E-41EE-9340-FDEA4EC687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{115C0AA4-9497-4B13-87A3-E777705CFCFD}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4E-41EE-9340-FDEA4EC687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{6C3D5D25-31F2-4A3F-94A9-8C9F834F3E3B}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4E-41EE-9340-FDEA4EC6879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{4A536ACD-87D2-4450-80D8-EC163F0303F4}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F4E-41EE-9340-FDEA4EC6879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{91267C7F-41F5-40F9-930C-59542BDA0967}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F4E-41EE-9340-FDEA4EC6879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{533CB148-B689-45ED-BCFF-9738ABCAE01C}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F4E-41EE-9340-FDEA4EC6879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{CEEAA24A-968E-4894-BA96-7A87A9701303}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F4E-41EE-9340-FDEA4EC687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c:v>
                </c:pt>
                <c:pt idx="8">
                  <c:v>-1.5</c:v>
                </c:pt>
                <c:pt idx="16">
                  <c:v>-1.4</c:v>
                </c:pt>
                <c:pt idx="24">
                  <c:v>-1.4</c:v>
                </c:pt>
                <c:pt idx="32">
                  <c:v>-0.8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F4E-41EE-9340-FDEA4EC6879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{7E4BA222-2F15-47D2-BFE8-73DC420C943E}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F4E-41EE-9340-FDEA4EC6879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{10A36E88-2823-4B8A-8879-1B3F5A82F161}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4E-41EE-9340-FDEA4EC687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{8EAF7445-70F8-48FB-9945-4AD61D8BEF2B}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4E-41EE-9340-FDEA4EC687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{1C9D320C-ADF8-4981-82EC-2DF2D31F163D}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4E-41EE-9340-FDEA4EC687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{795ABEC6-4B2E-46B0-808B-2F991A323233}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4E-41EE-9340-FDEA4EC6879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{233A02BB-70A8-4689-9630-02D12C237761}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F4E-41EE-9340-FDEA4EC6879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{067E503A-9677-48E0-A89F-24F75B840FAE}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F4E-41EE-9340-FDEA4EC6879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{61C3AA32-982B-4967-A4AD-01E947CD9597}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F4E-41EE-9340-FDEA4EC6879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{B6B32AF8-8695-45FE-8119-84DFC3C4ECD8}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F4E-41EE-9340-FDEA4EC687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F4E-41EE-9340-FDEA4EC6879E}"/>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東京都豊島区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294,644
258,284
13.01
154,500,724
149,661,698
2,768,820
83,620,453
15,366,646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年以上ほぼ横ばいで推移しており、直近５か年も同様の傾向である。都区財政調整制度における基準財政収入額と基準財政需要額を基に算出する財政力指数収支の状況に各区とも大きな変化は見られない。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物価高騰が継続している中、その影響が懸念されるが、今後も横ばいで推移すると考えられる。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77107</xdr:rowOff>
    </xdr:from>
    <xdr:to>
      <xdr:col>23</xdr:col>
      <xdr:colOff>133350</xdr:colOff>
      <xdr:row>42</xdr:row>
      <xdr:rowOff>77107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780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59872</xdr:rowOff>
    </xdr:from>
    <xdr:to>
      <xdr:col>19</xdr:col>
      <xdr:colOff>133350</xdr:colOff>
      <xdr:row>42</xdr:row>
      <xdr:rowOff>77107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607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59872</xdr:rowOff>
    </xdr:from>
    <xdr:to>
      <xdr:col>15</xdr:col>
      <xdr:colOff>82550</xdr:colOff>
      <xdr:row>42</xdr:row>
      <xdr:rowOff>59872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6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59872</xdr:rowOff>
    </xdr:from>
    <xdr:to>
      <xdr:col>11</xdr:col>
      <xdr:colOff>31750</xdr:colOff>
      <xdr:row>42</xdr:row>
      <xdr:rowOff>59872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6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26307</xdr:rowOff>
    </xdr:from>
    <xdr:to>
      <xdr:col>23</xdr:col>
      <xdr:colOff>184150</xdr:colOff>
      <xdr:row>42</xdr:row>
      <xdr:rowOff>127907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169834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9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26307</xdr:rowOff>
    </xdr:from>
    <xdr:to>
      <xdr:col>19</xdr:col>
      <xdr:colOff>184150</xdr:colOff>
      <xdr:row>42</xdr:row>
      <xdr:rowOff>127907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112684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13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9072</xdr:rowOff>
    </xdr:from>
    <xdr:to>
      <xdr:col>15</xdr:col>
      <xdr:colOff>133350</xdr:colOff>
      <xdr:row>42</xdr:row>
      <xdr:rowOff>110672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95449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9072</xdr:rowOff>
    </xdr:from>
    <xdr:to>
      <xdr:col>11</xdr:col>
      <xdr:colOff>82550</xdr:colOff>
      <xdr:row>42</xdr:row>
      <xdr:rowOff>110672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95449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95449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令和２年度は、財政調整交付金の減少や人件費の増加などにより経常収支比率が上昇したものの、以降は経常的な歳入の堅調な推移により改善し、令和５年度は</a:t>
          </a:r>
          <a:r>
            <a:rPr kumimoji="1" lang="en-US" altLang="ja-JP" sz="1300">
              <a:latin typeface="ＭＳ Ｐゴシック" panose="020B0600070205080204" pitchFamily="50" charset="-128"/>
              <a:ea typeface="ＭＳ Ｐゴシック" panose="020B0600070205080204" pitchFamily="50" charset="-128"/>
            </a:rPr>
            <a:t>79.6</a:t>
          </a:r>
          <a:r>
            <a:rPr kumimoji="1" lang="ja-JP" altLang="en-US" sz="1300">
              <a:latin typeface="ＭＳ Ｐゴシック" panose="020B0600070205080204" pitchFamily="50" charset="-128"/>
              <a:ea typeface="ＭＳ Ｐゴシック" panose="020B0600070205080204" pitchFamily="50" charset="-128"/>
            </a:rPr>
            <a:t>％となり６年ぶりに</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％を下回った。令和６年度は、地方特例交付金の増などにより経常的一般財源等が増となったが、人件費や物件費の増などによる経常的経費充当一般財源等も増となったことから、前年度比で</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81.7</a:t>
          </a:r>
          <a:r>
            <a:rPr kumimoji="1" lang="ja-JP" altLang="en-US" sz="1300">
              <a:latin typeface="ＭＳ Ｐゴシック" panose="020B0600070205080204" pitchFamily="50" charset="-128"/>
              <a:ea typeface="ＭＳ Ｐゴシック" panose="020B0600070205080204" pitchFamily="50" charset="-128"/>
            </a:rPr>
            <a:t>％となった。本区においては類似団体平均より高い数値で推移しており、今後も社会情勢や行政需要の変化に対応可能な財政構造の弾力性を引き続き確保していく。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65</xdr:row>
      <xdr:rowOff>51308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93096"/>
          <a:ext cx="0" cy="9024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23385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167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51308</xdr:rowOff>
    </xdr:from>
    <xdr:to>
      <xdr:col>24</xdr:col>
      <xdr:colOff>12700</xdr:colOff>
      <xdr:row>65</xdr:row>
      <xdr:rowOff>51308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195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44196</xdr:rowOff>
    </xdr:from>
    <xdr:to>
      <xdr:col>23</xdr:col>
      <xdr:colOff>133350</xdr:colOff>
      <xdr:row>64</xdr:row>
      <xdr:rowOff>145542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016996"/>
          <a:ext cx="8382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89679</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19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73152</xdr:rowOff>
    </xdr:from>
    <xdr:to>
      <xdr:col>23</xdr:col>
      <xdr:colOff>184150</xdr:colOff>
      <xdr:row>64</xdr:row>
      <xdr:rowOff>3302</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44196</xdr:rowOff>
    </xdr:from>
    <xdr:to>
      <xdr:col>19</xdr:col>
      <xdr:colOff>133350</xdr:colOff>
      <xdr:row>64</xdr:row>
      <xdr:rowOff>92456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01699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15240</xdr:rowOff>
    </xdr:from>
    <xdr:to>
      <xdr:col>19</xdr:col>
      <xdr:colOff>184150</xdr:colOff>
      <xdr:row>63</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92456</xdr:rowOff>
    </xdr:from>
    <xdr:to>
      <xdr:col>15</xdr:col>
      <xdr:colOff>82550</xdr:colOff>
      <xdr:row>64</xdr:row>
      <xdr:rowOff>121412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106525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121412</xdr:rowOff>
    </xdr:from>
    <xdr:to>
      <xdr:col>11</xdr:col>
      <xdr:colOff>31750</xdr:colOff>
      <xdr:row>66</xdr:row>
      <xdr:rowOff>5334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094212"/>
          <a:ext cx="889000" cy="2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126238</xdr:rowOff>
    </xdr:from>
    <xdr:to>
      <xdr:col>11</xdr:col>
      <xdr:colOff>82550</xdr:colOff>
      <xdr:row>64</xdr:row>
      <xdr:rowOff>56388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66565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69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114046</xdr:rowOff>
    </xdr:from>
    <xdr:to>
      <xdr:col>7</xdr:col>
      <xdr:colOff>31750</xdr:colOff>
      <xdr:row>65</xdr:row>
      <xdr:rowOff>44196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08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54373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85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94742</xdr:rowOff>
    </xdr:from>
    <xdr:to>
      <xdr:col>23</xdr:col>
      <xdr:colOff>184150</xdr:colOff>
      <xdr:row>65</xdr:row>
      <xdr:rowOff>24892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06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162069</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63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164846</xdr:rowOff>
    </xdr:from>
    <xdr:to>
      <xdr:col>19</xdr:col>
      <xdr:colOff>184150</xdr:colOff>
      <xdr:row>64</xdr:row>
      <xdr:rowOff>94996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79773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52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41656</xdr:rowOff>
    </xdr:from>
    <xdr:to>
      <xdr:col>15</xdr:col>
      <xdr:colOff>133350</xdr:colOff>
      <xdr:row>64</xdr:row>
      <xdr:rowOff>143256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0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128033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10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70612</xdr:rowOff>
    </xdr:from>
    <xdr:to>
      <xdr:col>11</xdr:col>
      <xdr:colOff>82550</xdr:colOff>
      <xdr:row>65</xdr:row>
      <xdr:rowOff>762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156989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12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125984</xdr:rowOff>
    </xdr:from>
    <xdr:to>
      <xdr:col>7</xdr:col>
      <xdr:colOff>31750</xdr:colOff>
      <xdr:row>66</xdr:row>
      <xdr:rowOff>56134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40911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5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[178,422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令和６年度は、定年退職に係る退職手当のほか、会計年度任用職員の人員増や勤勉手当支給開始などによる報酬増などによる人件費の増や、予防接種事業経費の増などによる物件費の増により、前年度に</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万円を下回ったものの、再び</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万円台となった。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今後も、職員数の増や給与改定に伴う職員給の増などによる人件費増や、物価高騰による物件費の増により、年々増加することが見込まれるため、注視していく必要がある。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16546</xdr:rowOff>
    </xdr:from>
    <xdr:to>
      <xdr:col>23</xdr:col>
      <xdr:colOff>133350</xdr:colOff>
      <xdr:row>82</xdr:row>
      <xdr:rowOff>57153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75446"/>
          <a:ext cx="838200" cy="4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145761</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1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16546</xdr:rowOff>
    </xdr:from>
    <xdr:to>
      <xdr:col>19</xdr:col>
      <xdr:colOff>133350</xdr:colOff>
      <xdr:row>82</xdr:row>
      <xdr:rowOff>53913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75446"/>
          <a:ext cx="889000" cy="3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53663</xdr:rowOff>
    </xdr:from>
    <xdr:to>
      <xdr:col>15</xdr:col>
      <xdr:colOff>82550</xdr:colOff>
      <xdr:row>82</xdr:row>
      <xdr:rowOff>53913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12563"/>
          <a:ext cx="889000" cy="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163681</xdr:rowOff>
    </xdr:from>
    <xdr:to>
      <xdr:col>11</xdr:col>
      <xdr:colOff>31750</xdr:colOff>
      <xdr:row>82</xdr:row>
      <xdr:rowOff>53663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51131"/>
          <a:ext cx="889000" cy="6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6353</xdr:rowOff>
    </xdr:from>
    <xdr:to>
      <xdr:col>23</xdr:col>
      <xdr:colOff>184150</xdr:colOff>
      <xdr:row>82</xdr:row>
      <xdr:rowOff>107953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6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149880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37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137196</xdr:rowOff>
    </xdr:from>
    <xdr:to>
      <xdr:col>19</xdr:col>
      <xdr:colOff>184150</xdr:colOff>
      <xdr:row>82</xdr:row>
      <xdr:rowOff>67346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2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52123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11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3113</xdr:rowOff>
    </xdr:from>
    <xdr:to>
      <xdr:col>15</xdr:col>
      <xdr:colOff>133350</xdr:colOff>
      <xdr:row>82</xdr:row>
      <xdr:rowOff>104713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6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89490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4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2863</xdr:rowOff>
    </xdr:from>
    <xdr:to>
      <xdr:col>11</xdr:col>
      <xdr:colOff>82550</xdr:colOff>
      <xdr:row>82</xdr:row>
      <xdr:rowOff>104463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6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89240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48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112881</xdr:rowOff>
    </xdr:from>
    <xdr:to>
      <xdr:col>7</xdr:col>
      <xdr:colOff>31750</xdr:colOff>
      <xdr:row>82</xdr:row>
      <xdr:rowOff>43031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0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27808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86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令和６年度のラスパイレス指数は、前年度と同指数の</a:t>
          </a:r>
          <a:r>
            <a:rPr kumimoji="1" lang="en-US" altLang="ja-JP" sz="1300">
              <a:latin typeface="ＭＳ Ｐゴシック" panose="020B0600070205080204" pitchFamily="50" charset="-128"/>
              <a:ea typeface="ＭＳ Ｐゴシック" panose="020B0600070205080204" pitchFamily="50" charset="-128"/>
            </a:rPr>
            <a:t>98.2</a:t>
          </a:r>
          <a:r>
            <a:rPr kumimoji="1" lang="ja-JP" altLang="en-US" sz="1300">
              <a:latin typeface="ＭＳ Ｐゴシック" panose="020B0600070205080204" pitchFamily="50" charset="-128"/>
              <a:ea typeface="ＭＳ Ｐゴシック" panose="020B0600070205080204" pitchFamily="50" charset="-128"/>
            </a:rPr>
            <a:t>であり、全国市平均の</a:t>
          </a:r>
          <a:r>
            <a:rPr kumimoji="1" lang="en-US" altLang="ja-JP" sz="1300">
              <a:latin typeface="ＭＳ Ｐゴシック" panose="020B0600070205080204" pitchFamily="50" charset="-128"/>
              <a:ea typeface="ＭＳ Ｐゴシック" panose="020B0600070205080204" pitchFamily="50" charset="-128"/>
            </a:rPr>
            <a:t>98.6</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98.4</a:t>
          </a:r>
          <a:r>
            <a:rPr kumimoji="1" lang="ja-JP" altLang="en-US" sz="1300">
              <a:latin typeface="ＭＳ Ｐゴシック" panose="020B0600070205080204" pitchFamily="50" charset="-128"/>
              <a:ea typeface="ＭＳ Ｐゴシック" panose="020B0600070205080204" pitchFamily="50" charset="-128"/>
            </a:rPr>
            <a:t>より下回っている。職員の平均年齢が令和４年度</a:t>
          </a:r>
          <a:r>
            <a:rPr kumimoji="1" lang="en-US" altLang="ja-JP" sz="1300">
              <a:latin typeface="ＭＳ Ｐゴシック" panose="020B0600070205080204" pitchFamily="50" charset="-128"/>
              <a:ea typeface="ＭＳ Ｐゴシック" panose="020B0600070205080204" pitchFamily="50" charset="-128"/>
            </a:rPr>
            <a:t>42.6</a:t>
          </a:r>
          <a:r>
            <a:rPr kumimoji="1" lang="ja-JP" altLang="en-US" sz="1300">
              <a:latin typeface="ＭＳ Ｐゴシック" panose="020B0600070205080204" pitchFamily="50" charset="-128"/>
              <a:ea typeface="ＭＳ Ｐゴシック" panose="020B0600070205080204" pitchFamily="50" charset="-128"/>
            </a:rPr>
            <a:t>歳、５年度</a:t>
          </a:r>
          <a:r>
            <a:rPr kumimoji="1" lang="en-US" altLang="ja-JP" sz="1300">
              <a:latin typeface="ＭＳ Ｐゴシック" panose="020B0600070205080204" pitchFamily="50" charset="-128"/>
              <a:ea typeface="ＭＳ Ｐゴシック" panose="020B0600070205080204" pitchFamily="50" charset="-128"/>
            </a:rPr>
            <a:t>42.4</a:t>
          </a:r>
          <a:r>
            <a:rPr kumimoji="1" lang="ja-JP" altLang="en-US" sz="1300">
              <a:latin typeface="ＭＳ Ｐゴシック" panose="020B0600070205080204" pitchFamily="50" charset="-128"/>
              <a:ea typeface="ＭＳ Ｐゴシック" panose="020B0600070205080204" pitchFamily="50" charset="-128"/>
            </a:rPr>
            <a:t>歳、６年度</a:t>
          </a:r>
          <a:r>
            <a:rPr kumimoji="1" lang="en-US" altLang="ja-JP" sz="1300">
              <a:latin typeface="ＭＳ Ｐゴシック" panose="020B0600070205080204" pitchFamily="50" charset="-128"/>
              <a:ea typeface="ＭＳ Ｐゴシック" panose="020B0600070205080204" pitchFamily="50" charset="-128"/>
            </a:rPr>
            <a:t>40.4</a:t>
          </a:r>
          <a:r>
            <a:rPr kumimoji="1" lang="ja-JP" altLang="en-US" sz="1300">
              <a:latin typeface="ＭＳ Ｐゴシック" panose="020B0600070205080204" pitchFamily="50" charset="-128"/>
              <a:ea typeface="ＭＳ Ｐゴシック" panose="020B0600070205080204" pitchFamily="50" charset="-128"/>
            </a:rPr>
            <a:t>歳と低下傾向にあり、職員の新陳代謝が進んでいることによるものと考えられる。</a:t>
          </a:r>
        </a:p>
        <a:p>
          <a:r>
            <a:rPr kumimoji="1" lang="ja-JP" altLang="en-US" sz="1300">
              <a:latin typeface="ＭＳ Ｐゴシック" panose="020B0600070205080204" pitchFamily="50" charset="-128"/>
              <a:ea typeface="ＭＳ Ｐゴシック" panose="020B0600070205080204" pitchFamily="50" charset="-128"/>
            </a:rPr>
            <a:t>　今後も職員の新陳代謝が進むことが見込まれるが、給与勧告の動向や定年延長の影響も踏まえ、中長期的視点で給与水準の適正化に努めていく。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99786</xdr:rowOff>
    </xdr:from>
    <xdr:to>
      <xdr:col>81</xdr:col>
      <xdr:colOff>44450</xdr:colOff>
      <xdr:row>84</xdr:row>
      <xdr:rowOff>99786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015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90006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91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85</xdr:row>
      <xdr:rowOff>135164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501586"/>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135164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570529"/>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66221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5705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48986</xdr:rowOff>
    </xdr:from>
    <xdr:to>
      <xdr:col>81</xdr:col>
      <xdr:colOff>95250</xdr:colOff>
      <xdr:row>84</xdr:row>
      <xdr:rowOff>150586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65513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29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48986</xdr:rowOff>
    </xdr:from>
    <xdr:to>
      <xdr:col>77</xdr:col>
      <xdr:colOff>95250</xdr:colOff>
      <xdr:row>84</xdr:row>
      <xdr:rowOff>150586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160763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19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84364</xdr:rowOff>
    </xdr:from>
    <xdr:to>
      <xdr:col>73</xdr:col>
      <xdr:colOff>44450</xdr:colOff>
      <xdr:row>86</xdr:row>
      <xdr:rowOff>14514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58256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５年度から７次にわたる定員適正化計画により職員定数の適正化に取り組み、職員数を大幅に削減してきたが、児童相談所の開設など新たな行政需要への対応などから、令和元年度以降、職員数は増加に転じている。令和６年度も、育児休業職員の代替措置の拡大や定年年齢の引上げにより職員数が増加した。今後も職員数の増加が想定されるが、人件費の増は財政硬直化の要因にもなることから、将来的には、</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の推進や人材育成による組織生産性の向上などにより、職員数の増加を前提としない新たな定員管理への移行を図っていく。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54126</xdr:rowOff>
    </xdr:from>
    <xdr:to>
      <xdr:col>81</xdr:col>
      <xdr:colOff>44450</xdr:colOff>
      <xdr:row>60</xdr:row>
      <xdr:rowOff>75958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341126"/>
          <a:ext cx="8382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54126</xdr:rowOff>
    </xdr:from>
    <xdr:to>
      <xdr:col>77</xdr:col>
      <xdr:colOff>44450</xdr:colOff>
      <xdr:row>60</xdr:row>
      <xdr:rowOff>62170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034112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62170</xdr:rowOff>
    </xdr:from>
    <xdr:to>
      <xdr:col>72</xdr:col>
      <xdr:colOff>203200</xdr:colOff>
      <xdr:row>60</xdr:row>
      <xdr:rowOff>75958</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0349170"/>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65617</xdr:rowOff>
    </xdr:from>
    <xdr:to>
      <xdr:col>68</xdr:col>
      <xdr:colOff>152400</xdr:colOff>
      <xdr:row>60</xdr:row>
      <xdr:rowOff>75958</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352617"/>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25158</xdr:rowOff>
    </xdr:from>
    <xdr:to>
      <xdr:col>81</xdr:col>
      <xdr:colOff>95250</xdr:colOff>
      <xdr:row>60</xdr:row>
      <xdr:rowOff>126758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3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168685</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284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3326</xdr:rowOff>
    </xdr:from>
    <xdr:to>
      <xdr:col>77</xdr:col>
      <xdr:colOff>95250</xdr:colOff>
      <xdr:row>60</xdr:row>
      <xdr:rowOff>104926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29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89703</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376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11370</xdr:rowOff>
    </xdr:from>
    <xdr:to>
      <xdr:col>73</xdr:col>
      <xdr:colOff>44450</xdr:colOff>
      <xdr:row>60</xdr:row>
      <xdr:rowOff>112970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29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97747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38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25158</xdr:rowOff>
    </xdr:from>
    <xdr:to>
      <xdr:col>68</xdr:col>
      <xdr:colOff>203200</xdr:colOff>
      <xdr:row>60</xdr:row>
      <xdr:rowOff>126758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3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111535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39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14817</xdr:rowOff>
    </xdr:from>
    <xdr:to>
      <xdr:col>64</xdr:col>
      <xdr:colOff>152400</xdr:colOff>
      <xdr:row>60</xdr:row>
      <xdr:rowOff>116417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101194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38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指数についてはプラスに近づいているものの、依然としてマイナスとなっている。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令和６年度単年度の実質公債費比率は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％と令和５年度の単年度の実質公債費比率△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％より悪化となった。本指標は直近</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か年平均で求めるものであることから、指標は△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指標悪化の要因として、分子となる公債費充当一般財源等額は、６年度より償還が開始となった地方債償還金額が５年度に償還が終了した金額を上回ったことなどがある。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16933</xdr:rowOff>
    </xdr:from>
    <xdr:to>
      <xdr:col>81</xdr:col>
      <xdr:colOff>44450</xdr:colOff>
      <xdr:row>39</xdr:row>
      <xdr:rowOff>137583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6703483"/>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53569</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397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16933</xdr:rowOff>
    </xdr:from>
    <xdr:to>
      <xdr:col>77</xdr:col>
      <xdr:colOff>44450</xdr:colOff>
      <xdr:row>39</xdr:row>
      <xdr:rowOff>16933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67034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168275</xdr:rowOff>
    </xdr:from>
    <xdr:to>
      <xdr:col>72</xdr:col>
      <xdr:colOff>203200</xdr:colOff>
      <xdr:row>39</xdr:row>
      <xdr:rowOff>16933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66833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128058</xdr:rowOff>
    </xdr:from>
    <xdr:to>
      <xdr:col>68</xdr:col>
      <xdr:colOff>152400</xdr:colOff>
      <xdr:row>38</xdr:row>
      <xdr:rowOff>168275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512800" y="66431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18644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58860</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6745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137583</xdr:rowOff>
    </xdr:from>
    <xdr:to>
      <xdr:col>77</xdr:col>
      <xdr:colOff>95250</xdr:colOff>
      <xdr:row>39</xdr:row>
      <xdr:rowOff>67733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52510</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6739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137583</xdr:rowOff>
    </xdr:from>
    <xdr:to>
      <xdr:col>73</xdr:col>
      <xdr:colOff>44450</xdr:colOff>
      <xdr:row>39</xdr:row>
      <xdr:rowOff>67733</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52510</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117475</xdr:rowOff>
    </xdr:from>
    <xdr:to>
      <xdr:col>68</xdr:col>
      <xdr:colOff>203200</xdr:colOff>
      <xdr:row>39</xdr:row>
      <xdr:rowOff>47625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32402</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671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77258</xdr:rowOff>
    </xdr:from>
    <xdr:to>
      <xdr:col>64</xdr:col>
      <xdr:colOff>152400</xdr:colOff>
      <xdr:row>39</xdr:row>
      <xdr:rowOff>7408</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659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163635</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667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新規の起債を必要最小限に抑制しつつ、減債基金に積み立てを行うなど計画的に償還を進めており、本指標は平成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年度から一貫して０％となっている。</a:t>
          </a:r>
        </a:p>
        <a:p>
          <a:r>
            <a:rPr kumimoji="1" lang="ja-JP" altLang="en-US" sz="1300">
              <a:latin typeface="ＭＳ Ｐゴシック" panose="020B0600070205080204" pitchFamily="50" charset="-128"/>
              <a:ea typeface="ＭＳ Ｐゴシック" panose="020B0600070205080204" pitchFamily="50" charset="-128"/>
            </a:rPr>
            <a:t>今後も将来世代の負担が過度なものにならないよう、計画的な起債の発行と償還を進めていく。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東京都豊島区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294,644
258,284
13.01
154,500,724
149,661,698
2,768,820
83,620,453
15,366,646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令和２年度は会計年度任用職員制度が導入された。令和２年度以降、数値は低下傾向にあったが、令和６年度は、定年の段階的引き上げによる退職手当の増などにより、増加に転じた。</a:t>
          </a:r>
        </a:p>
        <a:p>
          <a:r>
            <a:rPr kumimoji="1" lang="ja-JP" altLang="en-US" sz="1300">
              <a:latin typeface="ＭＳ Ｐゴシック" panose="020B0600070205080204" pitchFamily="50" charset="-128"/>
              <a:ea typeface="ＭＳ Ｐゴシック" panose="020B0600070205080204" pitchFamily="50" charset="-128"/>
            </a:rPr>
            <a:t>　今後も、職員数の増や給与改定に伴う職員給の増などにより年々増加することが見込まれるため、引き続き注視していく必要がある。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165100</xdr:rowOff>
    </xdr:from>
    <xdr:to>
      <xdr:col>24</xdr:col>
      <xdr:colOff>25400</xdr:colOff>
      <xdr:row>39</xdr:row>
      <xdr:rowOff>41275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508750"/>
          <a:ext cx="8382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159402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160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165100</xdr:rowOff>
    </xdr:from>
    <xdr:to>
      <xdr:col>19</xdr:col>
      <xdr:colOff>187325</xdr:colOff>
      <xdr:row>38</xdr:row>
      <xdr:rowOff>155575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508750"/>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140352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596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155575</xdr:rowOff>
    </xdr:from>
    <xdr:to>
      <xdr:col>15</xdr:col>
      <xdr:colOff>98425</xdr:colOff>
      <xdr:row>39</xdr:row>
      <xdr:rowOff>69850</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6706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69850</xdr:rowOff>
    </xdr:from>
    <xdr:to>
      <xdr:col>11</xdr:col>
      <xdr:colOff>9525</xdr:colOff>
      <xdr:row>40</xdr:row>
      <xdr:rowOff>117475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756400"/>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35577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161925</xdr:rowOff>
    </xdr:from>
    <xdr:to>
      <xdr:col>24</xdr:col>
      <xdr:colOff>76200</xdr:colOff>
      <xdr:row>39</xdr:row>
      <xdr:rowOff>92075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67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134002</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64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114300</xdr:rowOff>
    </xdr:from>
    <xdr:to>
      <xdr:col>20</xdr:col>
      <xdr:colOff>38100</xdr:colOff>
      <xdr:row>38</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29227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54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104775</xdr:rowOff>
    </xdr:from>
    <xdr:to>
      <xdr:col>15</xdr:col>
      <xdr:colOff>149225</xdr:colOff>
      <xdr:row>39</xdr:row>
      <xdr:rowOff>34925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61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19702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70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19050</xdr:rowOff>
    </xdr:from>
    <xdr:to>
      <xdr:col>11</xdr:col>
      <xdr:colOff>60325</xdr:colOff>
      <xdr:row>39</xdr:row>
      <xdr:rowOff>120650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105427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66675</xdr:rowOff>
    </xdr:from>
    <xdr:to>
      <xdr:col>6</xdr:col>
      <xdr:colOff>171450</xdr:colOff>
      <xdr:row>40</xdr:row>
      <xdr:rowOff>168275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9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153052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7011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物件費は、令和６年度は予防接種事業経費の増などにより増となったが、類似団体の平均とほぼ一致している。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委託料をはじめとする物件費は、人件費や物価高騰に伴い今後増加傾向で推移すると見込まれるため、人件費や扶助費と同様、物件費についても引き続き注視が必要である。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143329</xdr:rowOff>
    </xdr:from>
    <xdr:to>
      <xdr:col>82</xdr:col>
      <xdr:colOff>107950</xdr:colOff>
      <xdr:row>15</xdr:row>
      <xdr:rowOff>86179</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543629"/>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19248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419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29029</xdr:rowOff>
    </xdr:from>
    <xdr:to>
      <xdr:col>78</xdr:col>
      <xdr:colOff>69850</xdr:colOff>
      <xdr:row>14</xdr:row>
      <xdr:rowOff>143329</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42932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32856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261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167821</xdr:rowOff>
    </xdr:from>
    <xdr:to>
      <xdr:col>73</xdr:col>
      <xdr:colOff>180975</xdr:colOff>
      <xdr:row>14</xdr:row>
      <xdr:rowOff>29029</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3966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80934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48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167821</xdr:rowOff>
    </xdr:from>
    <xdr:to>
      <xdr:col>69</xdr:col>
      <xdr:colOff>92075</xdr:colOff>
      <xdr:row>14</xdr:row>
      <xdr:rowOff>127000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396671"/>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138991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19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35379</xdr:rowOff>
    </xdr:from>
    <xdr:to>
      <xdr:col>82</xdr:col>
      <xdr:colOff>158750</xdr:colOff>
      <xdr:row>15</xdr:row>
      <xdr:rowOff>136979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7456</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579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92529</xdr:rowOff>
    </xdr:from>
    <xdr:to>
      <xdr:col>78</xdr:col>
      <xdr:colOff>120650</xdr:colOff>
      <xdr:row>15</xdr:row>
      <xdr:rowOff>22679</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49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7456</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579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149679</xdr:rowOff>
    </xdr:from>
    <xdr:to>
      <xdr:col>74</xdr:col>
      <xdr:colOff>31750</xdr:colOff>
      <xdr:row>14</xdr:row>
      <xdr:rowOff>79829</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90006</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117021</xdr:rowOff>
    </xdr:from>
    <xdr:to>
      <xdr:col>69</xdr:col>
      <xdr:colOff>142875</xdr:colOff>
      <xdr:row>14</xdr:row>
      <xdr:rowOff>47171</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31948</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3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162577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令和６年度の数値は前年から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４ポイント減少した。国の物価高騰対策として実施した給付金支給が令和５年度で概ね完了したことが主な減の要因である。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扶助費は性質別歳出の中で最も高い割合を占めており、経常的な扶助費の額は漸増傾向にあるため、引き続き注視が必要である。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113393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9842500"/>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4734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948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37193</xdr:rowOff>
    </xdr:from>
    <xdr:to>
      <xdr:col>19</xdr:col>
      <xdr:colOff>187325</xdr:colOff>
      <xdr:row>57</xdr:row>
      <xdr:rowOff>113393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98098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110672</xdr:rowOff>
    </xdr:from>
    <xdr:to>
      <xdr:col>15</xdr:col>
      <xdr:colOff>98425</xdr:colOff>
      <xdr:row>57</xdr:row>
      <xdr:rowOff>37193</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2209800" y="97118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151692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57</xdr:row>
      <xdr:rowOff>156935</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9711872"/>
          <a:ext cx="889000" cy="21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35577</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62593</xdr:rowOff>
    </xdr:from>
    <xdr:to>
      <xdr:col>20</xdr:col>
      <xdr:colOff>38100</xdr:colOff>
      <xdr:row>57</xdr:row>
      <xdr:rowOff>164193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2920</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9604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157843</xdr:rowOff>
    </xdr:from>
    <xdr:to>
      <xdr:col>15</xdr:col>
      <xdr:colOff>149225</xdr:colOff>
      <xdr:row>57</xdr:row>
      <xdr:rowOff>87993</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98170</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199</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106135</xdr:rowOff>
    </xdr:from>
    <xdr:to>
      <xdr:col>6</xdr:col>
      <xdr:colOff>171450</xdr:colOff>
      <xdr:row>58</xdr:row>
      <xdr:rowOff>36285</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46462</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その他には特別会計繰出金や積立金が含まれるため、年度によって変動があるが、類似団体の平均値とほぼ同様の傾向となっている。</a:t>
          </a:r>
        </a:p>
        <a:p>
          <a:r>
            <a:rPr kumimoji="1" lang="ja-JP" altLang="en-US" sz="1300">
              <a:latin typeface="ＭＳ Ｐゴシック" panose="020B0600070205080204" pitchFamily="50" charset="-128"/>
              <a:ea typeface="ＭＳ Ｐゴシック" panose="020B0600070205080204" pitchFamily="50" charset="-128"/>
            </a:rPr>
            <a:t>　令和６年度の主な増要因は、医療給付費の増などに伴う国民健康保険事業会計への繰出金の増や被保険者数の増に伴う後期高齢者医療事業会計への繰出金の増などである。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59</xdr:row>
      <xdr:rowOff>107950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5671800" y="10185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130827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90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59</xdr:row>
      <xdr:rowOff>127000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4782800" y="10185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73677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9846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127000</xdr:rowOff>
    </xdr:from>
    <xdr:to>
      <xdr:col>73</xdr:col>
      <xdr:colOff>180975</xdr:colOff>
      <xdr:row>59</xdr:row>
      <xdr:rowOff>146050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893800" y="10242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73677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146050</xdr:rowOff>
    </xdr:from>
    <xdr:to>
      <xdr:col>69</xdr:col>
      <xdr:colOff>92075</xdr:colOff>
      <xdr:row>60</xdr:row>
      <xdr:rowOff>146050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102616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111777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88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54627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99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76200</xdr:rowOff>
    </xdr:from>
    <xdr:to>
      <xdr:col>74</xdr:col>
      <xdr:colOff>31750</xdr:colOff>
      <xdr:row>60</xdr:row>
      <xdr:rowOff>6350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162577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1027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95250</xdr:rowOff>
    </xdr:from>
    <xdr:to>
      <xdr:col>69</xdr:col>
      <xdr:colOff>142875</xdr:colOff>
      <xdr:row>60</xdr:row>
      <xdr:rowOff>25400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10177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95250</xdr:rowOff>
    </xdr:from>
    <xdr:to>
      <xdr:col>65</xdr:col>
      <xdr:colOff>53975</xdr:colOff>
      <xdr:row>61</xdr:row>
      <xdr:rowOff>25400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10177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は、新型コロナウイルスワクチン関連の国庫支出金返納金の増や区立小中学校の給食費無償化の実施により補助費が増となったが、令和６年度は新型コロナウイルスワクチン関連の国庫支出金返納金が大幅に減少したことなどにより補助費は減となった。</a:t>
          </a:r>
        </a:p>
        <a:p>
          <a:r>
            <a:rPr kumimoji="1" lang="ja-JP" altLang="en-US" sz="1300">
              <a:latin typeface="ＭＳ Ｐゴシック" panose="020B0600070205080204" pitchFamily="50" charset="-128"/>
              <a:ea typeface="ＭＳ Ｐゴシック" panose="020B0600070205080204" pitchFamily="50" charset="-128"/>
            </a:rPr>
            <a:t>　本区は類似団体の平均よりやや高い数値で推移してきたが、令和６年度はほぼ同値となっている。</a:t>
          </a: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81280</xdr:rowOff>
    </xdr:from>
    <xdr:to>
      <xdr:col>82</xdr:col>
      <xdr:colOff>107950</xdr:colOff>
      <xdr:row>35</xdr:row>
      <xdr:rowOff>69850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591058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25417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85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1270</xdr:rowOff>
    </xdr:from>
    <xdr:to>
      <xdr:col>78</xdr:col>
      <xdr:colOff>69850</xdr:colOff>
      <xdr:row>35</xdr:row>
      <xdr:rowOff>69850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6002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1270</xdr:rowOff>
    </xdr:from>
    <xdr:to>
      <xdr:col>73</xdr:col>
      <xdr:colOff>180975</xdr:colOff>
      <xdr:row>35</xdr:row>
      <xdr:rowOff>24130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893800" y="6002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xdr:rowOff>
    </xdr:from>
    <xdr:to>
      <xdr:col>69</xdr:col>
      <xdr:colOff>92075</xdr:colOff>
      <xdr:row>35</xdr:row>
      <xdr:rowOff>24130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a:off x="13004800" y="58420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71137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30480</xdr:rowOff>
    </xdr:from>
    <xdr:to>
      <xdr:col>82</xdr:col>
      <xdr:colOff>158750</xdr:colOff>
      <xdr:row>34</xdr:row>
      <xdr:rowOff>132080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47007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19050</xdr:rowOff>
    </xdr:from>
    <xdr:to>
      <xdr:col>78</xdr:col>
      <xdr:colOff>120650</xdr:colOff>
      <xdr:row>35</xdr:row>
      <xdr:rowOff>120650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105427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10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121920</xdr:rowOff>
    </xdr:from>
    <xdr:to>
      <xdr:col>74</xdr:col>
      <xdr:colOff>31750</xdr:colOff>
      <xdr:row>35</xdr:row>
      <xdr:rowOff>52070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36847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144780</xdr:rowOff>
    </xdr:from>
    <xdr:to>
      <xdr:col>69</xdr:col>
      <xdr:colOff>142875</xdr:colOff>
      <xdr:row>35</xdr:row>
      <xdr:rowOff>74930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133350</xdr:rowOff>
    </xdr:from>
    <xdr:to>
      <xdr:col>65</xdr:col>
      <xdr:colOff>53975</xdr:colOff>
      <xdr:row>34</xdr:row>
      <xdr:rowOff>63500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73677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元年以降は概ね横ばいで推移しているが、類似団体の平均より高い数値となっている。将来財政硬直化を招かないよう、中長期的視点で世代間の公平な負担を図るため、今後も基金とともに起債を有効に活用していく。</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69850</xdr:rowOff>
    </xdr:from>
    <xdr:to>
      <xdr:col>24</xdr:col>
      <xdr:colOff>25400</xdr:colOff>
      <xdr:row>76</xdr:row>
      <xdr:rowOff>69850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3100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149877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665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69850</xdr:rowOff>
    </xdr:from>
    <xdr:to>
      <xdr:col>19</xdr:col>
      <xdr:colOff>187325</xdr:colOff>
      <xdr:row>77</xdr:row>
      <xdr:rowOff>31750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098800" y="131000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31750</xdr:rowOff>
    </xdr:from>
    <xdr:to>
      <xdr:col>15</xdr:col>
      <xdr:colOff>98425</xdr:colOff>
      <xdr:row>77</xdr:row>
      <xdr:rowOff>146050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2209800" y="13233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73677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50800</xdr:rowOff>
    </xdr:from>
    <xdr:to>
      <xdr:col>11</xdr:col>
      <xdr:colOff>9525</xdr:colOff>
      <xdr:row>77</xdr:row>
      <xdr:rowOff>146050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a:off x="1320800" y="132524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19050</xdr:rowOff>
    </xdr:from>
    <xdr:to>
      <xdr:col>24</xdr:col>
      <xdr:colOff>76200</xdr:colOff>
      <xdr:row>76</xdr:row>
      <xdr:rowOff>120650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162577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302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19050</xdr:rowOff>
    </xdr:from>
    <xdr:to>
      <xdr:col>20</xdr:col>
      <xdr:colOff>38100</xdr:colOff>
      <xdr:row>76</xdr:row>
      <xdr:rowOff>120650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105427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3135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152400</xdr:rowOff>
    </xdr:from>
    <xdr:to>
      <xdr:col>15</xdr:col>
      <xdr:colOff>149225</xdr:colOff>
      <xdr:row>77</xdr:row>
      <xdr:rowOff>82550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67327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95250</xdr:rowOff>
    </xdr:from>
    <xdr:to>
      <xdr:col>11</xdr:col>
      <xdr:colOff>60325</xdr:colOff>
      <xdr:row>78</xdr:row>
      <xdr:rowOff>25400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0</xdr:rowOff>
    </xdr:from>
    <xdr:to>
      <xdr:col>6</xdr:col>
      <xdr:colOff>171450</xdr:colOff>
      <xdr:row>77</xdr:row>
      <xdr:rowOff>101600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86377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年度は、コロナ禍における経常的歳入の減や会計年度任用職員制度開始に伴う人件費の増などにより数値が増加した。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年度以降は経常的歳入の回復などにより、数値は改善してきていたが、令和６年度は人件費や物件費の増により増加に転じた。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今後も、人件費や物価高騰などによる増加が見込まれるため、動向を注視していく。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xdr:rowOff>
    </xdr:from>
    <xdr:to>
      <xdr:col>82</xdr:col>
      <xdr:colOff>107950</xdr:colOff>
      <xdr:row>79</xdr:row>
      <xdr:rowOff>1270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3858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xdr:rowOff>
    </xdr:from>
    <xdr:to>
      <xdr:col>78</xdr:col>
      <xdr:colOff>69850</xdr:colOff>
      <xdr:row>78</xdr:row>
      <xdr:rowOff>35561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4782800" y="133858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35561</xdr:rowOff>
    </xdr:from>
    <xdr:to>
      <xdr:col>73</xdr:col>
      <xdr:colOff>180975</xdr:colOff>
      <xdr:row>78</xdr:row>
      <xdr:rowOff>35561</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3408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35561</xdr:rowOff>
    </xdr:from>
    <xdr:to>
      <xdr:col>69</xdr:col>
      <xdr:colOff>92075</xdr:colOff>
      <xdr:row>80</xdr:row>
      <xdr:rowOff>88900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408661"/>
          <a:ext cx="889000" cy="396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66057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161307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36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121920</xdr:rowOff>
    </xdr:from>
    <xdr:to>
      <xdr:col>82</xdr:col>
      <xdr:colOff>158750</xdr:colOff>
      <xdr:row>79</xdr:row>
      <xdr:rowOff>52070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93997</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133350</xdr:rowOff>
    </xdr:from>
    <xdr:to>
      <xdr:col>78</xdr:col>
      <xdr:colOff>120650</xdr:colOff>
      <xdr:row>78</xdr:row>
      <xdr:rowOff>63500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48277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156211</xdr:rowOff>
    </xdr:from>
    <xdr:to>
      <xdr:col>74</xdr:col>
      <xdr:colOff>31750</xdr:colOff>
      <xdr:row>78</xdr:row>
      <xdr:rowOff>86361</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71138</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156211</xdr:rowOff>
    </xdr:from>
    <xdr:to>
      <xdr:col>69</xdr:col>
      <xdr:colOff>142875</xdr:colOff>
      <xdr:row>78</xdr:row>
      <xdr:rowOff>86361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71138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38100</xdr:rowOff>
    </xdr:from>
    <xdr:to>
      <xdr:col>65</xdr:col>
      <xdr:colOff>53975</xdr:colOff>
      <xdr:row>80</xdr:row>
      <xdr:rowOff>139700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124477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東京都豊島区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13821</xdr:rowOff>
    </xdr:from>
    <xdr:to>
      <xdr:col>29</xdr:col>
      <xdr:colOff>127000</xdr:colOff>
      <xdr:row>17</xdr:row>
      <xdr:rowOff>95965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76096"/>
          <a:ext cx="647700" cy="82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132957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95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95965</xdr:rowOff>
    </xdr:from>
    <xdr:to>
      <xdr:col>26</xdr:col>
      <xdr:colOff>50800</xdr:colOff>
      <xdr:row>17</xdr:row>
      <xdr:rowOff>99448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58240"/>
          <a:ext cx="698500" cy="34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5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83588</xdr:rowOff>
    </xdr:from>
    <xdr:to>
      <xdr:col>22</xdr:col>
      <xdr:colOff>114300</xdr:colOff>
      <xdr:row>17</xdr:row>
      <xdr:rowOff>99448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045863"/>
          <a:ext cx="698500" cy="15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6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77035</xdr:rowOff>
    </xdr:from>
    <xdr:to>
      <xdr:col>18</xdr:col>
      <xdr:colOff>177800</xdr:colOff>
      <xdr:row>17</xdr:row>
      <xdr:rowOff>83588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039310"/>
          <a:ext cx="698500" cy="6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6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134471</xdr:rowOff>
    </xdr:from>
    <xdr:to>
      <xdr:col>29</xdr:col>
      <xdr:colOff>177800</xdr:colOff>
      <xdr:row>17</xdr:row>
      <xdr:rowOff>64621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25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150998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77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45165</xdr:rowOff>
    </xdr:from>
    <xdr:to>
      <xdr:col>26</xdr:col>
      <xdr:colOff>101600</xdr:colOff>
      <xdr:row>17</xdr:row>
      <xdr:rowOff>146765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07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156942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7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48648</xdr:rowOff>
    </xdr:from>
    <xdr:to>
      <xdr:col>22</xdr:col>
      <xdr:colOff>165100</xdr:colOff>
      <xdr:row>17</xdr:row>
      <xdr:rowOff>150248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10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160425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779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32788</xdr:rowOff>
    </xdr:from>
    <xdr:to>
      <xdr:col>19</xdr:col>
      <xdr:colOff>38100</xdr:colOff>
      <xdr:row>17</xdr:row>
      <xdr:rowOff>134388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95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144565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63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26235</xdr:rowOff>
    </xdr:from>
    <xdr:to>
      <xdr:col>15</xdr:col>
      <xdr:colOff>101600</xdr:colOff>
      <xdr:row>17</xdr:row>
      <xdr:rowOff>127835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88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138012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57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178721</xdr:rowOff>
    </xdr:from>
    <xdr:to>
      <xdr:col>29</xdr:col>
      <xdr:colOff>127000</xdr:colOff>
      <xdr:row>36</xdr:row>
      <xdr:rowOff>50076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89071"/>
          <a:ext cx="647700" cy="2142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266247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26816</xdr:rowOff>
    </xdr:from>
    <xdr:to>
      <xdr:col>26</xdr:col>
      <xdr:colOff>50800</xdr:colOff>
      <xdr:row>36</xdr:row>
      <xdr:rowOff>50076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980066"/>
          <a:ext cx="698500" cy="23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6443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31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26816</xdr:rowOff>
    </xdr:from>
    <xdr:to>
      <xdr:col>22</xdr:col>
      <xdr:colOff>114300</xdr:colOff>
      <xdr:row>36</xdr:row>
      <xdr:rowOff>74994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980066"/>
          <a:ext cx="698500" cy="481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113828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23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48647</xdr:rowOff>
    </xdr:from>
    <xdr:to>
      <xdr:col>18</xdr:col>
      <xdr:colOff>177800</xdr:colOff>
      <xdr:row>36</xdr:row>
      <xdr:rowOff>74994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001897"/>
          <a:ext cx="698500" cy="26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132631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257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142574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26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127921</xdr:rowOff>
    </xdr:from>
    <xdr:to>
      <xdr:col>29</xdr:col>
      <xdr:colOff>177800</xdr:colOff>
      <xdr:row>35</xdr:row>
      <xdr:rowOff>229521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38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315898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8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342176</xdr:rowOff>
    </xdr:from>
    <xdr:to>
      <xdr:col>26</xdr:col>
      <xdr:colOff>101600</xdr:colOff>
      <xdr:row>36</xdr:row>
      <xdr:rowOff>100876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52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111053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21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318916</xdr:rowOff>
    </xdr:from>
    <xdr:to>
      <xdr:col>22</xdr:col>
      <xdr:colOff>165100</xdr:colOff>
      <xdr:row>36</xdr:row>
      <xdr:rowOff>77616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29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87793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98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24194</xdr:rowOff>
    </xdr:from>
    <xdr:to>
      <xdr:col>19</xdr:col>
      <xdr:colOff>38100</xdr:colOff>
      <xdr:row>36</xdr:row>
      <xdr:rowOff>125794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77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135971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4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340747</xdr:rowOff>
    </xdr:from>
    <xdr:to>
      <xdr:col>15</xdr:col>
      <xdr:colOff>101600</xdr:colOff>
      <xdr:row>36</xdr:row>
      <xdr:rowOff>99447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51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109624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1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東京都豊島区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294,644
258,284
13.01
154,500,724
149,661,698
2,768,820
83,620,453
15,366,646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157030</xdr:rowOff>
    </xdr:from>
    <xdr:to>
      <xdr:col>24</xdr:col>
      <xdr:colOff>63500</xdr:colOff>
      <xdr:row>36</xdr:row>
      <xdr:rowOff>93545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57780"/>
          <a:ext cx="838200" cy="10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8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57056</xdr:rowOff>
    </xdr:from>
    <xdr:to>
      <xdr:col>19</xdr:col>
      <xdr:colOff>177800</xdr:colOff>
      <xdr:row>36</xdr:row>
      <xdr:rowOff>93545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29256"/>
          <a:ext cx="889000" cy="3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7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44036</xdr:rowOff>
    </xdr:from>
    <xdr:to>
      <xdr:col>15</xdr:col>
      <xdr:colOff>50800</xdr:colOff>
      <xdr:row>36</xdr:row>
      <xdr:rowOff>57056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16236"/>
          <a:ext cx="889000" cy="1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4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32280</xdr:rowOff>
    </xdr:from>
    <xdr:to>
      <xdr:col>10</xdr:col>
      <xdr:colOff>114300</xdr:colOff>
      <xdr:row>36</xdr:row>
      <xdr:rowOff>44036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04480"/>
          <a:ext cx="889000" cy="1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106230</xdr:rowOff>
    </xdr:from>
    <xdr:to>
      <xdr:col>24</xdr:col>
      <xdr:colOff>114300</xdr:colOff>
      <xdr:row>36</xdr:row>
      <xdr:rowOff>36380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129107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5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42745</xdr:rowOff>
    </xdr:from>
    <xdr:to>
      <xdr:col>20</xdr:col>
      <xdr:colOff>38100</xdr:colOff>
      <xdr:row>36</xdr:row>
      <xdr:rowOff>144345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1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160872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9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6256</xdr:rowOff>
    </xdr:from>
    <xdr:to>
      <xdr:col>15</xdr:col>
      <xdr:colOff>101600</xdr:colOff>
      <xdr:row>36</xdr:row>
      <xdr:rowOff>107856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7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124383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164686</xdr:rowOff>
    </xdr:from>
    <xdr:to>
      <xdr:col>10</xdr:col>
      <xdr:colOff>165100</xdr:colOff>
      <xdr:row>36</xdr:row>
      <xdr:rowOff>94836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111363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4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152930</xdr:rowOff>
    </xdr:from>
    <xdr:to>
      <xdr:col>6</xdr:col>
      <xdr:colOff>38100</xdr:colOff>
      <xdr:row>36</xdr:row>
      <xdr:rowOff>83080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5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99607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2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67294</xdr:rowOff>
    </xdr:from>
    <xdr:to>
      <xdr:col>24</xdr:col>
      <xdr:colOff>63500</xdr:colOff>
      <xdr:row>56</xdr:row>
      <xdr:rowOff>81695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668494"/>
          <a:ext cx="838200" cy="1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38233</xdr:rowOff>
    </xdr:from>
    <xdr:to>
      <xdr:col>19</xdr:col>
      <xdr:colOff>177800</xdr:colOff>
      <xdr:row>56</xdr:row>
      <xdr:rowOff>81695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639433"/>
          <a:ext cx="889000" cy="4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38233</xdr:rowOff>
    </xdr:from>
    <xdr:to>
      <xdr:col>15</xdr:col>
      <xdr:colOff>50800</xdr:colOff>
      <xdr:row>56</xdr:row>
      <xdr:rowOff>42600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639433"/>
          <a:ext cx="889000" cy="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89995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42600</xdr:rowOff>
    </xdr:from>
    <xdr:to>
      <xdr:col>10</xdr:col>
      <xdr:colOff>114300</xdr:colOff>
      <xdr:row>56</xdr:row>
      <xdr:rowOff>117718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643800"/>
          <a:ext cx="889000" cy="7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115557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16494</xdr:rowOff>
    </xdr:from>
    <xdr:to>
      <xdr:col>24</xdr:col>
      <xdr:colOff>114300</xdr:colOff>
      <xdr:row>56</xdr:row>
      <xdr:rowOff>118094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1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144668</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7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30895</xdr:rowOff>
    </xdr:from>
    <xdr:to>
      <xdr:col>20</xdr:col>
      <xdr:colOff>38100</xdr:colOff>
      <xdr:row>56</xdr:row>
      <xdr:rowOff>132495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3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123622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24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158883</xdr:rowOff>
    </xdr:from>
    <xdr:to>
      <xdr:col>15</xdr:col>
      <xdr:colOff>101600</xdr:colOff>
      <xdr:row>56</xdr:row>
      <xdr:rowOff>89033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58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105560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36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163250</xdr:rowOff>
    </xdr:from>
    <xdr:to>
      <xdr:col>10</xdr:col>
      <xdr:colOff>165100</xdr:colOff>
      <xdr:row>56</xdr:row>
      <xdr:rowOff>93400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59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109927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36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66918</xdr:rowOff>
    </xdr:from>
    <xdr:to>
      <xdr:col>6</xdr:col>
      <xdr:colOff>38100</xdr:colOff>
      <xdr:row>56</xdr:row>
      <xdr:rowOff>168518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66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13595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443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9474</xdr:rowOff>
    </xdr:from>
    <xdr:to>
      <xdr:col>24</xdr:col>
      <xdr:colOff>63500</xdr:colOff>
      <xdr:row>77</xdr:row>
      <xdr:rowOff>18771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211124"/>
          <a:ext cx="838200" cy="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96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171247</xdr:rowOff>
    </xdr:from>
    <xdr:to>
      <xdr:col>19</xdr:col>
      <xdr:colOff>177800</xdr:colOff>
      <xdr:row>77</xdr:row>
      <xdr:rowOff>9474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201447"/>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171247</xdr:rowOff>
    </xdr:from>
    <xdr:to>
      <xdr:col>15</xdr:col>
      <xdr:colOff>50800</xdr:colOff>
      <xdr:row>77</xdr:row>
      <xdr:rowOff>30962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01447"/>
          <a:ext cx="889000" cy="3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158065</xdr:rowOff>
    </xdr:from>
    <xdr:to>
      <xdr:col>10</xdr:col>
      <xdr:colOff>114300</xdr:colOff>
      <xdr:row>77</xdr:row>
      <xdr:rowOff>30962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188265"/>
          <a:ext cx="889000" cy="4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152976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35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131260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3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139421</xdr:rowOff>
    </xdr:from>
    <xdr:to>
      <xdr:col>24</xdr:col>
      <xdr:colOff>114300</xdr:colOff>
      <xdr:row>77</xdr:row>
      <xdr:rowOff>69571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6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162298</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21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130124</xdr:rowOff>
    </xdr:from>
    <xdr:to>
      <xdr:col>20</xdr:col>
      <xdr:colOff>38100</xdr:colOff>
      <xdr:row>77</xdr:row>
      <xdr:rowOff>60274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6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76801</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93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120447</xdr:rowOff>
    </xdr:from>
    <xdr:to>
      <xdr:col>15</xdr:col>
      <xdr:colOff>101600</xdr:colOff>
      <xdr:row>77</xdr:row>
      <xdr:rowOff>50597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5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67124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2925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151612</xdr:rowOff>
    </xdr:from>
    <xdr:to>
      <xdr:col>10</xdr:col>
      <xdr:colOff>165100</xdr:colOff>
      <xdr:row>77</xdr:row>
      <xdr:rowOff>81762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8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98289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2957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107265</xdr:rowOff>
    </xdr:from>
    <xdr:to>
      <xdr:col>6</xdr:col>
      <xdr:colOff>38100</xdr:colOff>
      <xdr:row>77</xdr:row>
      <xdr:rowOff>37415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3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53941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291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105390</xdr:rowOff>
    </xdr:from>
    <xdr:to>
      <xdr:col>24</xdr:col>
      <xdr:colOff>63500</xdr:colOff>
      <xdr:row>95</xdr:row>
      <xdr:rowOff>142500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393140"/>
          <a:ext cx="838200" cy="3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166507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11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105390</xdr:rowOff>
    </xdr:from>
    <xdr:to>
      <xdr:col>19</xdr:col>
      <xdr:colOff>177800</xdr:colOff>
      <xdr:row>96</xdr:row>
      <xdr:rowOff>124746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93140"/>
          <a:ext cx="889000" cy="190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148677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093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87103</xdr:rowOff>
    </xdr:from>
    <xdr:to>
      <xdr:col>15</xdr:col>
      <xdr:colOff>50800</xdr:colOff>
      <xdr:row>96</xdr:row>
      <xdr:rowOff>124746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74853"/>
          <a:ext cx="889000" cy="20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80306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196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87103</xdr:rowOff>
    </xdr:from>
    <xdr:to>
      <xdr:col>10</xdr:col>
      <xdr:colOff>114300</xdr:colOff>
      <xdr:row>98</xdr:row>
      <xdr:rowOff>6159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74853"/>
          <a:ext cx="889000" cy="43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95147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039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163726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451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91700</xdr:rowOff>
    </xdr:from>
    <xdr:to>
      <xdr:col>24</xdr:col>
      <xdr:colOff>114300</xdr:colOff>
      <xdr:row>96</xdr:row>
      <xdr:rowOff>21850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70127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5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54590</xdr:rowOff>
    </xdr:from>
    <xdr:to>
      <xdr:col>20</xdr:col>
      <xdr:colOff>38100</xdr:colOff>
      <xdr:row>95</xdr:row>
      <xdr:rowOff>156190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4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147317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435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73946</xdr:rowOff>
    </xdr:from>
    <xdr:to>
      <xdr:col>15</xdr:col>
      <xdr:colOff>101600</xdr:colOff>
      <xdr:row>97</xdr:row>
      <xdr:rowOff>4096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3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166673</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25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36303</xdr:rowOff>
    </xdr:from>
    <xdr:to>
      <xdr:col>10</xdr:col>
      <xdr:colOff>165100</xdr:colOff>
      <xdr:row>95</xdr:row>
      <xdr:rowOff>137903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2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129030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416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126809</xdr:rowOff>
    </xdr:from>
    <xdr:to>
      <xdr:col>6</xdr:col>
      <xdr:colOff>38100</xdr:colOff>
      <xdr:row>98</xdr:row>
      <xdr:rowOff>56959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5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48086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850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1854</xdr:rowOff>
    </xdr:from>
    <xdr:to>
      <xdr:col>54</xdr:col>
      <xdr:colOff>189865</xdr:colOff>
      <xdr:row>39</xdr:row>
      <xdr:rowOff>54387</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659704"/>
          <a:ext cx="1270" cy="1081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58214</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74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54387</xdr:rowOff>
    </xdr:from>
    <xdr:to>
      <xdr:col>55</xdr:col>
      <xdr:colOff>88900</xdr:colOff>
      <xdr:row>39</xdr:row>
      <xdr:rowOff>54387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74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119981</xdr:rowOff>
    </xdr:from>
    <xdr:ext cx="534377"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43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1854</xdr:rowOff>
    </xdr:from>
    <xdr:to>
      <xdr:col>55</xdr:col>
      <xdr:colOff>88900</xdr:colOff>
      <xdr:row>33</xdr:row>
      <xdr:rowOff>1854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65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44023</xdr:rowOff>
    </xdr:from>
    <xdr:to>
      <xdr:col>55</xdr:col>
      <xdr:colOff>0</xdr:colOff>
      <xdr:row>38</xdr:row>
      <xdr:rowOff>83342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87673"/>
          <a:ext cx="838200" cy="21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15506</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5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164079</xdr:rowOff>
    </xdr:from>
    <xdr:to>
      <xdr:col>55</xdr:col>
      <xdr:colOff>50800</xdr:colOff>
      <xdr:row>38</xdr:row>
      <xdr:rowOff>94229</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50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44023</xdr:rowOff>
    </xdr:from>
    <xdr:to>
      <xdr:col>50</xdr:col>
      <xdr:colOff>114300</xdr:colOff>
      <xdr:row>38</xdr:row>
      <xdr:rowOff>51202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87673"/>
          <a:ext cx="889000" cy="17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874</xdr:rowOff>
    </xdr:from>
    <xdr:to>
      <xdr:col>50</xdr:col>
      <xdr:colOff>165100</xdr:colOff>
      <xdr:row>38</xdr:row>
      <xdr:rowOff>102474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51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93601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60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51202</xdr:rowOff>
    </xdr:from>
    <xdr:to>
      <xdr:col>45</xdr:col>
      <xdr:colOff>177800</xdr:colOff>
      <xdr:row>38</xdr:row>
      <xdr:rowOff>137597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66302"/>
          <a:ext cx="889000" cy="8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9713</xdr:rowOff>
    </xdr:from>
    <xdr:to>
      <xdr:col>46</xdr:col>
      <xdr:colOff>38100</xdr:colOff>
      <xdr:row>38</xdr:row>
      <xdr:rowOff>111313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52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102440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61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24775</xdr:rowOff>
    </xdr:from>
    <xdr:to>
      <xdr:col>41</xdr:col>
      <xdr:colOff>50800</xdr:colOff>
      <xdr:row>38</xdr:row>
      <xdr:rowOff>137597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168275"/>
          <a:ext cx="889000" cy="148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110175</xdr:rowOff>
    </xdr:from>
    <xdr:to>
      <xdr:col>41</xdr:col>
      <xdr:colOff>101600</xdr:colOff>
      <xdr:row>39</xdr:row>
      <xdr:rowOff>40325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62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31452</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160254</xdr:rowOff>
    </xdr:from>
    <xdr:to>
      <xdr:col>36</xdr:col>
      <xdr:colOff>165100</xdr:colOff>
      <xdr:row>30</xdr:row>
      <xdr:rowOff>90404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3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81531</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22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32542</xdr:rowOff>
    </xdr:from>
    <xdr:to>
      <xdr:col>55</xdr:col>
      <xdr:colOff>50800</xdr:colOff>
      <xdr:row>38</xdr:row>
      <xdr:rowOff>134142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4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10969</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2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164673</xdr:rowOff>
    </xdr:from>
    <xdr:to>
      <xdr:col>50</xdr:col>
      <xdr:colOff>165100</xdr:colOff>
      <xdr:row>37</xdr:row>
      <xdr:rowOff>94823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3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111350</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11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402</xdr:rowOff>
    </xdr:from>
    <xdr:to>
      <xdr:col>46</xdr:col>
      <xdr:colOff>38100</xdr:colOff>
      <xdr:row>38</xdr:row>
      <xdr:rowOff>102002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51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118528</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29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86797</xdr:rowOff>
    </xdr:from>
    <xdr:to>
      <xdr:col>41</xdr:col>
      <xdr:colOff>101600</xdr:colOff>
      <xdr:row>39</xdr:row>
      <xdr:rowOff>16947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0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33474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37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145425</xdr:rowOff>
    </xdr:from>
    <xdr:to>
      <xdr:col>36</xdr:col>
      <xdr:colOff>165100</xdr:colOff>
      <xdr:row>30</xdr:row>
      <xdr:rowOff>75575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11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92102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4892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70510</xdr:rowOff>
    </xdr:from>
    <xdr:to>
      <xdr:col>55</xdr:col>
      <xdr:colOff>0</xdr:colOff>
      <xdr:row>57</xdr:row>
      <xdr:rowOff>18390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671710"/>
          <a:ext cx="838200" cy="119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28488</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109586</xdr:rowOff>
    </xdr:from>
    <xdr:to>
      <xdr:col>50</xdr:col>
      <xdr:colOff>114300</xdr:colOff>
      <xdr:row>57</xdr:row>
      <xdr:rowOff>18390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710786"/>
          <a:ext cx="889000" cy="8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109586</xdr:rowOff>
    </xdr:from>
    <xdr:to>
      <xdr:col>45</xdr:col>
      <xdr:colOff>177800</xdr:colOff>
      <xdr:row>56</xdr:row>
      <xdr:rowOff>168374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710786"/>
          <a:ext cx="889000" cy="58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50830</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2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168374</xdr:rowOff>
    </xdr:from>
    <xdr:to>
      <xdr:col>41</xdr:col>
      <xdr:colOff>50800</xdr:colOff>
      <xdr:row>57</xdr:row>
      <xdr:rowOff>27831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769574"/>
          <a:ext cx="889000" cy="3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19710</xdr:rowOff>
    </xdr:from>
    <xdr:to>
      <xdr:col>55</xdr:col>
      <xdr:colOff>50800</xdr:colOff>
      <xdr:row>56</xdr:row>
      <xdr:rowOff>121310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42587</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47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139040</xdr:rowOff>
    </xdr:from>
    <xdr:to>
      <xdr:col>50</xdr:col>
      <xdr:colOff>165100</xdr:colOff>
      <xdr:row>57</xdr:row>
      <xdr:rowOff>69190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60317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3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58786</xdr:rowOff>
    </xdr:from>
    <xdr:to>
      <xdr:col>46</xdr:col>
      <xdr:colOff>38100</xdr:colOff>
      <xdr:row>56</xdr:row>
      <xdr:rowOff>160386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65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5463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43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117574</xdr:rowOff>
    </xdr:from>
    <xdr:to>
      <xdr:col>41</xdr:col>
      <xdr:colOff>101600</xdr:colOff>
      <xdr:row>57</xdr:row>
      <xdr:rowOff>47724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1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38851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81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148481</xdr:rowOff>
    </xdr:from>
    <xdr:to>
      <xdr:col>36</xdr:col>
      <xdr:colOff>165100</xdr:colOff>
      <xdr:row>57</xdr:row>
      <xdr:rowOff>78631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4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69758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84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132809</xdr:rowOff>
    </xdr:from>
    <xdr:to>
      <xdr:col>55</xdr:col>
      <xdr:colOff>0</xdr:colOff>
      <xdr:row>78</xdr:row>
      <xdr:rowOff>166805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163009"/>
          <a:ext cx="838200" cy="37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46328</xdr:rowOff>
    </xdr:from>
    <xdr:ext cx="469744"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247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384</xdr:rowOff>
    </xdr:from>
    <xdr:to>
      <xdr:col>50</xdr:col>
      <xdr:colOff>114300</xdr:colOff>
      <xdr:row>78</xdr:row>
      <xdr:rowOff>166805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373484"/>
          <a:ext cx="889000" cy="16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384</xdr:rowOff>
    </xdr:from>
    <xdr:to>
      <xdr:col>45</xdr:col>
      <xdr:colOff>177800</xdr:colOff>
      <xdr:row>78</xdr:row>
      <xdr:rowOff>143325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3373484"/>
          <a:ext cx="889000" cy="14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70559</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15428" y="1344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145219</xdr:rowOff>
    </xdr:from>
    <xdr:to>
      <xdr:col>41</xdr:col>
      <xdr:colOff>50800</xdr:colOff>
      <xdr:row>78</xdr:row>
      <xdr:rowOff>143325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3175419"/>
          <a:ext cx="889000" cy="34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60469</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37428" y="134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82009</xdr:rowOff>
    </xdr:from>
    <xdr:to>
      <xdr:col>55</xdr:col>
      <xdr:colOff>50800</xdr:colOff>
      <xdr:row>77</xdr:row>
      <xdr:rowOff>12159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11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104887</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296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116005</xdr:rowOff>
    </xdr:from>
    <xdr:to>
      <xdr:col>50</xdr:col>
      <xdr:colOff>165100</xdr:colOff>
      <xdr:row>79</xdr:row>
      <xdr:rowOff>46155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48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37282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58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121034</xdr:rowOff>
    </xdr:from>
    <xdr:to>
      <xdr:col>46</xdr:col>
      <xdr:colOff>38100</xdr:colOff>
      <xdr:row>78</xdr:row>
      <xdr:rowOff>51184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32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67711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09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92525</xdr:rowOff>
    </xdr:from>
    <xdr:to>
      <xdr:col>41</xdr:col>
      <xdr:colOff>101600</xdr:colOff>
      <xdr:row>79</xdr:row>
      <xdr:rowOff>22675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46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13802</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55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94419</xdr:rowOff>
    </xdr:from>
    <xdr:to>
      <xdr:col>36</xdr:col>
      <xdr:colOff>165100</xdr:colOff>
      <xdr:row>77</xdr:row>
      <xdr:rowOff>24569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12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41096</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289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24695</xdr:rowOff>
    </xdr:from>
    <xdr:to>
      <xdr:col>55</xdr:col>
      <xdr:colOff>0</xdr:colOff>
      <xdr:row>98</xdr:row>
      <xdr:rowOff>58680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826795"/>
          <a:ext cx="838200" cy="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96023</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555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132099</xdr:rowOff>
    </xdr:from>
    <xdr:to>
      <xdr:col>50</xdr:col>
      <xdr:colOff>114300</xdr:colOff>
      <xdr:row>98</xdr:row>
      <xdr:rowOff>58680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762749"/>
          <a:ext cx="889000" cy="9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44017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132099</xdr:rowOff>
    </xdr:from>
    <xdr:to>
      <xdr:col>45</xdr:col>
      <xdr:colOff>177800</xdr:colOff>
      <xdr:row>99</xdr:row>
      <xdr:rowOff>82874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762749"/>
          <a:ext cx="889000" cy="29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119657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82874</xdr:rowOff>
    </xdr:from>
    <xdr:to>
      <xdr:col>41</xdr:col>
      <xdr:colOff>50800</xdr:colOff>
      <xdr:row>99</xdr:row>
      <xdr:rowOff>106553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7056424"/>
          <a:ext cx="889000" cy="2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19023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64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6259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3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145345</xdr:rowOff>
    </xdr:from>
    <xdr:to>
      <xdr:col>55</xdr:col>
      <xdr:colOff>50800</xdr:colOff>
      <xdr:row>98</xdr:row>
      <xdr:rowOff>75495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7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123772</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5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7880</xdr:rowOff>
    </xdr:from>
    <xdr:to>
      <xdr:col>50</xdr:col>
      <xdr:colOff>165100</xdr:colOff>
      <xdr:row>98</xdr:row>
      <xdr:rowOff>109480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100607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0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81299</xdr:rowOff>
    </xdr:from>
    <xdr:to>
      <xdr:col>46</xdr:col>
      <xdr:colOff>38100</xdr:colOff>
      <xdr:row>98</xdr:row>
      <xdr:rowOff>11449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71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27976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487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32074</xdr:rowOff>
    </xdr:from>
    <xdr:to>
      <xdr:col>41</xdr:col>
      <xdr:colOff>101600</xdr:colOff>
      <xdr:row>99</xdr:row>
      <xdr:rowOff>133674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700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124801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709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55753</xdr:rowOff>
    </xdr:from>
    <xdr:to>
      <xdr:col>36</xdr:col>
      <xdr:colOff>165100</xdr:colOff>
      <xdr:row>99</xdr:row>
      <xdr:rowOff>157353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702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148480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712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38888</xdr:rowOff>
    </xdr:from>
    <xdr:to>
      <xdr:col>85</xdr:col>
      <xdr:colOff>127000</xdr:colOff>
      <xdr:row>75</xdr:row>
      <xdr:rowOff>38964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5481300" y="12897638"/>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42257</xdr:rowOff>
    </xdr:from>
    <xdr:ext cx="469744"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307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82397</xdr:rowOff>
    </xdr:from>
    <xdr:to>
      <xdr:col>81</xdr:col>
      <xdr:colOff>50800</xdr:colOff>
      <xdr:row>75</xdr:row>
      <xdr:rowOff>38964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92300" y="12769697"/>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131563</xdr:rowOff>
    </xdr:from>
    <xdr:ext cx="469744"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46428" y="1316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148158</xdr:rowOff>
    </xdr:from>
    <xdr:to>
      <xdr:col>76</xdr:col>
      <xdr:colOff>114300</xdr:colOff>
      <xdr:row>74</xdr:row>
      <xdr:rowOff>82397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703300" y="12664008"/>
          <a:ext cx="889000" cy="10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7435</xdr:rowOff>
    </xdr:from>
    <xdr:ext cx="469744"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57428" y="1320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148158</xdr:rowOff>
    </xdr:from>
    <xdr:to>
      <xdr:col>71</xdr:col>
      <xdr:colOff>177800</xdr:colOff>
      <xdr:row>74</xdr:row>
      <xdr:rowOff>124537</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2664008"/>
          <a:ext cx="889000" cy="14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105655</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68428" y="1313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136441</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79428" y="131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159538</xdr:rowOff>
    </xdr:from>
    <xdr:to>
      <xdr:col>85</xdr:col>
      <xdr:colOff>177800</xdr:colOff>
      <xdr:row>75</xdr:row>
      <xdr:rowOff>89688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28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10965</xdr:rowOff>
    </xdr:from>
    <xdr:ext cx="469744"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269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159614</xdr:rowOff>
    </xdr:from>
    <xdr:to>
      <xdr:col>81</xdr:col>
      <xdr:colOff>101600</xdr:colOff>
      <xdr:row>75</xdr:row>
      <xdr:rowOff>89764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284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73</xdr:row>
      <xdr:rowOff>106291</xdr:rowOff>
    </xdr:from>
    <xdr:ext cx="469744"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46428" y="1262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31597</xdr:rowOff>
    </xdr:from>
    <xdr:to>
      <xdr:col>76</xdr:col>
      <xdr:colOff>165100</xdr:colOff>
      <xdr:row>74</xdr:row>
      <xdr:rowOff>133197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271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149724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249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97358</xdr:rowOff>
    </xdr:from>
    <xdr:to>
      <xdr:col>72</xdr:col>
      <xdr:colOff>38100</xdr:colOff>
      <xdr:row>74</xdr:row>
      <xdr:rowOff>27508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26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44035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238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73737</xdr:rowOff>
    </xdr:from>
    <xdr:to>
      <xdr:col>67</xdr:col>
      <xdr:colOff>101600</xdr:colOff>
      <xdr:row>75</xdr:row>
      <xdr:rowOff>3887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276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20414</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253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10274</xdr:rowOff>
    </xdr:from>
    <xdr:to>
      <xdr:col>85</xdr:col>
      <xdr:colOff>127000</xdr:colOff>
      <xdr:row>96</xdr:row>
      <xdr:rowOff>13112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5481300" y="16469474"/>
          <a:ext cx="838200" cy="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64033</xdr:rowOff>
    </xdr:from>
    <xdr:to>
      <xdr:col>81</xdr:col>
      <xdr:colOff>50800</xdr:colOff>
      <xdr:row>96</xdr:row>
      <xdr:rowOff>13112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6351783"/>
          <a:ext cx="889000" cy="120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64552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1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84379</xdr:rowOff>
    </xdr:from>
    <xdr:to>
      <xdr:col>76</xdr:col>
      <xdr:colOff>114300</xdr:colOff>
      <xdr:row>95</xdr:row>
      <xdr:rowOff>64033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3703300" y="16200679"/>
          <a:ext cx="889000" cy="15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134765</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4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84379</xdr:rowOff>
    </xdr:from>
    <xdr:to>
      <xdr:col>71</xdr:col>
      <xdr:colOff>177800</xdr:colOff>
      <xdr:row>98</xdr:row>
      <xdr:rowOff>153282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200679"/>
          <a:ext cx="889000" cy="754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118426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4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130924</xdr:rowOff>
    </xdr:from>
    <xdr:to>
      <xdr:col>85</xdr:col>
      <xdr:colOff>177800</xdr:colOff>
      <xdr:row>96</xdr:row>
      <xdr:rowOff>61074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41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153801</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27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133762</xdr:rowOff>
    </xdr:from>
    <xdr:to>
      <xdr:col>81</xdr:col>
      <xdr:colOff>101600</xdr:colOff>
      <xdr:row>96</xdr:row>
      <xdr:rowOff>63912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42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55039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51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13233</xdr:rowOff>
    </xdr:from>
    <xdr:to>
      <xdr:col>76</xdr:col>
      <xdr:colOff>165100</xdr:colOff>
      <xdr:row>95</xdr:row>
      <xdr:rowOff>114833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30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131360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07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33579</xdr:rowOff>
    </xdr:from>
    <xdr:to>
      <xdr:col>72</xdr:col>
      <xdr:colOff>38100</xdr:colOff>
      <xdr:row>94</xdr:row>
      <xdr:rowOff>135179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14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151706</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5925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102482</xdr:rowOff>
    </xdr:from>
    <xdr:to>
      <xdr:col>67</xdr:col>
      <xdr:colOff>101600</xdr:colOff>
      <xdr:row>99</xdr:row>
      <xdr:rowOff>32632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90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23759</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79428" y="1699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88755</xdr:rowOff>
    </xdr:from>
    <xdr:to>
      <xdr:col>116</xdr:col>
      <xdr:colOff>63500</xdr:colOff>
      <xdr:row>59</xdr:row>
      <xdr:rowOff>91477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204305"/>
          <a:ext cx="838200" cy="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88755</xdr:rowOff>
    </xdr:from>
    <xdr:to>
      <xdr:col>111</xdr:col>
      <xdr:colOff>177800</xdr:colOff>
      <xdr:row>59</xdr:row>
      <xdr:rowOff>90388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204305"/>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83530</xdr:rowOff>
    </xdr:from>
    <xdr:to>
      <xdr:col>107</xdr:col>
      <xdr:colOff>50800</xdr:colOff>
      <xdr:row>59</xdr:row>
      <xdr:rowOff>90388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9908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49675</xdr:rowOff>
    </xdr:from>
    <xdr:to>
      <xdr:col>102</xdr:col>
      <xdr:colOff>114300</xdr:colOff>
      <xdr:row>59</xdr:row>
      <xdr:rowOff>83530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5225"/>
          <a:ext cx="889000" cy="3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40677</xdr:rowOff>
    </xdr:from>
    <xdr:to>
      <xdr:col>116</xdr:col>
      <xdr:colOff>114300</xdr:colOff>
      <xdr:row>59</xdr:row>
      <xdr:rowOff>142277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5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127054</xdr:rowOff>
    </xdr:from>
    <xdr:ext cx="313932"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711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37955</xdr:rowOff>
    </xdr:from>
    <xdr:to>
      <xdr:col>112</xdr:col>
      <xdr:colOff>38100</xdr:colOff>
      <xdr:row>59</xdr:row>
      <xdr:rowOff>139555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5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130682</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66333" y="102462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39588</xdr:rowOff>
    </xdr:from>
    <xdr:to>
      <xdr:col>107</xdr:col>
      <xdr:colOff>101600</xdr:colOff>
      <xdr:row>59</xdr:row>
      <xdr:rowOff>141188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5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132315</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77333" y="102478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32730</xdr:rowOff>
    </xdr:from>
    <xdr:to>
      <xdr:col>102</xdr:col>
      <xdr:colOff>165100</xdr:colOff>
      <xdr:row>59</xdr:row>
      <xdr:rowOff>134330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4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125457</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241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170325</xdr:rowOff>
    </xdr:from>
    <xdr:to>
      <xdr:col>98</xdr:col>
      <xdr:colOff>38100</xdr:colOff>
      <xdr:row>59</xdr:row>
      <xdr:rowOff>100475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1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91602</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207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574</xdr:rowOff>
    </xdr:from>
    <xdr:to>
      <xdr:col>116</xdr:col>
      <xdr:colOff>63500</xdr:colOff>
      <xdr:row>74</xdr:row>
      <xdr:rowOff>44466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2687874"/>
          <a:ext cx="838200" cy="4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44466</xdr:rowOff>
    </xdr:from>
    <xdr:to>
      <xdr:col>111</xdr:col>
      <xdr:colOff>177800</xdr:colOff>
      <xdr:row>74</xdr:row>
      <xdr:rowOff>162880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731766"/>
          <a:ext cx="889000" cy="11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59900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40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162880</xdr:rowOff>
    </xdr:from>
    <xdr:to>
      <xdr:col>107</xdr:col>
      <xdr:colOff>50800</xdr:colOff>
      <xdr:row>75</xdr:row>
      <xdr:rowOff>36053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2850180"/>
          <a:ext cx="889000" cy="4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39026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89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153965</xdr:rowOff>
    </xdr:from>
    <xdr:to>
      <xdr:col>102</xdr:col>
      <xdr:colOff>114300</xdr:colOff>
      <xdr:row>75</xdr:row>
      <xdr:rowOff>36053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8656300" y="12841265"/>
          <a:ext cx="889000" cy="5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133895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108200</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9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121224</xdr:rowOff>
    </xdr:from>
    <xdr:to>
      <xdr:col>116</xdr:col>
      <xdr:colOff>114300</xdr:colOff>
      <xdr:row>74</xdr:row>
      <xdr:rowOff>51374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63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144101</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48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165116</xdr:rowOff>
    </xdr:from>
    <xdr:to>
      <xdr:col>112</xdr:col>
      <xdr:colOff>38100</xdr:colOff>
      <xdr:row>74</xdr:row>
      <xdr:rowOff>95266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68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86393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77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112080</xdr:rowOff>
    </xdr:from>
    <xdr:to>
      <xdr:col>107</xdr:col>
      <xdr:colOff>101600</xdr:colOff>
      <xdr:row>75</xdr:row>
      <xdr:rowOff>42230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79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58757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57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156703</xdr:rowOff>
    </xdr:from>
    <xdr:to>
      <xdr:col>102</xdr:col>
      <xdr:colOff>165100</xdr:colOff>
      <xdr:row>75</xdr:row>
      <xdr:rowOff>86853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84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103380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61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103165</xdr:rowOff>
    </xdr:from>
    <xdr:to>
      <xdr:col>98</xdr:col>
      <xdr:colOff>38100</xdr:colOff>
      <xdr:row>75</xdr:row>
      <xdr:rowOff>33315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79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49842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56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年度間で比較的大きな変動が認められる性質は、補助費等、普通建設事業費、扶助費及び積立金である。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については、令和２年度は国の特別定額給付金給付事業により大きく増加した。全体としては、物価高騰や新たな行政需要への対応に伴い年々増加傾向にあったが、６年度は新型コロナウイルスワクチン関連の国庫支出金返納金が大幅に減少したことなどにより減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は、令和４年度に小学校改築や児童相談所・長崎健康相談所の竣工等により、令和６年度に市街地再開発事業や橋梁の整備、スポーツ施設整備等により増加した。各年度で整備を行う施設が異なるため年度ごとにコストが異なるが、今後も学校改築や老朽化施設の改築・改修、市街地再開発の推進などにより増が見込ま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については、令和４、５年度は各種の国の給付金事業により増加し、その支給が概ね完了したことで令和６年度は減少している。全体として、社会保障費が増加を続けていることから経常的な扶助費は年々増加傾向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積立金は、将来の財政需要に備え、計画的積立を行うとともに、税収や各種交付金の上振れがあった際に、基金の積立を行っている。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年度間変動がある程度予測できる経費については、計画的に財源対策を行いながら、中長期的視点に立ち、財政の健全性を堅持していく必要がある。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東京都豊島区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294,644
258,284
13.01
154,500,724
149,661,698
2,768,820
83,620,453
15,366,646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125793</xdr:rowOff>
    </xdr:from>
    <xdr:to>
      <xdr:col>24</xdr:col>
      <xdr:colOff>63500</xdr:colOff>
      <xdr:row>36</xdr:row>
      <xdr:rowOff>143129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97993"/>
          <a:ext cx="8382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143129</xdr:rowOff>
    </xdr:from>
    <xdr:to>
      <xdr:col>19</xdr:col>
      <xdr:colOff>177800</xdr:colOff>
      <xdr:row>36</xdr:row>
      <xdr:rowOff>155702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15329"/>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120078</xdr:rowOff>
    </xdr:from>
    <xdr:to>
      <xdr:col>15</xdr:col>
      <xdr:colOff>50800</xdr:colOff>
      <xdr:row>36</xdr:row>
      <xdr:rowOff>155702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292278"/>
          <a:ext cx="889000" cy="3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118745</xdr:rowOff>
    </xdr:from>
    <xdr:to>
      <xdr:col>10</xdr:col>
      <xdr:colOff>114300</xdr:colOff>
      <xdr:row>36</xdr:row>
      <xdr:rowOff>120078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290945"/>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74993</xdr:rowOff>
    </xdr:from>
    <xdr:to>
      <xdr:col>24</xdr:col>
      <xdr:colOff>114300</xdr:colOff>
      <xdr:row>37</xdr:row>
      <xdr:rowOff>5143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4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97870</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98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92329</xdr:rowOff>
    </xdr:from>
    <xdr:to>
      <xdr:col>20</xdr:col>
      <xdr:colOff>38100</xdr:colOff>
      <xdr:row>37</xdr:row>
      <xdr:rowOff>22479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6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39006</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03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104902</xdr:rowOff>
    </xdr:from>
    <xdr:to>
      <xdr:col>15</xdr:col>
      <xdr:colOff>101600</xdr:colOff>
      <xdr:row>37</xdr:row>
      <xdr:rowOff>35052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7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51579</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05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69278</xdr:rowOff>
    </xdr:from>
    <xdr:to>
      <xdr:col>10</xdr:col>
      <xdr:colOff>165100</xdr:colOff>
      <xdr:row>36</xdr:row>
      <xdr:rowOff>170878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4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15955</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016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67945</xdr:rowOff>
    </xdr:from>
    <xdr:to>
      <xdr:col>6</xdr:col>
      <xdr:colOff>38100</xdr:colOff>
      <xdr:row>36</xdr:row>
      <xdr:rowOff>169545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4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14622</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015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138862</xdr:rowOff>
    </xdr:from>
    <xdr:to>
      <xdr:col>24</xdr:col>
      <xdr:colOff>63500</xdr:colOff>
      <xdr:row>57</xdr:row>
      <xdr:rowOff>3661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40062"/>
          <a:ext cx="838200" cy="3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16926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89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3661</xdr:rowOff>
    </xdr:from>
    <xdr:to>
      <xdr:col>19</xdr:col>
      <xdr:colOff>177800</xdr:colOff>
      <xdr:row>57</xdr:row>
      <xdr:rowOff>18368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776311"/>
          <a:ext cx="889000" cy="1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114354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88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127388</xdr:rowOff>
    </xdr:from>
    <xdr:to>
      <xdr:col>15</xdr:col>
      <xdr:colOff>50800</xdr:colOff>
      <xdr:row>57</xdr:row>
      <xdr:rowOff>18368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728588"/>
          <a:ext cx="889000" cy="6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162087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9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91455</xdr:rowOff>
    </xdr:from>
    <xdr:to>
      <xdr:col>10</xdr:col>
      <xdr:colOff>114300</xdr:colOff>
      <xdr:row>56</xdr:row>
      <xdr:rowOff>127388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835405"/>
          <a:ext cx="889000" cy="89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94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36531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95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88062</xdr:rowOff>
    </xdr:from>
    <xdr:to>
      <xdr:col>24</xdr:col>
      <xdr:colOff>114300</xdr:colOff>
      <xdr:row>57</xdr:row>
      <xdr:rowOff>18212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8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110939</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54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124311</xdr:rowOff>
    </xdr:from>
    <xdr:to>
      <xdr:col>20</xdr:col>
      <xdr:colOff>38100</xdr:colOff>
      <xdr:row>57</xdr:row>
      <xdr:rowOff>54461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2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70988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500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139018</xdr:rowOff>
    </xdr:from>
    <xdr:to>
      <xdr:col>15</xdr:col>
      <xdr:colOff>101600</xdr:colOff>
      <xdr:row>57</xdr:row>
      <xdr:rowOff>69168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4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85695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51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76588</xdr:rowOff>
    </xdr:from>
    <xdr:to>
      <xdr:col>10</xdr:col>
      <xdr:colOff>165100</xdr:colOff>
      <xdr:row>57</xdr:row>
      <xdr:rowOff>6738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7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23265</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45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40655</xdr:rowOff>
    </xdr:from>
    <xdr:to>
      <xdr:col>6</xdr:col>
      <xdr:colOff>38100</xdr:colOff>
      <xdr:row>51</xdr:row>
      <xdr:rowOff>142255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78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158782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559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61792</xdr:rowOff>
    </xdr:from>
    <xdr:to>
      <xdr:col>24</xdr:col>
      <xdr:colOff>63500</xdr:colOff>
      <xdr:row>76</xdr:row>
      <xdr:rowOff>83868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3797300" y="13091992"/>
          <a:ext cx="838200" cy="2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61792</xdr:rowOff>
    </xdr:from>
    <xdr:to>
      <xdr:col>19</xdr:col>
      <xdr:colOff>177800</xdr:colOff>
      <xdr:row>77</xdr:row>
      <xdr:rowOff>73428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091992"/>
          <a:ext cx="889000" cy="18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86193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2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73428</xdr:rowOff>
    </xdr:from>
    <xdr:to>
      <xdr:col>15</xdr:col>
      <xdr:colOff>50800</xdr:colOff>
      <xdr:row>77</xdr:row>
      <xdr:rowOff>74265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275078"/>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37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74265</xdr:rowOff>
    </xdr:from>
    <xdr:to>
      <xdr:col>10</xdr:col>
      <xdr:colOff>114300</xdr:colOff>
      <xdr:row>78</xdr:row>
      <xdr:rowOff>158423</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275915"/>
          <a:ext cx="889000" cy="25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3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68155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61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33068</xdr:rowOff>
    </xdr:from>
    <xdr:to>
      <xdr:col>24</xdr:col>
      <xdr:colOff>114300</xdr:colOff>
      <xdr:row>76</xdr:row>
      <xdr:rowOff>134668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6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55944</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914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10992</xdr:rowOff>
    </xdr:from>
    <xdr:to>
      <xdr:col>20</xdr:col>
      <xdr:colOff>38100</xdr:colOff>
      <xdr:row>76</xdr:row>
      <xdr:rowOff>112592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04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129118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816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22628</xdr:rowOff>
    </xdr:from>
    <xdr:to>
      <xdr:col>15</xdr:col>
      <xdr:colOff>101600</xdr:colOff>
      <xdr:row>77</xdr:row>
      <xdr:rowOff>124228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22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140755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999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23465</xdr:rowOff>
    </xdr:from>
    <xdr:to>
      <xdr:col>10</xdr:col>
      <xdr:colOff>165100</xdr:colOff>
      <xdr:row>77</xdr:row>
      <xdr:rowOff>125065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2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141592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00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107623</xdr:rowOff>
    </xdr:from>
    <xdr:to>
      <xdr:col>6</xdr:col>
      <xdr:colOff>38100</xdr:colOff>
      <xdr:row>79</xdr:row>
      <xdr:rowOff>37773</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8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54300</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255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150349</xdr:rowOff>
    </xdr:from>
    <xdr:to>
      <xdr:col>24</xdr:col>
      <xdr:colOff>63500</xdr:colOff>
      <xdr:row>97</xdr:row>
      <xdr:rowOff>30581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438099"/>
          <a:ext cx="838200" cy="22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95580</xdr:rowOff>
    </xdr:from>
    <xdr:to>
      <xdr:col>19</xdr:col>
      <xdr:colOff>177800</xdr:colOff>
      <xdr:row>95</xdr:row>
      <xdr:rowOff>150349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383330"/>
          <a:ext cx="889000" cy="5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95580</xdr:rowOff>
    </xdr:from>
    <xdr:to>
      <xdr:col>15</xdr:col>
      <xdr:colOff>50800</xdr:colOff>
      <xdr:row>95</xdr:row>
      <xdr:rowOff>112573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383330"/>
          <a:ext cx="889000" cy="1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64488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5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112573</xdr:rowOff>
    </xdr:from>
    <xdr:to>
      <xdr:col>10</xdr:col>
      <xdr:colOff>114300</xdr:colOff>
      <xdr:row>97</xdr:row>
      <xdr:rowOff>131260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400323"/>
          <a:ext cx="889000" cy="36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81672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35247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151231</xdr:rowOff>
    </xdr:from>
    <xdr:to>
      <xdr:col>24</xdr:col>
      <xdr:colOff>114300</xdr:colOff>
      <xdr:row>97</xdr:row>
      <xdr:rowOff>81381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61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2658</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46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99549</xdr:rowOff>
    </xdr:from>
    <xdr:to>
      <xdr:col>20</xdr:col>
      <xdr:colOff>38100</xdr:colOff>
      <xdr:row>96</xdr:row>
      <xdr:rowOff>29699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38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46226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16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44780</xdr:rowOff>
    </xdr:from>
    <xdr:to>
      <xdr:col>15</xdr:col>
      <xdr:colOff>101600</xdr:colOff>
      <xdr:row>95</xdr:row>
      <xdr:rowOff>146380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33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162907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10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61773</xdr:rowOff>
    </xdr:from>
    <xdr:to>
      <xdr:col>10</xdr:col>
      <xdr:colOff>165100</xdr:colOff>
      <xdr:row>95</xdr:row>
      <xdr:rowOff>163373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34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8450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1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80460</xdr:rowOff>
    </xdr:from>
    <xdr:to>
      <xdr:col>6</xdr:col>
      <xdr:colOff>38100</xdr:colOff>
      <xdr:row>98</xdr:row>
      <xdr:rowOff>10610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1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27137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48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108458</xdr:rowOff>
    </xdr:from>
    <xdr:to>
      <xdr:col>55</xdr:col>
      <xdr:colOff>0</xdr:colOff>
      <xdr:row>38</xdr:row>
      <xdr:rowOff>114173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23558"/>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78249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50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102362</xdr:rowOff>
    </xdr:from>
    <xdr:to>
      <xdr:col>50</xdr:col>
      <xdr:colOff>114300</xdr:colOff>
      <xdr:row>38</xdr:row>
      <xdr:rowOff>114173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617462"/>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25290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102362</xdr:rowOff>
    </xdr:from>
    <xdr:to>
      <xdr:col>45</xdr:col>
      <xdr:colOff>177800</xdr:colOff>
      <xdr:row>38</xdr:row>
      <xdr:rowOff>113030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17462"/>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19575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113030</xdr:rowOff>
    </xdr:from>
    <xdr:to>
      <xdr:col>41</xdr:col>
      <xdr:colOff>50800</xdr:colOff>
      <xdr:row>38</xdr:row>
      <xdr:rowOff>118745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6281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43959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1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25290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57658</xdr:rowOff>
    </xdr:from>
    <xdr:to>
      <xdr:col>55</xdr:col>
      <xdr:colOff>50800</xdr:colOff>
      <xdr:row>38</xdr:row>
      <xdr:rowOff>159258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57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144035</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87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63373</xdr:rowOff>
    </xdr:from>
    <xdr:to>
      <xdr:col>50</xdr:col>
      <xdr:colOff>165100</xdr:colOff>
      <xdr:row>38</xdr:row>
      <xdr:rowOff>164973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7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156100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671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51562</xdr:rowOff>
    </xdr:from>
    <xdr:to>
      <xdr:col>46</xdr:col>
      <xdr:colOff>38100</xdr:colOff>
      <xdr:row>38</xdr:row>
      <xdr:rowOff>153162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6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144289</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59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62230</xdr:rowOff>
    </xdr:from>
    <xdr:to>
      <xdr:col>41</xdr:col>
      <xdr:colOff>101600</xdr:colOff>
      <xdr:row>38</xdr:row>
      <xdr:rowOff>163830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154957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70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67945</xdr:rowOff>
    </xdr:from>
    <xdr:to>
      <xdr:col>36</xdr:col>
      <xdr:colOff>165100</xdr:colOff>
      <xdr:row>38</xdr:row>
      <xdr:rowOff>169545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8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160672</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75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54341</xdr:rowOff>
    </xdr:from>
    <xdr:to>
      <xdr:col>55</xdr:col>
      <xdr:colOff>0</xdr:colOff>
      <xdr:row>77</xdr:row>
      <xdr:rowOff>70022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55991"/>
          <a:ext cx="838200" cy="1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85579</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44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166309</xdr:rowOff>
    </xdr:from>
    <xdr:to>
      <xdr:col>50</xdr:col>
      <xdr:colOff>114300</xdr:colOff>
      <xdr:row>77</xdr:row>
      <xdr:rowOff>70022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196509"/>
          <a:ext cx="889000" cy="7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169628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2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166309</xdr:rowOff>
    </xdr:from>
    <xdr:to>
      <xdr:col>45</xdr:col>
      <xdr:colOff>177800</xdr:colOff>
      <xdr:row>77</xdr:row>
      <xdr:rowOff>45380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196509"/>
          <a:ext cx="889000" cy="5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1378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286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45380</xdr:rowOff>
    </xdr:from>
    <xdr:to>
      <xdr:col>41</xdr:col>
      <xdr:colOff>50800</xdr:colOff>
      <xdr:row>77</xdr:row>
      <xdr:rowOff>73041</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247030"/>
          <a:ext cx="889000" cy="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49202</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290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65295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29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3541</xdr:rowOff>
    </xdr:from>
    <xdr:to>
      <xdr:col>55</xdr:col>
      <xdr:colOff>50800</xdr:colOff>
      <xdr:row>77</xdr:row>
      <xdr:rowOff>105141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0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153418</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8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19222</xdr:rowOff>
    </xdr:from>
    <xdr:to>
      <xdr:col>50</xdr:col>
      <xdr:colOff>165100</xdr:colOff>
      <xdr:row>77</xdr:row>
      <xdr:rowOff>120822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2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111949</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31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115509</xdr:rowOff>
    </xdr:from>
    <xdr:to>
      <xdr:col>46</xdr:col>
      <xdr:colOff>38100</xdr:colOff>
      <xdr:row>77</xdr:row>
      <xdr:rowOff>45659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4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36786</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23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166030</xdr:rowOff>
    </xdr:from>
    <xdr:to>
      <xdr:col>41</xdr:col>
      <xdr:colOff>101600</xdr:colOff>
      <xdr:row>77</xdr:row>
      <xdr:rowOff>96180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87307</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2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22241</xdr:rowOff>
    </xdr:from>
    <xdr:to>
      <xdr:col>36</xdr:col>
      <xdr:colOff>165100</xdr:colOff>
      <xdr:row>77</xdr:row>
      <xdr:rowOff>123841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2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114968</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42743</xdr:rowOff>
    </xdr:from>
    <xdr:to>
      <xdr:col>55</xdr:col>
      <xdr:colOff>0</xdr:colOff>
      <xdr:row>97</xdr:row>
      <xdr:rowOff>20599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01943"/>
          <a:ext cx="838200" cy="14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138932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598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20599</xdr:rowOff>
    </xdr:from>
    <xdr:to>
      <xdr:col>50</xdr:col>
      <xdr:colOff>114300</xdr:colOff>
      <xdr:row>97</xdr:row>
      <xdr:rowOff>46546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651249"/>
          <a:ext cx="889000" cy="2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85706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71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123392</xdr:rowOff>
    </xdr:from>
    <xdr:to>
      <xdr:col>45</xdr:col>
      <xdr:colOff>177800</xdr:colOff>
      <xdr:row>97</xdr:row>
      <xdr:rowOff>46546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582592"/>
          <a:ext cx="889000" cy="9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132432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76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123392</xdr:rowOff>
    </xdr:from>
    <xdr:to>
      <xdr:col>41</xdr:col>
      <xdr:colOff>50800</xdr:colOff>
      <xdr:row>96</xdr:row>
      <xdr:rowOff>157759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582592"/>
          <a:ext cx="889000" cy="3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150393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78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135740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76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163393</xdr:rowOff>
    </xdr:from>
    <xdr:to>
      <xdr:col>55</xdr:col>
      <xdr:colOff>50800</xdr:colOff>
      <xdr:row>96</xdr:row>
      <xdr:rowOff>93543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5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14820</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0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141249</xdr:rowOff>
    </xdr:from>
    <xdr:to>
      <xdr:col>50</xdr:col>
      <xdr:colOff>165100</xdr:colOff>
      <xdr:row>97</xdr:row>
      <xdr:rowOff>71399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0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87926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37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167196</xdr:rowOff>
    </xdr:from>
    <xdr:to>
      <xdr:col>46</xdr:col>
      <xdr:colOff>38100</xdr:colOff>
      <xdr:row>97</xdr:row>
      <xdr:rowOff>97346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2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113873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40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72592</xdr:rowOff>
    </xdr:from>
    <xdr:to>
      <xdr:col>41</xdr:col>
      <xdr:colOff>101600</xdr:colOff>
      <xdr:row>97</xdr:row>
      <xdr:rowOff>2742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3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19269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307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106959</xdr:rowOff>
    </xdr:from>
    <xdr:to>
      <xdr:col>36</xdr:col>
      <xdr:colOff>165100</xdr:colOff>
      <xdr:row>97</xdr:row>
      <xdr:rowOff>37109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6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53636</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34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147206</xdr:rowOff>
    </xdr:from>
    <xdr:to>
      <xdr:col>85</xdr:col>
      <xdr:colOff>127000</xdr:colOff>
      <xdr:row>38</xdr:row>
      <xdr:rowOff>153264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6662306"/>
          <a:ext cx="8382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147206</xdr:rowOff>
    </xdr:from>
    <xdr:to>
      <xdr:col>81</xdr:col>
      <xdr:colOff>50800</xdr:colOff>
      <xdr:row>38</xdr:row>
      <xdr:rowOff>150178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662306"/>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141377</xdr:rowOff>
    </xdr:from>
    <xdr:to>
      <xdr:col>76</xdr:col>
      <xdr:colOff>114300</xdr:colOff>
      <xdr:row>38</xdr:row>
      <xdr:rowOff>150178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3703300" y="6656477"/>
          <a:ext cx="8890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119317</xdr:rowOff>
    </xdr:from>
    <xdr:to>
      <xdr:col>71</xdr:col>
      <xdr:colOff>177800</xdr:colOff>
      <xdr:row>38</xdr:row>
      <xdr:rowOff>141377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634417"/>
          <a:ext cx="8890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150525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32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102464</xdr:rowOff>
    </xdr:from>
    <xdr:to>
      <xdr:col>85</xdr:col>
      <xdr:colOff>177800</xdr:colOff>
      <xdr:row>39</xdr:row>
      <xdr:rowOff>32614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6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17391</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53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96406</xdr:rowOff>
    </xdr:from>
    <xdr:to>
      <xdr:col>81</xdr:col>
      <xdr:colOff>101600</xdr:colOff>
      <xdr:row>39</xdr:row>
      <xdr:rowOff>26556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61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17683</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46428" y="670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99378</xdr:rowOff>
    </xdr:from>
    <xdr:to>
      <xdr:col>76</xdr:col>
      <xdr:colOff>165100</xdr:colOff>
      <xdr:row>39</xdr:row>
      <xdr:rowOff>29528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61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20655</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57428" y="6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90577</xdr:rowOff>
    </xdr:from>
    <xdr:to>
      <xdr:col>72</xdr:col>
      <xdr:colOff>38100</xdr:colOff>
      <xdr:row>39</xdr:row>
      <xdr:rowOff>20727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60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11854</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68428" y="669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68517</xdr:rowOff>
    </xdr:from>
    <xdr:to>
      <xdr:col>67</xdr:col>
      <xdr:colOff>101600</xdr:colOff>
      <xdr:row>38</xdr:row>
      <xdr:rowOff>170117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8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161244</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79428" y="667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48380</xdr:rowOff>
    </xdr:from>
    <xdr:to>
      <xdr:col>85</xdr:col>
      <xdr:colOff>127000</xdr:colOff>
      <xdr:row>58</xdr:row>
      <xdr:rowOff>96679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992480"/>
          <a:ext cx="838200" cy="4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97158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21318</xdr:rowOff>
    </xdr:from>
    <xdr:to>
      <xdr:col>81</xdr:col>
      <xdr:colOff>50800</xdr:colOff>
      <xdr:row>58</xdr:row>
      <xdr:rowOff>96679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793968"/>
          <a:ext cx="889000" cy="24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21318</xdr:rowOff>
    </xdr:from>
    <xdr:to>
      <xdr:col>76</xdr:col>
      <xdr:colOff>114300</xdr:colOff>
      <xdr:row>57</xdr:row>
      <xdr:rowOff>152175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793968"/>
          <a:ext cx="889000" cy="13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72607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84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152175</xdr:rowOff>
    </xdr:from>
    <xdr:to>
      <xdr:col>71</xdr:col>
      <xdr:colOff>177800</xdr:colOff>
      <xdr:row>58</xdr:row>
      <xdr:rowOff>169614</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924825"/>
          <a:ext cx="889000" cy="18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169030</xdr:rowOff>
    </xdr:from>
    <xdr:to>
      <xdr:col>85</xdr:col>
      <xdr:colOff>177800</xdr:colOff>
      <xdr:row>58</xdr:row>
      <xdr:rowOff>99180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9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83957</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8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45879</xdr:rowOff>
    </xdr:from>
    <xdr:to>
      <xdr:col>81</xdr:col>
      <xdr:colOff>101600</xdr:colOff>
      <xdr:row>58</xdr:row>
      <xdr:rowOff>147479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98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138606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1008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141968</xdr:rowOff>
    </xdr:from>
    <xdr:to>
      <xdr:col>76</xdr:col>
      <xdr:colOff>165100</xdr:colOff>
      <xdr:row>57</xdr:row>
      <xdr:rowOff>72118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74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88645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51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101375</xdr:rowOff>
    </xdr:from>
    <xdr:to>
      <xdr:col>72</xdr:col>
      <xdr:colOff>38100</xdr:colOff>
      <xdr:row>58</xdr:row>
      <xdr:rowOff>31525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87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22652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96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118814</xdr:rowOff>
    </xdr:from>
    <xdr:to>
      <xdr:col>67</xdr:col>
      <xdr:colOff>101600</xdr:colOff>
      <xdr:row>59</xdr:row>
      <xdr:rowOff>48964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100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40091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1015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38506</xdr:rowOff>
    </xdr:from>
    <xdr:to>
      <xdr:col>85</xdr:col>
      <xdr:colOff>127000</xdr:colOff>
      <xdr:row>95</xdr:row>
      <xdr:rowOff>38888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326256"/>
          <a:ext cx="8382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42105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501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82398</xdr:rowOff>
    </xdr:from>
    <xdr:to>
      <xdr:col>81</xdr:col>
      <xdr:colOff>50800</xdr:colOff>
      <xdr:row>95</xdr:row>
      <xdr:rowOff>38888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198698"/>
          <a:ext cx="889000" cy="1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128516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58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148158</xdr:rowOff>
    </xdr:from>
    <xdr:to>
      <xdr:col>76</xdr:col>
      <xdr:colOff>114300</xdr:colOff>
      <xdr:row>94</xdr:row>
      <xdr:rowOff>82398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093008"/>
          <a:ext cx="889000" cy="10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7205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63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148158</xdr:rowOff>
    </xdr:from>
    <xdr:to>
      <xdr:col>71</xdr:col>
      <xdr:colOff>177800</xdr:colOff>
      <xdr:row>94</xdr:row>
      <xdr:rowOff>124537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093008"/>
          <a:ext cx="889000" cy="14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105427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5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135983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59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159156</xdr:rowOff>
    </xdr:from>
    <xdr:to>
      <xdr:col>85</xdr:col>
      <xdr:colOff>177800</xdr:colOff>
      <xdr:row>95</xdr:row>
      <xdr:rowOff>89306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27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10583</xdr:rowOff>
    </xdr:from>
    <xdr:ext cx="469744"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126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159538</xdr:rowOff>
    </xdr:from>
    <xdr:to>
      <xdr:col>81</xdr:col>
      <xdr:colOff>101600</xdr:colOff>
      <xdr:row>95</xdr:row>
      <xdr:rowOff>89688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27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93</xdr:row>
      <xdr:rowOff>106215</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46428" y="1605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31598</xdr:rowOff>
    </xdr:from>
    <xdr:to>
      <xdr:col>76</xdr:col>
      <xdr:colOff>165100</xdr:colOff>
      <xdr:row>94</xdr:row>
      <xdr:rowOff>133198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14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149725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592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97358</xdr:rowOff>
    </xdr:from>
    <xdr:to>
      <xdr:col>72</xdr:col>
      <xdr:colOff>38100</xdr:colOff>
      <xdr:row>94</xdr:row>
      <xdr:rowOff>27508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04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44035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581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73737</xdr:rowOff>
    </xdr:from>
    <xdr:to>
      <xdr:col>67</xdr:col>
      <xdr:colOff>101600</xdr:colOff>
      <xdr:row>95</xdr:row>
      <xdr:rowOff>3887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19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20414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596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年度間で比較的変動が大きいものは、総務費、民生費、衛生費、教育費である。</a:t>
          </a:r>
        </a:p>
        <a:p>
          <a:r>
            <a:rPr kumimoji="1" lang="ja-JP" altLang="en-US" sz="1300">
              <a:latin typeface="ＭＳ Ｐゴシック" panose="020B0600070205080204" pitchFamily="50" charset="-128"/>
              <a:ea typeface="ＭＳ Ｐゴシック" panose="020B0600070205080204" pitchFamily="50" charset="-128"/>
            </a:rPr>
            <a:t>総務費は、令和２年度は国の特別定額給付金事業により大幅な増となった。令和３年度以降の主な増減要因は、財政調整基金積立金や公共施設再構築基金積立金の増減によるものである。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民生費の令和５年度の増及び６年度の減の主な要因は、子育て世帯等臨時特別支援事業や電力・ガス・食料品等価格高騰緊急支援給付金等の国の給付金事業の増減によるものである。</a:t>
          </a:r>
        </a:p>
        <a:p>
          <a:r>
            <a:rPr kumimoji="1" lang="ja-JP" altLang="en-US" sz="1300">
              <a:latin typeface="ＭＳ Ｐゴシック" panose="020B0600070205080204" pitchFamily="50" charset="-128"/>
              <a:ea typeface="ＭＳ Ｐゴシック" panose="020B0600070205080204" pitchFamily="50" charset="-128"/>
            </a:rPr>
            <a:t>衛生費の令和３年度及び４年度の増、令和５年度及び６年度の減の主な要因は、コロナウイルスワクチン接種関連経費及び国庫支出金返納金の増減によるものである。</a:t>
          </a:r>
        </a:p>
        <a:p>
          <a:r>
            <a:rPr kumimoji="1" lang="ja-JP" altLang="en-US" sz="1300">
              <a:latin typeface="ＭＳ Ｐゴシック" panose="020B0600070205080204" pitchFamily="50" charset="-128"/>
              <a:ea typeface="ＭＳ Ｐゴシック" panose="020B0600070205080204" pitchFamily="50" charset="-128"/>
            </a:rPr>
            <a:t>教育費の令和３年度及び４年度の主な増要因は池袋第一小学校改築事業による増、令和５年度の主な減要因はこの改築事業終了及び義務教育施設整備基金積立金の減、令和６年度の主な増要因は千早スポーツフィールド及び千川中仮校舎の整備経費の増によるもの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東京都豊島区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実質収支額は、令和５年度は新型コロナウイルスワクチン接種に係る国庫支出金の返納に伴い、前年度比</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億円の減、</a:t>
          </a:r>
          <a:r>
            <a:rPr kumimoji="1" lang="en-US" altLang="ja-JP" sz="1400">
              <a:latin typeface="ＭＳ ゴシック" pitchFamily="49" charset="-128"/>
              <a:ea typeface="ＭＳ ゴシック" pitchFamily="49" charset="-128"/>
            </a:rPr>
            <a:t>2.26</a:t>
          </a:r>
          <a:r>
            <a:rPr kumimoji="1" lang="ja-JP" altLang="en-US" sz="1400">
              <a:latin typeface="ＭＳ ゴシック" pitchFamily="49" charset="-128"/>
              <a:ea typeface="ＭＳ ゴシック" pitchFamily="49" charset="-128"/>
            </a:rPr>
            <a:t>ポイント低下した。令和６年度は、実質収支額が約</a:t>
          </a:r>
          <a:r>
            <a:rPr kumimoji="1" lang="en-US" altLang="ja-JP" sz="1400">
              <a:latin typeface="ＭＳ ゴシック" pitchFamily="49" charset="-128"/>
              <a:ea typeface="ＭＳ ゴシック" pitchFamily="49" charset="-128"/>
            </a:rPr>
            <a:t>0.4</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％）の増、標準財政規模が約</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％）の増となったことから、前年度と同数値となった。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実質単年度収支については、条例により決算剰余金全額を財政調整基金に直接編入しているため、マイナスとなることが多い。</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東京都豊島区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各会計とも実質収支は毎年度黒字であり、連結実質収支も毎年度黒字となっている。</a:t>
          </a:r>
        </a:p>
        <a:p>
          <a:r>
            <a:rPr kumimoji="1" lang="ja-JP" altLang="en-US" sz="1400">
              <a:latin typeface="ＭＳ ゴシック" pitchFamily="49" charset="-128"/>
              <a:ea typeface="ＭＳ ゴシック" pitchFamily="49" charset="-128"/>
            </a:rPr>
            <a:t>　一般会計は、歳入が</a:t>
          </a:r>
          <a:r>
            <a:rPr kumimoji="1" lang="en-US" altLang="ja-JP" sz="1400">
              <a:latin typeface="ＭＳ ゴシック" pitchFamily="49" charset="-128"/>
              <a:ea typeface="ＭＳ ゴシック" pitchFamily="49" charset="-128"/>
            </a:rPr>
            <a:t>72</a:t>
          </a:r>
          <a:r>
            <a:rPr kumimoji="1" lang="ja-JP" altLang="en-US" sz="1400">
              <a:latin typeface="ＭＳ ゴシック" pitchFamily="49" charset="-128"/>
              <a:ea typeface="ＭＳ ゴシック" pitchFamily="49" charset="-128"/>
            </a:rPr>
            <a:t>億円の増、歳出が</a:t>
          </a:r>
          <a:r>
            <a:rPr kumimoji="1" lang="en-US" altLang="ja-JP" sz="1400">
              <a:latin typeface="ＭＳ ゴシック" pitchFamily="49" charset="-128"/>
              <a:ea typeface="ＭＳ ゴシック" pitchFamily="49" charset="-128"/>
            </a:rPr>
            <a:t>55.8</a:t>
          </a:r>
          <a:r>
            <a:rPr kumimoji="1" lang="ja-JP" altLang="en-US" sz="1400">
              <a:latin typeface="ＭＳ ゴシック" pitchFamily="49" charset="-128"/>
              <a:ea typeface="ＭＳ ゴシック" pitchFamily="49" charset="-128"/>
            </a:rPr>
            <a:t>億円の増、標準財政規模が</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億円の増となり、前年度とほぼ同じ比率となった。</a:t>
          </a:r>
        </a:p>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国民健康保険事業会計は、保険料収入が堅調により、</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年度の歳出の伸び（納付金増等）よりも、歳入（保険料収入）が上回ったことにより実質収支が増となった。</a:t>
          </a:r>
          <a:br>
            <a:rPr kumimoji="1" lang="en-US" altLang="ja-JP" sz="1400">
              <a:solidFill>
                <a:sysClr val="windowText" lastClr="000000"/>
              </a:solidFill>
              <a:latin typeface="ＭＳ ゴシック" pitchFamily="49" charset="-128"/>
              <a:ea typeface="ＭＳ ゴシック" pitchFamily="49" charset="-128"/>
            </a:rPr>
          </a:br>
          <a:r>
            <a:rPr kumimoji="1" lang="ja-JP" altLang="en-US" sz="1400">
              <a:solidFill>
                <a:sysClr val="windowText" lastClr="000000"/>
              </a:solidFill>
              <a:latin typeface="ＭＳ ゴシック" pitchFamily="49" charset="-128"/>
              <a:ea typeface="ＭＳ ゴシック" pitchFamily="49" charset="-128"/>
            </a:rPr>
            <a:t>　後期高齢者医療事業会計は、</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広域連合への納付金の増、システム標準化による歳出増</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により実質収支が減となった。</a:t>
          </a:r>
          <a:r>
            <a:rPr kumimoji="1" lang="ja-JP" altLang="en-US" sz="1400">
              <a:solidFill>
                <a:sysClr val="windowText" lastClr="000000"/>
              </a:solidFill>
              <a:latin typeface="ＭＳ ゴシック" pitchFamily="49" charset="-128"/>
              <a:ea typeface="ＭＳ ゴシック" pitchFamily="49" charset="-128"/>
            </a:rPr>
            <a:t>。</a:t>
          </a:r>
        </a:p>
        <a:p>
          <a:r>
            <a:rPr kumimoji="1" lang="ja-JP" altLang="en-US" sz="1400">
              <a:solidFill>
                <a:sysClr val="windowText" lastClr="000000"/>
              </a:solidFill>
              <a:latin typeface="ＭＳ ゴシック" pitchFamily="49" charset="-128"/>
              <a:ea typeface="ＭＳ ゴシック" pitchFamily="49" charset="-128"/>
            </a:rPr>
            <a:t>　介護保険事業会計は、保険給付費に充てるため介護給付費準備基金を取り崩したこと、都負担金等の概算交付による一時的に超過受入となったことなどで実質収支が増となった。</a:t>
          </a:r>
        </a:p>
        <a:p>
          <a:r>
            <a:rPr kumimoji="1" lang="ja-JP" altLang="en-US" sz="1400">
              <a:solidFill>
                <a:sysClr val="windowText" lastClr="000000"/>
              </a:solidFill>
              <a:latin typeface="ＭＳ ゴシック" pitchFamily="49" charset="-128"/>
              <a:ea typeface="ＭＳ ゴシック" pitchFamily="49" charset="-128"/>
            </a:rPr>
            <a:t>　特別会計においては、高齢化の進行などによる保険給付費の増が見込まれ、これにより一般会計からの繰出金</a:t>
          </a:r>
          <a:r>
            <a:rPr kumimoji="1" lang="ja-JP" altLang="en-US" sz="1400">
              <a:latin typeface="ＭＳ ゴシック" pitchFamily="49" charset="-128"/>
              <a:ea typeface="ＭＳ ゴシック" pitchFamily="49" charset="-128"/>
            </a:rPr>
            <a:t>の増につながることから、給付費の動向を注視していく必要がある。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東京都豊島区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令和６年度は、償還が開始となった地方債償還金額が、５年度に償還が終了した金額を上回ったことにより、元利償還金が約</a:t>
          </a:r>
          <a:r>
            <a:rPr kumimoji="1" lang="en-US" altLang="ja-JP" sz="1400">
              <a:solidFill>
                <a:sysClr val="windowText" lastClr="000000"/>
              </a:solidFill>
              <a:latin typeface="ＭＳ ゴシック" pitchFamily="49" charset="-128"/>
              <a:ea typeface="ＭＳ ゴシック" pitchFamily="49" charset="-128"/>
            </a:rPr>
            <a:t>0.3</a:t>
          </a:r>
          <a:r>
            <a:rPr kumimoji="1" lang="ja-JP" altLang="en-US" sz="1400">
              <a:solidFill>
                <a:sysClr val="windowText" lastClr="000000"/>
              </a:solidFill>
              <a:latin typeface="ＭＳ ゴシック" pitchFamily="49" charset="-128"/>
              <a:ea typeface="ＭＳ ゴシック" pitchFamily="49" charset="-128"/>
            </a:rPr>
            <a:t>億円増加となった。</a:t>
          </a:r>
        </a:p>
        <a:p>
          <a:r>
            <a:rPr kumimoji="1" lang="ja-JP" altLang="en-US" sz="1400">
              <a:solidFill>
                <a:sysClr val="windowText" lastClr="000000"/>
              </a:solidFill>
              <a:latin typeface="ＭＳ ゴシック" pitchFamily="49" charset="-128"/>
              <a:ea typeface="ＭＳ ゴシック" pitchFamily="49" charset="-128"/>
            </a:rPr>
            <a:t>また、一部事務組合等地方債への補助・負担金の増などにより、準元利償還金全体では約</a:t>
          </a:r>
          <a:r>
            <a:rPr kumimoji="1" lang="en-US" altLang="ja-JP" sz="1400">
              <a:solidFill>
                <a:sysClr val="windowText" lastClr="000000"/>
              </a:solidFill>
              <a:latin typeface="ＭＳ ゴシック" pitchFamily="49" charset="-128"/>
              <a:ea typeface="ＭＳ ゴシック" pitchFamily="49" charset="-128"/>
            </a:rPr>
            <a:t>4.1</a:t>
          </a:r>
          <a:r>
            <a:rPr kumimoji="1" lang="ja-JP" altLang="en-US" sz="1400">
              <a:solidFill>
                <a:sysClr val="windowText" lastClr="000000"/>
              </a:solidFill>
              <a:latin typeface="ＭＳ ゴシック" pitchFamily="49" charset="-128"/>
              <a:ea typeface="ＭＳ ゴシック" pitchFamily="49" charset="-128"/>
            </a:rPr>
            <a:t>億円の増となったことから、指数は悪化した。</a:t>
          </a:r>
        </a:p>
        <a:p>
          <a:r>
            <a:rPr kumimoji="1" lang="ja-JP" altLang="en-US" sz="1400">
              <a:latin typeface="ＭＳ ゴシック" pitchFamily="49" charset="-128"/>
              <a:ea typeface="ＭＳ ゴシック" pitchFamily="49" charset="-128"/>
            </a:rPr>
            <a:t>今後、学校改築や老朽化施設の改築・改修、市街地再開発事業などの投資的経費のピークが出現する見込みのため、起債と基金をバランスよく活用し、将来世代に過度の負担を残さない計画的な財政運営を継続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銀行債借入翌年度より、許可年限の期間で均等に積み立てているため、いずれの年度においても減債基金積立不足算定額は発生していない。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東京都豊島区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令和６年度は、新規起債額に比べ元金償還額の方が小さかったため、一般会計等に係る地方債の現在高は増加した。また、退職手当負担見込額については、対象職員の職層の変化により減となっている。</a:t>
          </a:r>
        </a:p>
        <a:p>
          <a:r>
            <a:rPr kumimoji="1" lang="ja-JP" altLang="en-US" sz="1400">
              <a:solidFill>
                <a:sysClr val="windowText" lastClr="000000"/>
              </a:solidFill>
              <a:latin typeface="ＭＳ ゴシック" pitchFamily="49" charset="-128"/>
              <a:ea typeface="ＭＳ ゴシック" pitchFamily="49" charset="-128"/>
            </a:rPr>
            <a:t>充当可能基金は、将来の需要に備え、歳入上振れ分を財政調整基金や特定目定期基金に積み増したため増加した。</a:t>
          </a:r>
        </a:p>
        <a:p>
          <a:r>
            <a:rPr kumimoji="1" lang="ja-JP" altLang="en-US" sz="1400">
              <a:solidFill>
                <a:sysClr val="windowText" lastClr="000000"/>
              </a:solidFill>
              <a:latin typeface="ＭＳ ゴシック" pitchFamily="49" charset="-128"/>
              <a:ea typeface="ＭＳ ゴシック" pitchFamily="49" charset="-128"/>
            </a:rPr>
            <a:t>引き続き、基金</a:t>
          </a:r>
          <a:r>
            <a:rPr kumimoji="1" lang="ja-JP" altLang="en-US" sz="1400">
              <a:latin typeface="ＭＳ ゴシック" pitchFamily="49" charset="-128"/>
              <a:ea typeface="ＭＳ ゴシック" pitchFamily="49" charset="-128"/>
            </a:rPr>
            <a:t>の計画的な積み立てと計画的な区債発行を行い、将来負担が過度なものにならないよう、世代間の公平な負担に留意していく。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東京都豊島区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令和６年度は、前年度以前の国庫支出金返納金や物価高騰への対応、新型コロナウイルス定期予防接種事業などの補正予算の財源の一部に活用するため、財政調整基金を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億円取り崩すなど、基金全体で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億円を取り崩した。一方で、特別区民税などの一般財源歳入が当初予算額を大きく超過したことから、補正予算にて財政調整基金に積み増すなど、前年度決算と合わせて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億円を積み立て、基金全体の残高は前年度比</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567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幹歳入は堅調に推移しているが、引き続く物価高騰など今後の社会経済の先行きは不透明である。また、今後、学校をはじめとする老朽化施設の改築・改修、市街地再開発事業の進行、道路や橋りょうなどの大規模なインフラ整備などによる投資的経費のさらなる拡大が見込まれている。このような中、将来の行政需要の変化に的確に対応できる安定的な財政基盤を堅持するため、将来的な負担を考慮に入れたうえで基金と起債をバランスよく活用し、中長期的な視点に立った計画的な財政運営を進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公共施設再構築基金：公共施設の改築・改修に要する経費及び公共施設又はその用地に係る債務の返済等に充当する。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義務教育施設整備基金：学校施設長寿命化計画に基づく義務教育施設の建替えや大規模改修等に充当する。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池袋駅周辺まちづくり基金：池袋駅周辺の都市基盤施設の整備推進のための財源に充当する。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住宅基金：区営住宅等の大規模改修及び高齢者やファミリー世帯への住み替え家賃助成等に充当する。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道路整備基金：池袋副都心地区の重要な幹線道路の維持保守や大規模経費に充当する。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特定目的基金は、将来の公共施設や学校施設の改築・改修需要を見込み、計画的な積み立てを行うとともに歳入の上振れ分を積み立て、また取崩しを行わないことにより残高が大きく増加した。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や義務教育施設だけでなく、道路や橋りょうといったインフラ関係の老朽化も進んでいるため、投資的経費を中心に多額の経費を要することが見込まれている。これらに着実に対応していくため、今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年間の基金計画を作成し、基金の計画的運用に取り組んでいる。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計画的な積み立てと合わせて、歳入環境が改善した場合に基金に積み立てを行い、今後必要な残高を確保していく。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国の給付金事業を始めとする物価高騰への対応、前年度以前の国庫支出金返納などの補正予算の財源の一部に活用するため、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億円の取崩しを行うとともに、歳入環境改善に伴う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億円の積立及び前年度決算剰余金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億円の積立により、令和６年度末残高は前年度比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財政調整基金については、複数年にわたる年度間の財源調整が可能となるよう、標準財政規模の２割を目標に可能な限り積立を行うとともに、取り崩しを最小限に抑えるような財政運営に努めていく。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基金の運用益を積み立てたことにより増となった。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将来の満期一括償還債の償還需要に備え、償還年度までに必要な金額を着実に積み立てる。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F79D2B5-28AC-4D38-B3B3-C7642F29DB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8CAA72E-1D4F-4D74-9A34-1B1ACDEC08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827F8DE-9F17-4820-B848-F69F53782BFE}"/>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CA1A836-1915-4D32-8613-CF8DEEF4680D}"/>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8F52555-918A-434F-B91B-0F8F646FA867}"/>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EA39DC0-38E4-4FD3-BAEE-F908176AE0A0}"/>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060354C-155A-4D3B-9441-03CE8BCCE134}"/>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F94F354-9FF2-4450-984C-E8CDDF746A17}"/>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202AE7E-5FC7-4359-B232-DBDEDD1AAEF1}"/>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F696A98-1DC8-44DC-B4EB-3656B16E9D91}"/>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6585F29-D2CF-4A0F-8E61-A075DABBABC4}"/>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E0F2EB6-BD9B-4C08-A756-5722A7AC8DE5}"/>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D634D2F-8844-46A9-B8A2-25C3E888B7F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9E34A62-A269-4556-A1FD-618BC04B278B}"/>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3A34206-C103-490F-B39F-BFAAABCCCA2E}"/>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ADE0ACD-1484-4B92-A51F-76466597D25F}"/>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東京都豊島区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AF12E24-8698-4C04-AEAC-32863E268A9E}"/>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F58AD94-DB42-46A9-9D20-2C46DE8B1EF4}"/>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98CC6FA-E889-4520-AE3F-DE6B8CE23873}"/>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1AFB4AB-CDAC-4D0E-96FF-B74105F6385C}"/>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BDDB601-3B74-4AD9-99CF-7A234BEAD821}"/>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723B181-EB8E-4B47-A59B-337402A3C214}"/>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294,644
258,284
13.01
154,500,724
149,661,698
2,768,820
83,620,453
15,366,646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CCDE531-7CC7-4FD7-BEC3-0637C6D3E3F8}"/>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403AF16-3AF9-439F-A9FB-4DA14E5FC7CB}"/>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0B845AC-EB99-47CC-B90C-5D0EC9736E91}"/>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FBECFB9-4248-46E2-B7BC-AC4B62D6E5C7}"/>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D36D053-79D9-4FFF-8BE4-9368F1C247A3}"/>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C2CD2CC-4ED8-4D13-982F-D8F96E0F2315}"/>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6D6310B-CE73-4EF5-912E-C1C672BAD625}"/>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074FFD8-B58E-4600-BC3F-EC7687D58DC8}"/>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712F9B4-696D-4A9A-BC5D-5A6F09EEDFF7}"/>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44DC7EC-896B-4E9C-9351-694690F412C1}"/>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5DE424C-4901-4C71-A3E2-D14D645CDEA2}"/>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DB2C295-5ED4-4B0C-9C3A-3650C7616732}"/>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80D006A-8EA9-428A-965B-9BEC68B90EF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C70F0BE-4CA7-4533-AFE2-6BB6880ECDDC}"/>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B0693B2-A4AB-4AB5-863C-08846632A567}"/>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933ABD3-E25C-4ACF-95E6-4F336E19D4C9}"/>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8689AD4-214C-4A14-8C85-EE1015476B9E}"/>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D9AF075-C28B-4B9C-8F63-BDD6199D06A2}"/>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1A1E6D1-BC9E-4393-AB87-834F1D26AAAC}"/>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A1601CB-8544-414F-BC20-23B2239FAFC4}"/>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98B662F-7DD2-40B9-8AB4-EF9C4E31BBD8}"/>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D30D11B-9318-45D7-8DDA-44CFFBC3AE35}"/>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121A9D7-B400-42A6-8270-17276B8D0D0B}"/>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8438123-F971-4557-A9FB-9A5C9D2F36B8}"/>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79FC506-AE74-4500-B07B-BCD0BF78D442}"/>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36E5808-458B-45FF-9E03-62BD20C6B36B}"/>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D4E1576-F25F-46C9-80FB-F248B89C789C}"/>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4B7B5E9-E421-4DAD-A0E1-41CED3F39F79}"/>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6B97A15-8E48-4D34-BF7F-664ECC7899A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A469188-F195-4420-8BAE-A1F532045122}"/>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20FE842-3734-49C1-AC94-2AAFA6B432E5}"/>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B1F63C7-7036-4CD0-9BFE-B2098AA41E8A}"/>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88D5BCF-CDB7-40DD-A146-5A231893F74E}"/>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1A28274-B680-42E4-903E-9462E6FD024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76C9270-5619-4E32-A816-238FE30B4D6E}"/>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本区の数値は、類似団体内平均値よりも</a:t>
          </a:r>
          <a:r>
            <a:rPr kumimoji="1" lang="en-US" altLang="ja-JP" sz="1050">
              <a:solidFill>
                <a:sysClr val="windowText" lastClr="000000"/>
              </a:solidFill>
              <a:effectLst/>
              <a:latin typeface="+mn-lt"/>
              <a:ea typeface="+mn-ea"/>
              <a:cs typeface="+mn-cs"/>
            </a:rPr>
            <a:t>15.3</a:t>
          </a:r>
          <a:r>
            <a:rPr kumimoji="1" lang="ja-JP" altLang="ja-JP" sz="1050">
              <a:solidFill>
                <a:sysClr val="windowText" lastClr="000000"/>
              </a:solidFill>
              <a:effectLst/>
              <a:latin typeface="+mn-lt"/>
              <a:ea typeface="+mn-ea"/>
              <a:cs typeface="+mn-cs"/>
            </a:rPr>
            <a:t>ポイント低い</a:t>
          </a:r>
          <a:r>
            <a:rPr kumimoji="1" lang="en-US" altLang="ja-JP" sz="1050">
              <a:solidFill>
                <a:sysClr val="windowText" lastClr="000000"/>
              </a:solidFill>
              <a:effectLst/>
              <a:latin typeface="+mn-lt"/>
              <a:ea typeface="+mn-ea"/>
              <a:cs typeface="+mn-cs"/>
            </a:rPr>
            <a:t>41.2</a:t>
          </a:r>
          <a:r>
            <a:rPr kumimoji="1" lang="ja-JP" altLang="ja-JP" sz="1050">
              <a:solidFill>
                <a:sysClr val="windowText" lastClr="000000"/>
              </a:solidFill>
              <a:effectLst/>
              <a:latin typeface="+mn-lt"/>
              <a:ea typeface="+mn-ea"/>
              <a:cs typeface="+mn-cs"/>
            </a:rPr>
            <a:t>％で</a:t>
          </a:r>
          <a:r>
            <a:rPr kumimoji="1" lang="ja-JP" altLang="ja-JP" sz="1050">
              <a:solidFill>
                <a:schemeClr val="dk1"/>
              </a:solidFill>
              <a:effectLst/>
              <a:latin typeface="+mn-lt"/>
              <a:ea typeface="+mn-ea"/>
              <a:cs typeface="+mn-cs"/>
            </a:rPr>
            <a:t>あり、類似団体に比して施設の計画的な更新が図れていることを示している。</a:t>
          </a:r>
          <a:endParaRPr lang="ja-JP" altLang="ja-JP" sz="1050">
            <a:effectLst/>
          </a:endParaRPr>
        </a:p>
        <a:p>
          <a:r>
            <a:rPr kumimoji="1" lang="ja-JP" altLang="ja-JP" sz="1050">
              <a:solidFill>
                <a:schemeClr val="dk1"/>
              </a:solidFill>
              <a:effectLst/>
              <a:latin typeface="+mn-lt"/>
              <a:ea typeface="+mn-ea"/>
              <a:cs typeface="+mn-cs"/>
            </a:rPr>
            <a:t>　令和元年度における芸術文化劇場・区民センター等の大規模な公共施設の更新、令和</a:t>
          </a:r>
          <a:r>
            <a:rPr kumimoji="1" lang="en-US" altLang="ja-JP" sz="1050">
              <a:solidFill>
                <a:schemeClr val="dk1"/>
              </a:solidFill>
              <a:effectLst/>
              <a:latin typeface="+mn-lt"/>
              <a:ea typeface="+mn-ea"/>
              <a:cs typeface="+mn-cs"/>
            </a:rPr>
            <a:t>4</a:t>
          </a:r>
          <a:r>
            <a:rPr kumimoji="1" lang="ja-JP" altLang="ja-JP" sz="1050">
              <a:solidFill>
                <a:schemeClr val="dk1"/>
              </a:solidFill>
              <a:effectLst/>
              <a:latin typeface="+mn-lt"/>
              <a:ea typeface="+mn-ea"/>
              <a:cs typeface="+mn-cs"/>
            </a:rPr>
            <a:t>年度の学校改築（１校）の完了により数値が良化した。</a:t>
          </a:r>
          <a:endParaRPr lang="ja-JP" altLang="ja-JP" sz="1050">
            <a:effectLst/>
          </a:endParaRPr>
        </a:p>
        <a:p>
          <a:r>
            <a:rPr kumimoji="1" lang="ja-JP" altLang="ja-JP" sz="1050">
              <a:solidFill>
                <a:schemeClr val="dk1"/>
              </a:solidFill>
              <a:effectLst/>
              <a:latin typeface="+mn-lt"/>
              <a:ea typeface="+mn-ea"/>
              <a:cs typeface="+mn-cs"/>
            </a:rPr>
            <a:t>　本区では、令和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年度に「公共施設更新計画」を策定し、今後も本計画に基づき老朽化施設の改築・改修を進め</a:t>
          </a:r>
          <a:r>
            <a:rPr kumimoji="1" lang="ja-JP" altLang="en-US" sz="1050">
              <a:solidFill>
                <a:schemeClr val="dk1"/>
              </a:solidFill>
              <a:effectLst/>
              <a:latin typeface="+mn-lt"/>
              <a:ea typeface="+mn-ea"/>
              <a:cs typeface="+mn-cs"/>
            </a:rPr>
            <a:t>る予定で</a:t>
          </a:r>
          <a:r>
            <a:rPr kumimoji="1" lang="ja-JP" altLang="ja-JP" sz="1050">
              <a:solidFill>
                <a:schemeClr val="dk1"/>
              </a:solidFill>
              <a:effectLst/>
              <a:latin typeface="+mn-lt"/>
              <a:ea typeface="+mn-ea"/>
              <a:cs typeface="+mn-cs"/>
            </a:rPr>
            <a:t>あり、計画的な施設更新・マネジメントにより安全・安心で快適な施設サービスの継続を図っていく。</a:t>
          </a:r>
          <a:endParaRPr lang="ja-JP" altLang="ja-JP" sz="105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E76856B-9F1F-485B-954A-E12EAF9202FF}"/>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4ADF927-0C59-4607-BB6F-3876E8C5DBC4}"/>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5CF7C183-7A4F-4CF0-B161-466672651161}"/>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8F18A00-997A-488E-9327-B07F8D556B2C}"/>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DD09EE4E-6A41-4DF2-BD58-F387FD218733}"/>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A0260CD3-1578-44E4-BF29-83BB883E606B}"/>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9DB25129-91E0-440C-A410-625AFBCD1FB1}"/>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E51E2B44-8BFE-46CE-BDAE-9A344BC2AC33}"/>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F45619AA-FB67-480D-A730-299C655FE77A}"/>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D186D97B-9AF5-45D4-8DB8-BB2C3BD10856}"/>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C1FE05BF-DACA-4CF4-B98B-E11C8486B63F}"/>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55BDF611-B0F5-4FF6-BC8B-2397D25D55A2}"/>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7D8CEE7B-6947-47BE-9B8F-B33B36C99FFD}"/>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205C5E55-2017-43CF-8EB8-7E5B1DB21082}"/>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CD83B897-428C-44D5-A833-39E8BDD64786}"/>
            </a:ext>
          </a:extLst>
        </xdr:cNvPr>
        <xdr:cNvCxnSpPr/>
      </xdr:nvCxnSpPr>
      <xdr:spPr>
        <a:xfrm flipV="1">
          <a:off x="4760595" y="4578731"/>
          <a:ext cx="1270" cy="142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4BE729F4-82F8-4CDD-B4E8-99B6868E2D87}"/>
            </a:ext>
          </a:extLst>
        </xdr:cNvPr>
        <xdr:cNvSpPr txBox="1"/>
      </xdr:nvSpPr>
      <xdr:spPr>
        <a:xfrm>
          <a:off x="4813300" y="600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EA4203D7-5273-4276-8CC8-C7A6FFF91A4F}"/>
            </a:ext>
          </a:extLst>
        </xdr:cNvPr>
        <xdr:cNvCxnSpPr/>
      </xdr:nvCxnSpPr>
      <xdr:spPr>
        <a:xfrm>
          <a:off x="4673600" y="5999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93FA25F1-2475-4D03-845A-233F5D109EFD}"/>
            </a:ext>
          </a:extLst>
        </xdr:cNvPr>
        <xdr:cNvSpPr txBox="1"/>
      </xdr:nvSpPr>
      <xdr:spPr>
        <a:xfrm>
          <a:off x="4813300" y="4353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B65F9BAC-AA5E-411A-A359-5F9094537D23}"/>
            </a:ext>
          </a:extLst>
        </xdr:cNvPr>
        <xdr:cNvCxnSpPr/>
      </xdr:nvCxnSpPr>
      <xdr:spPr>
        <a:xfrm>
          <a:off x="4673600" y="4578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109872</xdr:rowOff>
    </xdr:from>
    <xdr:ext cx="405111" cy="259045"/>
    <xdr:sp macro="" textlink="">
      <xdr:nvSpPr>
        <xdr:cNvPr id="78" name="有形固定資産減価償却率平均値テキスト">
          <a:extLst>
            <a:ext uri="{FF2B5EF4-FFF2-40B4-BE49-F238E27FC236}">
              <a16:creationId xmlns:a16="http://schemas.microsoft.com/office/drawing/2014/main" id="{0869EFBA-C7D3-472B-9515-CAD8D3327AA8}"/>
            </a:ext>
          </a:extLst>
        </xdr:cNvPr>
        <xdr:cNvSpPr txBox="1"/>
      </xdr:nvSpPr>
      <xdr:spPr>
        <a:xfrm>
          <a:off x="4813300" y="5253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83AB1FD1-6C9C-4E09-90BF-853DDB7C009E}"/>
            </a:ext>
          </a:extLst>
        </xdr:cNvPr>
        <xdr:cNvSpPr/>
      </xdr:nvSpPr>
      <xdr:spPr>
        <a:xfrm>
          <a:off x="4711700" y="527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EFD80E30-EDE9-41F6-82E2-5741E0710109}"/>
            </a:ext>
          </a:extLst>
        </xdr:cNvPr>
        <xdr:cNvSpPr/>
      </xdr:nvSpPr>
      <xdr:spPr>
        <a:xfrm>
          <a:off x="4000500" y="528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CF1AAA64-A20F-4BD8-A07D-53E5A3C24022}"/>
            </a:ext>
          </a:extLst>
        </xdr:cNvPr>
        <xdr:cNvSpPr/>
      </xdr:nvSpPr>
      <xdr:spPr>
        <a:xfrm>
          <a:off x="3238500" y="527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98351432-E68C-4D07-B136-5B2949CF9010}"/>
            </a:ext>
          </a:extLst>
        </xdr:cNvPr>
        <xdr:cNvSpPr/>
      </xdr:nvSpPr>
      <xdr:spPr>
        <a:xfrm>
          <a:off x="2476500" y="525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0166DDB5-039E-4BB7-829D-B44C1CF27AEF}"/>
            </a:ext>
          </a:extLst>
        </xdr:cNvPr>
        <xdr:cNvSpPr/>
      </xdr:nvSpPr>
      <xdr:spPr>
        <a:xfrm>
          <a:off x="1714500" y="527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7FD2A55-A879-42C3-B429-91B79D28C26A}"/>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31C9FC0-C767-4EDB-8249-183D99E7F733}"/>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A71BDED-5EC2-4E88-9096-B47FB82C4E43}"/>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FE44E9C-A19D-469C-A9D2-583039E8664D}"/>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0D6F2C7-873D-488B-9B1D-E37555E778F3}"/>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156591</xdr:rowOff>
    </xdr:from>
    <xdr:to>
      <xdr:col>23</xdr:col>
      <xdr:colOff>136525</xdr:colOff>
      <xdr:row>27</xdr:row>
      <xdr:rowOff>86741</xdr:rowOff>
    </xdr:to>
    <xdr:sp macro="" textlink="">
      <xdr:nvSpPr>
        <xdr:cNvPr id="89" name="楕円 88">
          <a:extLst>
            <a:ext uri="{FF2B5EF4-FFF2-40B4-BE49-F238E27FC236}">
              <a16:creationId xmlns:a16="http://schemas.microsoft.com/office/drawing/2014/main" id="{F4BDE534-8E64-4C5B-9E5E-C1ABCA570DE2}"/>
            </a:ext>
          </a:extLst>
        </xdr:cNvPr>
        <xdr:cNvSpPr/>
      </xdr:nvSpPr>
      <xdr:spPr>
        <a:xfrm>
          <a:off x="4711700" y="461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71518</xdr:rowOff>
    </xdr:from>
    <xdr:ext cx="405111" cy="259045"/>
    <xdr:sp macro="" textlink="">
      <xdr:nvSpPr>
        <xdr:cNvPr id="90" name="有形固定資産減価償却率該当値テキスト">
          <a:extLst>
            <a:ext uri="{FF2B5EF4-FFF2-40B4-BE49-F238E27FC236}">
              <a16:creationId xmlns:a16="http://schemas.microsoft.com/office/drawing/2014/main" id="{A7C05BF4-25CF-4017-B464-B46CEB729474}"/>
            </a:ext>
          </a:extLst>
        </xdr:cNvPr>
        <xdr:cNvSpPr txBox="1"/>
      </xdr:nvSpPr>
      <xdr:spPr>
        <a:xfrm>
          <a:off x="4813300" y="4529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100457</xdr:rowOff>
    </xdr:from>
    <xdr:to>
      <xdr:col>19</xdr:col>
      <xdr:colOff>187325</xdr:colOff>
      <xdr:row>27</xdr:row>
      <xdr:rowOff>30607</xdr:rowOff>
    </xdr:to>
    <xdr:sp macro="" textlink="">
      <xdr:nvSpPr>
        <xdr:cNvPr id="91" name="楕円 90">
          <a:extLst>
            <a:ext uri="{FF2B5EF4-FFF2-40B4-BE49-F238E27FC236}">
              <a16:creationId xmlns:a16="http://schemas.microsoft.com/office/drawing/2014/main" id="{A84B324F-7721-459E-8602-70B3D41E523D}"/>
            </a:ext>
          </a:extLst>
        </xdr:cNvPr>
        <xdr:cNvSpPr/>
      </xdr:nvSpPr>
      <xdr:spPr>
        <a:xfrm>
          <a:off x="4000500" y="45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151257</xdr:rowOff>
    </xdr:from>
    <xdr:to>
      <xdr:col>23</xdr:col>
      <xdr:colOff>85725</xdr:colOff>
      <xdr:row>27</xdr:row>
      <xdr:rowOff>35941</xdr:rowOff>
    </xdr:to>
    <xdr:cxnSp macro="">
      <xdr:nvCxnSpPr>
        <xdr:cNvPr id="92" name="直線コネクタ 91">
          <a:extLst>
            <a:ext uri="{FF2B5EF4-FFF2-40B4-BE49-F238E27FC236}">
              <a16:creationId xmlns:a16="http://schemas.microsoft.com/office/drawing/2014/main" id="{174B16A9-D639-40A3-B1C3-89ABC166B25F}"/>
            </a:ext>
          </a:extLst>
        </xdr:cNvPr>
        <xdr:cNvCxnSpPr/>
      </xdr:nvCxnSpPr>
      <xdr:spPr>
        <a:xfrm>
          <a:off x="4051300" y="4608957"/>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65913</xdr:rowOff>
    </xdr:from>
    <xdr:to>
      <xdr:col>15</xdr:col>
      <xdr:colOff>187325</xdr:colOff>
      <xdr:row>26</xdr:row>
      <xdr:rowOff>167513</xdr:rowOff>
    </xdr:to>
    <xdr:sp macro="" textlink="">
      <xdr:nvSpPr>
        <xdr:cNvPr id="93" name="楕円 92">
          <a:extLst>
            <a:ext uri="{FF2B5EF4-FFF2-40B4-BE49-F238E27FC236}">
              <a16:creationId xmlns:a16="http://schemas.microsoft.com/office/drawing/2014/main" id="{38B01A27-04D3-43B9-AF98-694412E01D41}"/>
            </a:ext>
          </a:extLst>
        </xdr:cNvPr>
        <xdr:cNvSpPr/>
      </xdr:nvSpPr>
      <xdr:spPr>
        <a:xfrm>
          <a:off x="3238500" y="452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116713</xdr:rowOff>
    </xdr:from>
    <xdr:to>
      <xdr:col>19</xdr:col>
      <xdr:colOff>136525</xdr:colOff>
      <xdr:row>26</xdr:row>
      <xdr:rowOff>151257</xdr:rowOff>
    </xdr:to>
    <xdr:cxnSp macro="">
      <xdr:nvCxnSpPr>
        <xdr:cNvPr id="94" name="直線コネクタ 93">
          <a:extLst>
            <a:ext uri="{FF2B5EF4-FFF2-40B4-BE49-F238E27FC236}">
              <a16:creationId xmlns:a16="http://schemas.microsoft.com/office/drawing/2014/main" id="{AB811CB6-A11D-449C-87B2-6CE04BDCDC9D}"/>
            </a:ext>
          </a:extLst>
        </xdr:cNvPr>
        <xdr:cNvCxnSpPr/>
      </xdr:nvCxnSpPr>
      <xdr:spPr>
        <a:xfrm>
          <a:off x="3289300" y="4574413"/>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100457</xdr:rowOff>
    </xdr:from>
    <xdr:to>
      <xdr:col>11</xdr:col>
      <xdr:colOff>187325</xdr:colOff>
      <xdr:row>27</xdr:row>
      <xdr:rowOff>30607</xdr:rowOff>
    </xdr:to>
    <xdr:sp macro="" textlink="">
      <xdr:nvSpPr>
        <xdr:cNvPr id="95" name="楕円 94">
          <a:extLst>
            <a:ext uri="{FF2B5EF4-FFF2-40B4-BE49-F238E27FC236}">
              <a16:creationId xmlns:a16="http://schemas.microsoft.com/office/drawing/2014/main" id="{E915C9F3-36DD-4832-9202-E918EB959511}"/>
            </a:ext>
          </a:extLst>
        </xdr:cNvPr>
        <xdr:cNvSpPr/>
      </xdr:nvSpPr>
      <xdr:spPr>
        <a:xfrm>
          <a:off x="2476500" y="45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116713</xdr:rowOff>
    </xdr:from>
    <xdr:to>
      <xdr:col>15</xdr:col>
      <xdr:colOff>136525</xdr:colOff>
      <xdr:row>26</xdr:row>
      <xdr:rowOff>151257</xdr:rowOff>
    </xdr:to>
    <xdr:cxnSp macro="">
      <xdr:nvCxnSpPr>
        <xdr:cNvPr id="96" name="直線コネクタ 95">
          <a:extLst>
            <a:ext uri="{FF2B5EF4-FFF2-40B4-BE49-F238E27FC236}">
              <a16:creationId xmlns:a16="http://schemas.microsoft.com/office/drawing/2014/main" id="{DC6170A3-FD23-4CCB-BE39-7D1EF46F792D}"/>
            </a:ext>
          </a:extLst>
        </xdr:cNvPr>
        <xdr:cNvCxnSpPr/>
      </xdr:nvCxnSpPr>
      <xdr:spPr>
        <a:xfrm flipV="1">
          <a:off x="2527300" y="4574413"/>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78867</xdr:rowOff>
    </xdr:from>
    <xdr:to>
      <xdr:col>7</xdr:col>
      <xdr:colOff>187325</xdr:colOff>
      <xdr:row>27</xdr:row>
      <xdr:rowOff>9017</xdr:rowOff>
    </xdr:to>
    <xdr:sp macro="" textlink="">
      <xdr:nvSpPr>
        <xdr:cNvPr id="97" name="楕円 96">
          <a:extLst>
            <a:ext uri="{FF2B5EF4-FFF2-40B4-BE49-F238E27FC236}">
              <a16:creationId xmlns:a16="http://schemas.microsoft.com/office/drawing/2014/main" id="{45A1B426-7C2E-43C9-8F04-7D36AAA73495}"/>
            </a:ext>
          </a:extLst>
        </xdr:cNvPr>
        <xdr:cNvSpPr/>
      </xdr:nvSpPr>
      <xdr:spPr>
        <a:xfrm>
          <a:off x="1714500" y="453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129667</xdr:rowOff>
    </xdr:from>
    <xdr:to>
      <xdr:col>11</xdr:col>
      <xdr:colOff>136525</xdr:colOff>
      <xdr:row>26</xdr:row>
      <xdr:rowOff>151257</xdr:rowOff>
    </xdr:to>
    <xdr:cxnSp macro="">
      <xdr:nvCxnSpPr>
        <xdr:cNvPr id="98" name="直線コネクタ 97">
          <a:extLst>
            <a:ext uri="{FF2B5EF4-FFF2-40B4-BE49-F238E27FC236}">
              <a16:creationId xmlns:a16="http://schemas.microsoft.com/office/drawing/2014/main" id="{BFA4CB1B-A29F-4D4B-B5DE-84A3B6A61BFB}"/>
            </a:ext>
          </a:extLst>
        </xdr:cNvPr>
        <xdr:cNvCxnSpPr/>
      </xdr:nvCxnSpPr>
      <xdr:spPr>
        <a:xfrm>
          <a:off x="1765300" y="4587367"/>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61358</xdr:rowOff>
    </xdr:from>
    <xdr:ext cx="405111" cy="259045"/>
    <xdr:sp macro="" textlink="">
      <xdr:nvSpPr>
        <xdr:cNvPr id="99" name="n_1aveValue有形固定資産減価償却率">
          <a:extLst>
            <a:ext uri="{FF2B5EF4-FFF2-40B4-BE49-F238E27FC236}">
              <a16:creationId xmlns:a16="http://schemas.microsoft.com/office/drawing/2014/main" id="{D7B47AD6-ABBF-41CA-AA87-9E700984BEE1}"/>
            </a:ext>
          </a:extLst>
        </xdr:cNvPr>
        <xdr:cNvSpPr txBox="1"/>
      </xdr:nvSpPr>
      <xdr:spPr>
        <a:xfrm>
          <a:off x="3836044" y="5376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57040</xdr:rowOff>
    </xdr:from>
    <xdr:ext cx="405111" cy="259045"/>
    <xdr:sp macro="" textlink="">
      <xdr:nvSpPr>
        <xdr:cNvPr id="100" name="n_2aveValue有形固定資産減価償却率">
          <a:extLst>
            <a:ext uri="{FF2B5EF4-FFF2-40B4-BE49-F238E27FC236}">
              <a16:creationId xmlns:a16="http://schemas.microsoft.com/office/drawing/2014/main" id="{4E52463F-30A9-4B66-B53F-574FA9456CD9}"/>
            </a:ext>
          </a:extLst>
        </xdr:cNvPr>
        <xdr:cNvSpPr txBox="1"/>
      </xdr:nvSpPr>
      <xdr:spPr>
        <a:xfrm>
          <a:off x="3086744" y="537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101" name="n_3aveValue有形固定資産減価償却率">
          <a:extLst>
            <a:ext uri="{FF2B5EF4-FFF2-40B4-BE49-F238E27FC236}">
              <a16:creationId xmlns:a16="http://schemas.microsoft.com/office/drawing/2014/main" id="{07A06E2E-90DA-4776-9B55-578644EFE14E}"/>
            </a:ext>
          </a:extLst>
        </xdr:cNvPr>
        <xdr:cNvSpPr txBox="1"/>
      </xdr:nvSpPr>
      <xdr:spPr>
        <a:xfrm>
          <a:off x="2324744" y="53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48404</xdr:rowOff>
    </xdr:from>
    <xdr:ext cx="405111" cy="259045"/>
    <xdr:sp macro="" textlink="">
      <xdr:nvSpPr>
        <xdr:cNvPr id="102" name="n_4aveValue有形固定資産減価償却率">
          <a:extLst>
            <a:ext uri="{FF2B5EF4-FFF2-40B4-BE49-F238E27FC236}">
              <a16:creationId xmlns:a16="http://schemas.microsoft.com/office/drawing/2014/main" id="{A7A19ADA-9C94-49CB-910C-EE57C017411B}"/>
            </a:ext>
          </a:extLst>
        </xdr:cNvPr>
        <xdr:cNvSpPr txBox="1"/>
      </xdr:nvSpPr>
      <xdr:spPr>
        <a:xfrm>
          <a:off x="1562744" y="5363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47134</xdr:rowOff>
    </xdr:from>
    <xdr:ext cx="405111" cy="259045"/>
    <xdr:sp macro="" textlink="">
      <xdr:nvSpPr>
        <xdr:cNvPr id="103" name="n_1mainValue有形固定資産減価償却率">
          <a:extLst>
            <a:ext uri="{FF2B5EF4-FFF2-40B4-BE49-F238E27FC236}">
              <a16:creationId xmlns:a16="http://schemas.microsoft.com/office/drawing/2014/main" id="{8E92B90E-C5CC-4936-B328-74C229D73AF7}"/>
            </a:ext>
          </a:extLst>
        </xdr:cNvPr>
        <xdr:cNvSpPr txBox="1"/>
      </xdr:nvSpPr>
      <xdr:spPr>
        <a:xfrm>
          <a:off x="3836044" y="4333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12590</xdr:rowOff>
    </xdr:from>
    <xdr:ext cx="405111" cy="259045"/>
    <xdr:sp macro="" textlink="">
      <xdr:nvSpPr>
        <xdr:cNvPr id="104" name="n_2mainValue有形固定資産減価償却率">
          <a:extLst>
            <a:ext uri="{FF2B5EF4-FFF2-40B4-BE49-F238E27FC236}">
              <a16:creationId xmlns:a16="http://schemas.microsoft.com/office/drawing/2014/main" id="{22372A90-87A2-4F88-8D14-E51644FDF88D}"/>
            </a:ext>
          </a:extLst>
        </xdr:cNvPr>
        <xdr:cNvSpPr txBox="1"/>
      </xdr:nvSpPr>
      <xdr:spPr>
        <a:xfrm>
          <a:off x="3086744" y="4298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47134</xdr:rowOff>
    </xdr:from>
    <xdr:ext cx="405111" cy="259045"/>
    <xdr:sp macro="" textlink="">
      <xdr:nvSpPr>
        <xdr:cNvPr id="105" name="n_3mainValue有形固定資産減価償却率">
          <a:extLst>
            <a:ext uri="{FF2B5EF4-FFF2-40B4-BE49-F238E27FC236}">
              <a16:creationId xmlns:a16="http://schemas.microsoft.com/office/drawing/2014/main" id="{4ABD4CE6-5358-42C1-B815-A23E3A531859}"/>
            </a:ext>
          </a:extLst>
        </xdr:cNvPr>
        <xdr:cNvSpPr txBox="1"/>
      </xdr:nvSpPr>
      <xdr:spPr>
        <a:xfrm>
          <a:off x="2324744" y="4333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25544</xdr:rowOff>
    </xdr:from>
    <xdr:ext cx="405111" cy="259045"/>
    <xdr:sp macro="" textlink="">
      <xdr:nvSpPr>
        <xdr:cNvPr id="106" name="n_4mainValue有形固定資産減価償却率">
          <a:extLst>
            <a:ext uri="{FF2B5EF4-FFF2-40B4-BE49-F238E27FC236}">
              <a16:creationId xmlns:a16="http://schemas.microsoft.com/office/drawing/2014/main" id="{ACDCCCF7-486E-46BF-8378-9D7480DBB892}"/>
            </a:ext>
          </a:extLst>
        </xdr:cNvPr>
        <xdr:cNvSpPr txBox="1"/>
      </xdr:nvSpPr>
      <xdr:spPr>
        <a:xfrm>
          <a:off x="1562744" y="4311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40C771AB-ED74-48C6-BCEC-ADDF9F3D1CCC}"/>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9609FF52-880A-494C-9E0A-652DE2E3008F}"/>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186EFC31-351D-420C-A8D7-8955721EBB0A}"/>
            </a:ext>
          </a:extLst>
        </xdr:cNvPr>
        <xdr:cNvSpPr/>
      </xdr:nvSpPr>
      <xdr:spPr>
        <a:xfrm>
          <a:off x="13943816" y="3836446"/>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CFCE99B1-F476-451E-BC66-59EE3D4CE3DA}"/>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361BE71-4FEF-4FB1-940E-4058168B4193}"/>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DFDCC769-F9D9-4625-8FB2-45FC9282D61B}"/>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6EBC9B09-9098-4180-AAEE-BE8403E49019}"/>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1DB2AC13-E9DD-40A7-AE48-76B3DA00D43D}"/>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ED2CE141-9ABA-47CF-B449-C66A03BCE46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70C438C5-567D-4265-B7E9-FF38945FF388}"/>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D1C09EE7-B854-45C4-8E1E-BD83526CB4E7}"/>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AE363BE-B10B-4B30-9409-8E03C1B88189}"/>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8723954-CC01-4363-850B-452D2113D46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令和</a:t>
          </a:r>
          <a:r>
            <a:rPr kumimoji="1" lang="en-US" altLang="ja-JP" sz="1050">
              <a:solidFill>
                <a:schemeClr val="dk1"/>
              </a:solidFill>
              <a:effectLst/>
              <a:latin typeface="+mn-lt"/>
              <a:ea typeface="+mn-ea"/>
              <a:cs typeface="+mn-cs"/>
            </a:rPr>
            <a:t>2</a:t>
          </a:r>
          <a:r>
            <a:rPr kumimoji="1" lang="ja-JP" altLang="ja-JP" sz="1050">
              <a:solidFill>
                <a:schemeClr val="dk1"/>
              </a:solidFill>
              <a:effectLst/>
              <a:latin typeface="+mn-lt"/>
              <a:ea typeface="+mn-ea"/>
              <a:cs typeface="+mn-cs"/>
            </a:rPr>
            <a:t>年度の数値は</a:t>
          </a:r>
          <a:r>
            <a:rPr kumimoji="1" lang="en-US" altLang="ja-JP" sz="1050">
              <a:solidFill>
                <a:schemeClr val="dk1"/>
              </a:solidFill>
              <a:effectLst/>
              <a:latin typeface="+mn-lt"/>
              <a:ea typeface="+mn-ea"/>
              <a:cs typeface="+mn-cs"/>
            </a:rPr>
            <a:t>14.8</a:t>
          </a:r>
          <a:r>
            <a:rPr kumimoji="1" lang="ja-JP" altLang="ja-JP" sz="1050">
              <a:solidFill>
                <a:schemeClr val="dk1"/>
              </a:solidFill>
              <a:effectLst/>
              <a:latin typeface="+mn-lt"/>
              <a:ea typeface="+mn-ea"/>
              <a:cs typeface="+mn-cs"/>
            </a:rPr>
            <a:t>％であったが、</a:t>
          </a:r>
          <a:r>
            <a:rPr kumimoji="1" lang="en-US" altLang="ja-JP" sz="1050">
              <a:solidFill>
                <a:schemeClr val="dk1"/>
              </a:solidFill>
              <a:effectLst/>
              <a:latin typeface="+mn-lt"/>
              <a:ea typeface="+mn-ea"/>
              <a:cs typeface="+mn-cs"/>
            </a:rPr>
            <a:t>2</a:t>
          </a:r>
          <a:r>
            <a:rPr kumimoji="1" lang="ja-JP" altLang="ja-JP" sz="1050">
              <a:solidFill>
                <a:schemeClr val="dk1"/>
              </a:solidFill>
              <a:effectLst/>
              <a:latin typeface="+mn-lt"/>
              <a:ea typeface="+mn-ea"/>
              <a:cs typeface="+mn-cs"/>
            </a:rPr>
            <a:t>年度以降起債を抑制し、</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年度に基金積立額を確保できたことにより、</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年ぶりに分子がゼロに改善した。これにより</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年度数値は</a:t>
          </a:r>
          <a:r>
            <a:rPr kumimoji="1" lang="en-US" altLang="ja-JP" sz="1050">
              <a:solidFill>
                <a:schemeClr val="dk1"/>
              </a:solidFill>
              <a:effectLst/>
              <a:latin typeface="+mn-lt"/>
              <a:ea typeface="+mn-ea"/>
              <a:cs typeface="+mn-cs"/>
            </a:rPr>
            <a:t>0.0</a:t>
          </a:r>
          <a:r>
            <a:rPr kumimoji="1" lang="ja-JP" altLang="ja-JP" sz="1050">
              <a:solidFill>
                <a:schemeClr val="dk1"/>
              </a:solidFill>
              <a:effectLst/>
              <a:latin typeface="+mn-lt"/>
              <a:ea typeface="+mn-ea"/>
              <a:cs typeface="+mn-cs"/>
            </a:rPr>
            <a:t>％となり、以降も引き続き</a:t>
          </a:r>
          <a:r>
            <a:rPr kumimoji="1" lang="en-US" altLang="ja-JP" sz="1050">
              <a:solidFill>
                <a:schemeClr val="dk1"/>
              </a:solidFill>
              <a:effectLst/>
              <a:latin typeface="+mn-lt"/>
              <a:ea typeface="+mn-ea"/>
              <a:cs typeface="+mn-cs"/>
            </a:rPr>
            <a:t>0.0</a:t>
          </a:r>
          <a:r>
            <a:rPr kumimoji="1" lang="ja-JP" altLang="ja-JP" sz="1050">
              <a:solidFill>
                <a:schemeClr val="dk1"/>
              </a:solidFill>
              <a:effectLst/>
              <a:latin typeface="+mn-lt"/>
              <a:ea typeface="+mn-ea"/>
              <a:cs typeface="+mn-cs"/>
            </a:rPr>
            <a:t>％を維持している。</a:t>
          </a:r>
          <a:endParaRPr lang="ja-JP" altLang="ja-JP" sz="1050">
            <a:effectLst/>
          </a:endParaRPr>
        </a:p>
        <a:p>
          <a:r>
            <a:rPr kumimoji="1" lang="ja-JP" altLang="ja-JP" sz="1050">
              <a:solidFill>
                <a:schemeClr val="dk1"/>
              </a:solidFill>
              <a:effectLst/>
              <a:latin typeface="+mn-lt"/>
              <a:ea typeface="+mn-ea"/>
              <a:cs typeface="+mn-cs"/>
            </a:rPr>
            <a:t>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に策定した「公共施設更新計画」に基づく老朽化施設の改築・改修を着実に進めるため、今後も引き続き、基金の着実な確保や後年度の財政負担と貯金と借金のバランスに留意した起債の有効活用に努め、中長期な視点に立った計画的な財政運営を進めていく。</a:t>
          </a:r>
          <a:endParaRPr lang="ja-JP" altLang="ja-JP" sz="1050">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70FCFE48-25D7-4E56-98DE-1EDDD4D9ADD1}"/>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EE092B6-9602-4B82-862D-1601D94E9C5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36</xdr:row>
      <xdr:rowOff>74474</xdr:rowOff>
    </xdr:from>
    <xdr:ext cx="359394" cy="225703"/>
    <xdr:sp macro="" textlink="">
      <xdr:nvSpPr>
        <xdr:cNvPr id="122" name="テキスト ボックス 121">
          <a:extLst>
            <a:ext uri="{FF2B5EF4-FFF2-40B4-BE49-F238E27FC236}">
              <a16:creationId xmlns:a16="http://schemas.microsoft.com/office/drawing/2014/main" id="{9A4BA890-9323-4F43-AE63-8E6C4EE78C2A}"/>
            </a:ext>
          </a:extLst>
        </xdr:cNvPr>
        <xdr:cNvSpPr txBox="1"/>
      </xdr:nvSpPr>
      <xdr:spPr>
        <a:xfrm>
          <a:off x="10880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489B6813-5084-48A9-A995-3A980EA2853B}"/>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34</xdr:row>
      <xdr:rowOff>108946</xdr:rowOff>
    </xdr:from>
    <xdr:ext cx="359394" cy="225703"/>
    <xdr:sp macro="" textlink="">
      <xdr:nvSpPr>
        <xdr:cNvPr id="124" name="テキスト ボックス 123">
          <a:extLst>
            <a:ext uri="{FF2B5EF4-FFF2-40B4-BE49-F238E27FC236}">
              <a16:creationId xmlns:a16="http://schemas.microsoft.com/office/drawing/2014/main" id="{92DB0AC1-B92F-49EE-B40D-2C4A1816AAE7}"/>
            </a:ext>
          </a:extLst>
        </xdr:cNvPr>
        <xdr:cNvSpPr txBox="1"/>
      </xdr:nvSpPr>
      <xdr:spPr>
        <a:xfrm>
          <a:off x="10880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A71F72AE-EEB5-433D-A9DE-73B587DFBA5E}"/>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32</xdr:row>
      <xdr:rowOff>143417</xdr:rowOff>
    </xdr:from>
    <xdr:ext cx="359394" cy="225703"/>
    <xdr:sp macro="" textlink="">
      <xdr:nvSpPr>
        <xdr:cNvPr id="126" name="テキスト ボックス 125">
          <a:extLst>
            <a:ext uri="{FF2B5EF4-FFF2-40B4-BE49-F238E27FC236}">
              <a16:creationId xmlns:a16="http://schemas.microsoft.com/office/drawing/2014/main" id="{D4719DFF-941F-4888-8715-30B1D63E402C}"/>
            </a:ext>
          </a:extLst>
        </xdr:cNvPr>
        <xdr:cNvSpPr txBox="1"/>
      </xdr:nvSpPr>
      <xdr:spPr>
        <a:xfrm>
          <a:off x="10880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1D2BF768-FA9D-4966-96A7-D717BC3D3915}"/>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128" name="テキスト ボックス 127">
          <a:extLst>
            <a:ext uri="{FF2B5EF4-FFF2-40B4-BE49-F238E27FC236}">
              <a16:creationId xmlns:a16="http://schemas.microsoft.com/office/drawing/2014/main" id="{8774A88A-7D85-44FF-9019-3F46E4491FA4}"/>
            </a:ext>
          </a:extLst>
        </xdr:cNvPr>
        <xdr:cNvSpPr txBox="1"/>
      </xdr:nvSpPr>
      <xdr:spPr>
        <a:xfrm>
          <a:off x="10931403" y="5321388"/>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634674CD-1076-4E4A-943D-D354D0A2A201}"/>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130" name="テキスト ボックス 129">
          <a:extLst>
            <a:ext uri="{FF2B5EF4-FFF2-40B4-BE49-F238E27FC236}">
              <a16:creationId xmlns:a16="http://schemas.microsoft.com/office/drawing/2014/main" id="{B63B555E-2398-4013-B92A-7174A7858CE1}"/>
            </a:ext>
          </a:extLst>
        </xdr:cNvPr>
        <xdr:cNvSpPr txBox="1"/>
      </xdr:nvSpPr>
      <xdr:spPr>
        <a:xfrm>
          <a:off x="10931403" y="5012960"/>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2AF74C35-ECE8-44AA-A3D6-EDF2B019FDBC}"/>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27</xdr:row>
      <xdr:rowOff>75381</xdr:rowOff>
    </xdr:from>
    <xdr:ext cx="308097" cy="225703"/>
    <xdr:sp macro="" textlink="">
      <xdr:nvSpPr>
        <xdr:cNvPr id="132" name="テキスト ボックス 131">
          <a:extLst>
            <a:ext uri="{FF2B5EF4-FFF2-40B4-BE49-F238E27FC236}">
              <a16:creationId xmlns:a16="http://schemas.microsoft.com/office/drawing/2014/main" id="{EAFF1BFD-6BD5-4378-AE4C-B083AE12C00D}"/>
            </a:ext>
          </a:extLst>
        </xdr:cNvPr>
        <xdr:cNvSpPr txBox="1"/>
      </xdr:nvSpPr>
      <xdr:spPr>
        <a:xfrm>
          <a:off x="10931403" y="470453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E0E3CDA4-29AF-47B7-8BFD-5FE62B26A1AE}"/>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2FE5109E-FBFE-43AE-828A-1B6618C91FCC}"/>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1FCDE9C2-9A68-4E8A-9067-FD19581E0A22}"/>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4998AEB0-BEE7-4FF5-ABE4-4DC7D1501C65}"/>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26</xdr:row>
      <xdr:rowOff>32203</xdr:rowOff>
    </xdr:to>
    <xdr:cxnSp macro="">
      <xdr:nvCxnSpPr>
        <xdr:cNvPr id="137" name="直線コネクタ 136">
          <a:extLst>
            <a:ext uri="{FF2B5EF4-FFF2-40B4-BE49-F238E27FC236}">
              <a16:creationId xmlns:a16="http://schemas.microsoft.com/office/drawing/2014/main" id="{7696035D-1786-4D95-B805-20109F66B662}"/>
            </a:ext>
          </a:extLst>
        </xdr:cNvPr>
        <xdr:cNvCxnSpPr/>
      </xdr:nvCxnSpPr>
      <xdr:spPr>
        <a:xfrm>
          <a:off x="14793595" y="4489903"/>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86830</xdr:rowOff>
    </xdr:from>
    <xdr:ext cx="340478" cy="259045"/>
    <xdr:sp macro="" textlink="">
      <xdr:nvSpPr>
        <xdr:cNvPr id="138" name="債務償還比率最小値テキスト">
          <a:extLst>
            <a:ext uri="{FF2B5EF4-FFF2-40B4-BE49-F238E27FC236}">
              <a16:creationId xmlns:a16="http://schemas.microsoft.com/office/drawing/2014/main" id="{9041B557-B9F3-4D43-A44D-88B3706346F1}"/>
            </a:ext>
          </a:extLst>
        </xdr:cNvPr>
        <xdr:cNvSpPr txBox="1"/>
      </xdr:nvSpPr>
      <xdr:spPr>
        <a:xfrm>
          <a:off x="14846300" y="45445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D91DFDE5-008D-44A3-9489-D378AB1EC675}"/>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99530</xdr:rowOff>
    </xdr:from>
    <xdr:ext cx="340478" cy="259045"/>
    <xdr:sp macro="" textlink="">
      <xdr:nvSpPr>
        <xdr:cNvPr id="140" name="債務償還比率最大値テキスト">
          <a:extLst>
            <a:ext uri="{FF2B5EF4-FFF2-40B4-BE49-F238E27FC236}">
              <a16:creationId xmlns:a16="http://schemas.microsoft.com/office/drawing/2014/main" id="{F979C9E8-8F81-4456-877F-73D038D792C4}"/>
            </a:ext>
          </a:extLst>
        </xdr:cNvPr>
        <xdr:cNvSpPr txBox="1"/>
      </xdr:nvSpPr>
      <xdr:spPr>
        <a:xfrm>
          <a:off x="14846300" y="42143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9D7530C5-ECBA-4725-9A21-60961B691090}"/>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131280</xdr:rowOff>
    </xdr:from>
    <xdr:ext cx="340478" cy="259045"/>
    <xdr:sp macro="" textlink="">
      <xdr:nvSpPr>
        <xdr:cNvPr id="142" name="債務償還比率平均値テキスト">
          <a:extLst>
            <a:ext uri="{FF2B5EF4-FFF2-40B4-BE49-F238E27FC236}">
              <a16:creationId xmlns:a16="http://schemas.microsoft.com/office/drawing/2014/main" id="{B8871EC6-90A6-4DEC-A1EE-25D057FB470F}"/>
            </a:ext>
          </a:extLst>
        </xdr:cNvPr>
        <xdr:cNvSpPr txBox="1"/>
      </xdr:nvSpPr>
      <xdr:spPr>
        <a:xfrm>
          <a:off x="14846300" y="441753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25</xdr:row>
      <xdr:rowOff>152853</xdr:rowOff>
    </xdr:from>
    <xdr:to>
      <xdr:col>76</xdr:col>
      <xdr:colOff>73025</xdr:colOff>
      <xdr:row>26</xdr:row>
      <xdr:rowOff>83003</xdr:rowOff>
    </xdr:to>
    <xdr:sp macro="" textlink="">
      <xdr:nvSpPr>
        <xdr:cNvPr id="143" name="フローチャート: 判断 142">
          <a:extLst>
            <a:ext uri="{FF2B5EF4-FFF2-40B4-BE49-F238E27FC236}">
              <a16:creationId xmlns:a16="http://schemas.microsoft.com/office/drawing/2014/main" id="{CCE44DD7-7390-4936-85AC-A807EFBF038D}"/>
            </a:ext>
          </a:extLst>
        </xdr:cNvPr>
        <xdr:cNvSpPr/>
      </xdr:nvSpPr>
      <xdr:spPr>
        <a:xfrm>
          <a:off x="14744700" y="44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25</xdr:row>
      <xdr:rowOff>152853</xdr:rowOff>
    </xdr:from>
    <xdr:to>
      <xdr:col>72</xdr:col>
      <xdr:colOff>123825</xdr:colOff>
      <xdr:row>26</xdr:row>
      <xdr:rowOff>83003</xdr:rowOff>
    </xdr:to>
    <xdr:sp macro="" textlink="">
      <xdr:nvSpPr>
        <xdr:cNvPr id="144" name="フローチャート: 判断 143">
          <a:extLst>
            <a:ext uri="{FF2B5EF4-FFF2-40B4-BE49-F238E27FC236}">
              <a16:creationId xmlns:a16="http://schemas.microsoft.com/office/drawing/2014/main" id="{7AD09E0D-0553-4A28-A25E-358A3042A889}"/>
            </a:ext>
          </a:extLst>
        </xdr:cNvPr>
        <xdr:cNvSpPr/>
      </xdr:nvSpPr>
      <xdr:spPr>
        <a:xfrm>
          <a:off x="14033500" y="44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25</xdr:row>
      <xdr:rowOff>152853</xdr:rowOff>
    </xdr:from>
    <xdr:to>
      <xdr:col>68</xdr:col>
      <xdr:colOff>123825</xdr:colOff>
      <xdr:row>26</xdr:row>
      <xdr:rowOff>83003</xdr:rowOff>
    </xdr:to>
    <xdr:sp macro="" textlink="">
      <xdr:nvSpPr>
        <xdr:cNvPr id="145" name="フローチャート: 判断 144">
          <a:extLst>
            <a:ext uri="{FF2B5EF4-FFF2-40B4-BE49-F238E27FC236}">
              <a16:creationId xmlns:a16="http://schemas.microsoft.com/office/drawing/2014/main" id="{5CB45A41-A460-41B7-845D-6C4A78145B7C}"/>
            </a:ext>
          </a:extLst>
        </xdr:cNvPr>
        <xdr:cNvSpPr/>
      </xdr:nvSpPr>
      <xdr:spPr>
        <a:xfrm>
          <a:off x="13271500" y="44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25</xdr:row>
      <xdr:rowOff>152853</xdr:rowOff>
    </xdr:from>
    <xdr:to>
      <xdr:col>64</xdr:col>
      <xdr:colOff>123825</xdr:colOff>
      <xdr:row>26</xdr:row>
      <xdr:rowOff>83003</xdr:rowOff>
    </xdr:to>
    <xdr:sp macro="" textlink="">
      <xdr:nvSpPr>
        <xdr:cNvPr id="146" name="フローチャート: 判断 145">
          <a:extLst>
            <a:ext uri="{FF2B5EF4-FFF2-40B4-BE49-F238E27FC236}">
              <a16:creationId xmlns:a16="http://schemas.microsoft.com/office/drawing/2014/main" id="{5B0D51EF-AFA1-4F50-ADBA-7AAAFF0FD88D}"/>
            </a:ext>
          </a:extLst>
        </xdr:cNvPr>
        <xdr:cNvSpPr/>
      </xdr:nvSpPr>
      <xdr:spPr>
        <a:xfrm>
          <a:off x="12509500" y="44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25</xdr:row>
      <xdr:rowOff>152853</xdr:rowOff>
    </xdr:from>
    <xdr:to>
      <xdr:col>60</xdr:col>
      <xdr:colOff>123825</xdr:colOff>
      <xdr:row>26</xdr:row>
      <xdr:rowOff>83003</xdr:rowOff>
    </xdr:to>
    <xdr:sp macro="" textlink="">
      <xdr:nvSpPr>
        <xdr:cNvPr id="147" name="フローチャート: 判断 146">
          <a:extLst>
            <a:ext uri="{FF2B5EF4-FFF2-40B4-BE49-F238E27FC236}">
              <a16:creationId xmlns:a16="http://schemas.microsoft.com/office/drawing/2014/main" id="{D1766E60-FF35-4A07-9DC5-D4D7558058F8}"/>
            </a:ext>
          </a:extLst>
        </xdr:cNvPr>
        <xdr:cNvSpPr/>
      </xdr:nvSpPr>
      <xdr:spPr>
        <a:xfrm>
          <a:off x="11747500" y="44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89C3B8B-5F61-4311-BC67-CD70EC06B0BC}"/>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69F3BFD-8496-49C3-9F4D-6BAD1E932DDC}"/>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CA15409-138E-492C-B2AA-97F1340EA59C}"/>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35382F1-4F36-4A61-A8E5-A215E97192AC}"/>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AB6E3C1-8D99-4839-8494-20E0F77B130B}"/>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60</xdr:col>
      <xdr:colOff>22225</xdr:colOff>
      <xdr:row>34</xdr:row>
      <xdr:rowOff>131384</xdr:rowOff>
    </xdr:from>
    <xdr:to>
      <xdr:col>60</xdr:col>
      <xdr:colOff>123825</xdr:colOff>
      <xdr:row>35</xdr:row>
      <xdr:rowOff>61534</xdr:rowOff>
    </xdr:to>
    <xdr:sp macro="" textlink="">
      <xdr:nvSpPr>
        <xdr:cNvPr id="153" name="楕円 152">
          <a:extLst>
            <a:ext uri="{FF2B5EF4-FFF2-40B4-BE49-F238E27FC236}">
              <a16:creationId xmlns:a16="http://schemas.microsoft.com/office/drawing/2014/main" id="{BA2C726E-AD5A-42A8-9374-2E2394FBF874}"/>
            </a:ext>
          </a:extLst>
        </xdr:cNvPr>
        <xdr:cNvSpPr/>
      </xdr:nvSpPr>
      <xdr:spPr>
        <a:xfrm>
          <a:off x="11747500" y="596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80586</xdr:colOff>
      <xdr:row>24</xdr:row>
      <xdr:rowOff>99530</xdr:rowOff>
    </xdr:from>
    <xdr:ext cx="340478" cy="259045"/>
    <xdr:sp macro="" textlink="">
      <xdr:nvSpPr>
        <xdr:cNvPr id="154" name="n_1aveValue債務償還比率">
          <a:extLst>
            <a:ext uri="{FF2B5EF4-FFF2-40B4-BE49-F238E27FC236}">
              <a16:creationId xmlns:a16="http://schemas.microsoft.com/office/drawing/2014/main" id="{BF947E3B-3008-453A-91C2-795267E53E32}"/>
            </a:ext>
          </a:extLst>
        </xdr:cNvPr>
        <xdr:cNvSpPr txBox="1"/>
      </xdr:nvSpPr>
      <xdr:spPr>
        <a:xfrm>
          <a:off x="13901361" y="42143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24</xdr:row>
      <xdr:rowOff>99530</xdr:rowOff>
    </xdr:from>
    <xdr:ext cx="340478" cy="259045"/>
    <xdr:sp macro="" textlink="">
      <xdr:nvSpPr>
        <xdr:cNvPr id="155" name="n_2aveValue債務償還比率">
          <a:extLst>
            <a:ext uri="{FF2B5EF4-FFF2-40B4-BE49-F238E27FC236}">
              <a16:creationId xmlns:a16="http://schemas.microsoft.com/office/drawing/2014/main" id="{F33C314A-8462-4A9A-87F7-5E631E9F99EE}"/>
            </a:ext>
          </a:extLst>
        </xdr:cNvPr>
        <xdr:cNvSpPr txBox="1"/>
      </xdr:nvSpPr>
      <xdr:spPr>
        <a:xfrm>
          <a:off x="13152061" y="42143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24</xdr:row>
      <xdr:rowOff>99530</xdr:rowOff>
    </xdr:from>
    <xdr:ext cx="340478" cy="259045"/>
    <xdr:sp macro="" textlink="">
      <xdr:nvSpPr>
        <xdr:cNvPr id="156" name="n_3aveValue債務償還比率">
          <a:extLst>
            <a:ext uri="{FF2B5EF4-FFF2-40B4-BE49-F238E27FC236}">
              <a16:creationId xmlns:a16="http://schemas.microsoft.com/office/drawing/2014/main" id="{5A2C48F1-992B-4B0E-8B1D-9194BB7464F9}"/>
            </a:ext>
          </a:extLst>
        </xdr:cNvPr>
        <xdr:cNvSpPr txBox="1"/>
      </xdr:nvSpPr>
      <xdr:spPr>
        <a:xfrm>
          <a:off x="12390061" y="42143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24</xdr:row>
      <xdr:rowOff>99530</xdr:rowOff>
    </xdr:from>
    <xdr:ext cx="340478" cy="259045"/>
    <xdr:sp macro="" textlink="">
      <xdr:nvSpPr>
        <xdr:cNvPr id="157" name="n_4aveValue債務償還比率">
          <a:extLst>
            <a:ext uri="{FF2B5EF4-FFF2-40B4-BE49-F238E27FC236}">
              <a16:creationId xmlns:a16="http://schemas.microsoft.com/office/drawing/2014/main" id="{F7D5AB45-35E9-42BC-98C1-E70EF1B72EA8}"/>
            </a:ext>
          </a:extLst>
        </xdr:cNvPr>
        <xdr:cNvSpPr txBox="1"/>
      </xdr:nvSpPr>
      <xdr:spPr>
        <a:xfrm>
          <a:off x="11628061" y="42143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35</xdr:row>
      <xdr:rowOff>52661</xdr:rowOff>
    </xdr:from>
    <xdr:ext cx="405111" cy="259045"/>
    <xdr:sp macro="" textlink="">
      <xdr:nvSpPr>
        <xdr:cNvPr id="158" name="n_4mainValue債務償還比率">
          <a:extLst>
            <a:ext uri="{FF2B5EF4-FFF2-40B4-BE49-F238E27FC236}">
              <a16:creationId xmlns:a16="http://schemas.microsoft.com/office/drawing/2014/main" id="{DF5BC2C8-81F2-4F90-8829-648F9E335642}"/>
            </a:ext>
          </a:extLst>
        </xdr:cNvPr>
        <xdr:cNvSpPr txBox="1"/>
      </xdr:nvSpPr>
      <xdr:spPr>
        <a:xfrm>
          <a:off x="11595744" y="605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32BE7C5E-A0F9-42D8-AD1E-5268B5791397}"/>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2E991F5-925E-424B-B0C5-CB80761BAAE2}"/>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D6965522-F6D3-4AFA-A9E8-EFD93F35CFF3}"/>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40419050-0F4C-4865-81FD-030CDF5B69ED}"/>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F61A6A96-0098-4AA1-B30F-9A051727ADEC}"/>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2235A4C9-EB7E-466C-9965-2362E188C3F8}"/>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D1FB834-2A93-4360-83DC-EE23EA8A115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991213E-E3AD-4AB7-BD35-28F3025AA7A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9C27EB4-C1E7-4BC3-A1E0-A8BF3BDCE1A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5F90F9-F4EF-4FB4-B295-78671E2399C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東京都豊島区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1F514AA-B7DD-4C6A-9FEF-4600038F593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C219B22-15E7-4814-920C-0B43BBF05F0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9123F1D-4CDB-4A6B-8F8B-2E8640590D5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17D92AB-3A80-4887-B380-7E0EF9498AE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4735743-9625-4C79-9B8C-BEBAD60FB59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332EE7E-C90E-4C99-BBA7-9F3B9ABD7AF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294,644
258,284
13.01
154,500,724
149,661,698
2,768,820
83,620,453
15,366,646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6E6E3F-5B71-443C-8EAD-31456EA929F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036305-5FA8-4B8E-B6D4-F76687ACCA3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546A843-D812-4757-8FB3-32DA68F005B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EBC1AFB-4A5C-4ED1-87D4-ADFB8595309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FDABD1-FE82-4B68-B9BB-1906AAD6C3D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6AF43C7-CE8E-4ACE-96F7-C0519CE03F7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577EC7C-FAEE-41DE-B10E-20B38DEF732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1AC2D7-3D36-4888-BD62-46D2DCFA1C9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3CCE01F-FA17-49BA-9AFE-E53EAE7E0AC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B6DA458-4825-4E8B-ABF9-F20C282FCCA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BE97C3A-2914-4D84-95F5-9F33BCA72B2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0307D5F-D63A-4D71-B340-9109FF39260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A19F8DB-7BF4-452B-8623-4C1DA641E20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BE98E96-722E-4A73-B650-0C834F2609D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67EE563-EC01-4513-9628-F518157E796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2A0C5A4-B96B-40A2-8555-9BD9BD84631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3F7E7CB-D7C0-4877-AB50-6487DF8775A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AD1A1F9-502B-4C2E-B7D0-F6B385ADA31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EDAD5C9-1590-4B03-992D-A855EC72C96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D658103-07AA-4D0A-9332-05C40C7D649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45B7BB1-5C0D-49C4-B669-54106B10059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F1A23A-1123-4BC9-8DF7-820C246A1A3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4AD3961-148B-4EFE-BF89-40C36DFFEB1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3598377-4421-494E-A22F-0EF3F3F736E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725B7B7-54B5-4BE7-A270-F995454EF65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0CA929F-5B1D-462B-81C4-8226D398849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E729B37-CB2D-4CD5-946C-4B65B2664D2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B826CDD-DD1B-491A-943D-3593A8B414B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D3DF0FA-64E3-484F-A743-211BE96E573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FEE4EF1-5674-4588-90FB-DE27A6ACD24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6AF9AD9-9557-4322-A459-A41AA1F12A5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E2D0D3D-5645-480F-A803-133C3B3C843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693D9AB-C478-4159-B26B-E5B1CA428CF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A55B6BC-7A04-4C44-B968-61B15731DAE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1FB6F47-1A1B-4F80-8DA5-3FF224ECA2E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4B7BB75-76A5-4395-BFA8-408E0A3D30D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E17BA9E-FF31-4AE7-8892-3524E2360AE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26C7A59-E305-476E-900C-20C773E7006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C95A578-75EA-4A93-91D5-E1AE9C451B2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6F36DC8-95D3-43E9-8A79-DEB1F59CD30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28169C9-7BFC-484D-AE44-64B8068B381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8320841-8934-4AC1-87CC-CE025FAA018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939B53E-2A2A-42CB-A239-A3EB4DA0A62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93C1F8A-889D-424A-B39F-0E7F95FD17B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C2C5D88-D4A1-4BFD-96D0-0B71038A3C6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1353EEF-DAA3-4E27-8357-02AC703E542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874497CF-A1E8-4E02-9CC6-AC9D405F71A4}"/>
            </a:ext>
          </a:extLst>
        </xdr:cNvPr>
        <xdr:cNvCxnSpPr/>
      </xdr:nvCxnSpPr>
      <xdr:spPr>
        <a:xfrm flipV="1">
          <a:off x="4634865" y="5660572"/>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666E1469-2664-4AA1-8E81-37DE142B3233}"/>
            </a:ext>
          </a:extLst>
        </xdr:cNvPr>
        <xdr:cNvSpPr txBox="1"/>
      </xdr:nvSpPr>
      <xdr:spPr>
        <a:xfrm>
          <a:off x="4673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A71BCDD3-4D21-483B-B959-618EBC06DCA7}"/>
            </a:ext>
          </a:extLst>
        </xdr:cNvPr>
        <xdr:cNvCxnSpPr/>
      </xdr:nvCxnSpPr>
      <xdr:spPr>
        <a:xfrm>
          <a:off x="4546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853281D4-F215-4E50-8A27-92E0C66AEE67}"/>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EC54B805-5494-41F2-AD41-2A5BB2B24BC3}"/>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93313512-8E70-4B4C-A4F9-2DCAAA9B7A74}"/>
            </a:ext>
          </a:extLst>
        </xdr:cNvPr>
        <xdr:cNvSpPr txBox="1"/>
      </xdr:nvSpPr>
      <xdr:spPr>
        <a:xfrm>
          <a:off x="4673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63BD9759-144F-48AA-AA4F-FC8F23B9E3E1}"/>
            </a:ext>
          </a:extLst>
        </xdr:cNvPr>
        <xdr:cNvSpPr/>
      </xdr:nvSpPr>
      <xdr:spPr>
        <a:xfrm>
          <a:off x="4584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F3268A15-87F9-493B-8158-E65F5E1C605C}"/>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63532E12-3503-442C-950B-9729B3807554}"/>
            </a:ext>
          </a:extLst>
        </xdr:cNvPr>
        <xdr:cNvSpPr/>
      </xdr:nvSpPr>
      <xdr:spPr>
        <a:xfrm>
          <a:off x="2857500" y="658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1EAAD966-C02C-4BB7-A8C7-C3F713334FCE}"/>
            </a:ext>
          </a:extLst>
        </xdr:cNvPr>
        <xdr:cNvSpPr/>
      </xdr:nvSpPr>
      <xdr:spPr>
        <a:xfrm>
          <a:off x="19685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FC1126AE-75E4-4B7D-A719-83BCFDF5E71B}"/>
            </a:ext>
          </a:extLst>
        </xdr:cNvPr>
        <xdr:cNvSpPr/>
      </xdr:nvSpPr>
      <xdr:spPr>
        <a:xfrm>
          <a:off x="10795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2439286-2F22-451B-86AA-D6095EA5047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0E1D1A3-3FBB-419A-AE91-B422D450ABA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B7BB6DE-62CE-4E3D-AB24-942F5BF655B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F31E022-FF22-4839-9A85-2D6894875EE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69F20F6-876D-40BD-B388-0CEB3DAA72D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131535</xdr:rowOff>
    </xdr:from>
    <xdr:to>
      <xdr:col>24</xdr:col>
      <xdr:colOff>114300</xdr:colOff>
      <xdr:row>40</xdr:row>
      <xdr:rowOff>61685</xdr:rowOff>
    </xdr:to>
    <xdr:sp macro="" textlink="">
      <xdr:nvSpPr>
        <xdr:cNvPr id="74" name="楕円 73">
          <a:extLst>
            <a:ext uri="{FF2B5EF4-FFF2-40B4-BE49-F238E27FC236}">
              <a16:creationId xmlns:a16="http://schemas.microsoft.com/office/drawing/2014/main" id="{93B3DAB2-08F6-4701-BD24-C1B3CD36C42A}"/>
            </a:ext>
          </a:extLst>
        </xdr:cNvPr>
        <xdr:cNvSpPr/>
      </xdr:nvSpPr>
      <xdr:spPr>
        <a:xfrm>
          <a:off x="45847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109962</xdr:rowOff>
    </xdr:from>
    <xdr:ext cx="405111" cy="259045"/>
    <xdr:sp macro="" textlink="">
      <xdr:nvSpPr>
        <xdr:cNvPr id="75" name="【道路】&#10;有形固定資産減価償却率該当値テキスト">
          <a:extLst>
            <a:ext uri="{FF2B5EF4-FFF2-40B4-BE49-F238E27FC236}">
              <a16:creationId xmlns:a16="http://schemas.microsoft.com/office/drawing/2014/main" id="{6C270642-D8C3-46C9-AAF5-EC309E2D64FC}"/>
            </a:ext>
          </a:extLst>
        </xdr:cNvPr>
        <xdr:cNvSpPr txBox="1"/>
      </xdr:nvSpPr>
      <xdr:spPr>
        <a:xfrm>
          <a:off x="4673600" y="679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110309</xdr:rowOff>
    </xdr:from>
    <xdr:to>
      <xdr:col>20</xdr:col>
      <xdr:colOff>38100</xdr:colOff>
      <xdr:row>40</xdr:row>
      <xdr:rowOff>40459</xdr:rowOff>
    </xdr:to>
    <xdr:sp macro="" textlink="">
      <xdr:nvSpPr>
        <xdr:cNvPr id="76" name="楕円 75">
          <a:extLst>
            <a:ext uri="{FF2B5EF4-FFF2-40B4-BE49-F238E27FC236}">
              <a16:creationId xmlns:a16="http://schemas.microsoft.com/office/drawing/2014/main" id="{5217E5F2-9897-444C-BA7B-79277CE78551}"/>
            </a:ext>
          </a:extLst>
        </xdr:cNvPr>
        <xdr:cNvSpPr/>
      </xdr:nvSpPr>
      <xdr:spPr>
        <a:xfrm>
          <a:off x="3746500" y="679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161109</xdr:rowOff>
    </xdr:from>
    <xdr:to>
      <xdr:col>24</xdr:col>
      <xdr:colOff>63500</xdr:colOff>
      <xdr:row>40</xdr:row>
      <xdr:rowOff>10885</xdr:rowOff>
    </xdr:to>
    <xdr:cxnSp macro="">
      <xdr:nvCxnSpPr>
        <xdr:cNvPr id="77" name="直線コネクタ 76">
          <a:extLst>
            <a:ext uri="{FF2B5EF4-FFF2-40B4-BE49-F238E27FC236}">
              <a16:creationId xmlns:a16="http://schemas.microsoft.com/office/drawing/2014/main" id="{E80149BB-700A-415D-A98B-6C63A1EC738F}"/>
            </a:ext>
          </a:extLst>
        </xdr:cNvPr>
        <xdr:cNvCxnSpPr/>
      </xdr:nvCxnSpPr>
      <xdr:spPr>
        <a:xfrm>
          <a:off x="3797300" y="6847659"/>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74385</xdr:rowOff>
    </xdr:from>
    <xdr:to>
      <xdr:col>15</xdr:col>
      <xdr:colOff>101600</xdr:colOff>
      <xdr:row>40</xdr:row>
      <xdr:rowOff>4535</xdr:rowOff>
    </xdr:to>
    <xdr:sp macro="" textlink="">
      <xdr:nvSpPr>
        <xdr:cNvPr id="78" name="楕円 77">
          <a:extLst>
            <a:ext uri="{FF2B5EF4-FFF2-40B4-BE49-F238E27FC236}">
              <a16:creationId xmlns:a16="http://schemas.microsoft.com/office/drawing/2014/main" id="{21C70ACF-F904-45BE-BDC0-E966C493C59D}"/>
            </a:ext>
          </a:extLst>
        </xdr:cNvPr>
        <xdr:cNvSpPr/>
      </xdr:nvSpPr>
      <xdr:spPr>
        <a:xfrm>
          <a:off x="2857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125185</xdr:rowOff>
    </xdr:from>
    <xdr:to>
      <xdr:col>19</xdr:col>
      <xdr:colOff>177800</xdr:colOff>
      <xdr:row>39</xdr:row>
      <xdr:rowOff>161109</xdr:rowOff>
    </xdr:to>
    <xdr:cxnSp macro="">
      <xdr:nvCxnSpPr>
        <xdr:cNvPr id="79" name="直線コネクタ 78">
          <a:extLst>
            <a:ext uri="{FF2B5EF4-FFF2-40B4-BE49-F238E27FC236}">
              <a16:creationId xmlns:a16="http://schemas.microsoft.com/office/drawing/2014/main" id="{EDD7B08D-1CB6-45FA-93F5-18441D912CC5}"/>
            </a:ext>
          </a:extLst>
        </xdr:cNvPr>
        <xdr:cNvCxnSpPr/>
      </xdr:nvCxnSpPr>
      <xdr:spPr>
        <a:xfrm>
          <a:off x="2908300" y="681173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38463</xdr:rowOff>
    </xdr:from>
    <xdr:to>
      <xdr:col>10</xdr:col>
      <xdr:colOff>165100</xdr:colOff>
      <xdr:row>39</xdr:row>
      <xdr:rowOff>140063</xdr:rowOff>
    </xdr:to>
    <xdr:sp macro="" textlink="">
      <xdr:nvSpPr>
        <xdr:cNvPr id="80" name="楕円 79">
          <a:extLst>
            <a:ext uri="{FF2B5EF4-FFF2-40B4-BE49-F238E27FC236}">
              <a16:creationId xmlns:a16="http://schemas.microsoft.com/office/drawing/2014/main" id="{20FA44FD-311E-4003-9B03-07B5FB7331FF}"/>
            </a:ext>
          </a:extLst>
        </xdr:cNvPr>
        <xdr:cNvSpPr/>
      </xdr:nvSpPr>
      <xdr:spPr>
        <a:xfrm>
          <a:off x="1968500" y="67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89263</xdr:rowOff>
    </xdr:from>
    <xdr:to>
      <xdr:col>15</xdr:col>
      <xdr:colOff>50800</xdr:colOff>
      <xdr:row>39</xdr:row>
      <xdr:rowOff>125185</xdr:rowOff>
    </xdr:to>
    <xdr:cxnSp macro="">
      <xdr:nvCxnSpPr>
        <xdr:cNvPr id="81" name="直線コネクタ 80">
          <a:extLst>
            <a:ext uri="{FF2B5EF4-FFF2-40B4-BE49-F238E27FC236}">
              <a16:creationId xmlns:a16="http://schemas.microsoft.com/office/drawing/2014/main" id="{DA7EE8DF-4275-4CCC-AF3D-37F33553A2DD}"/>
            </a:ext>
          </a:extLst>
        </xdr:cNvPr>
        <xdr:cNvCxnSpPr/>
      </xdr:nvCxnSpPr>
      <xdr:spPr>
        <a:xfrm>
          <a:off x="2019300" y="677581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134801</xdr:rowOff>
    </xdr:from>
    <xdr:to>
      <xdr:col>6</xdr:col>
      <xdr:colOff>38100</xdr:colOff>
      <xdr:row>40</xdr:row>
      <xdr:rowOff>64951</xdr:rowOff>
    </xdr:to>
    <xdr:sp macro="" textlink="">
      <xdr:nvSpPr>
        <xdr:cNvPr id="82" name="楕円 81">
          <a:extLst>
            <a:ext uri="{FF2B5EF4-FFF2-40B4-BE49-F238E27FC236}">
              <a16:creationId xmlns:a16="http://schemas.microsoft.com/office/drawing/2014/main" id="{80671B28-CFFF-4104-B2DB-E621AB2DA4CE}"/>
            </a:ext>
          </a:extLst>
        </xdr:cNvPr>
        <xdr:cNvSpPr/>
      </xdr:nvSpPr>
      <xdr:spPr>
        <a:xfrm>
          <a:off x="1079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89263</xdr:rowOff>
    </xdr:from>
    <xdr:to>
      <xdr:col>10</xdr:col>
      <xdr:colOff>114300</xdr:colOff>
      <xdr:row>40</xdr:row>
      <xdr:rowOff>14151</xdr:rowOff>
    </xdr:to>
    <xdr:cxnSp macro="">
      <xdr:nvCxnSpPr>
        <xdr:cNvPr id="83" name="直線コネクタ 82">
          <a:extLst>
            <a:ext uri="{FF2B5EF4-FFF2-40B4-BE49-F238E27FC236}">
              <a16:creationId xmlns:a16="http://schemas.microsoft.com/office/drawing/2014/main" id="{6EAEFC3B-BB57-4A3A-B1CA-0304D89FE511}"/>
            </a:ext>
          </a:extLst>
        </xdr:cNvPr>
        <xdr:cNvCxnSpPr/>
      </xdr:nvCxnSpPr>
      <xdr:spPr>
        <a:xfrm flipV="1">
          <a:off x="1130300" y="6775813"/>
          <a:ext cx="8890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E11927EB-C1BD-4EB2-9257-55C827AA928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E141953E-1BE9-48AE-9710-AC521154F0F6}"/>
            </a:ext>
          </a:extLst>
        </xdr:cNvPr>
        <xdr:cNvSpPr txBox="1"/>
      </xdr:nvSpPr>
      <xdr:spPr>
        <a:xfrm>
          <a:off x="2705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E9EC63B8-689F-4C95-B5E7-18E98D466E0A}"/>
            </a:ext>
          </a:extLst>
        </xdr:cNvPr>
        <xdr:cNvSpPr txBox="1"/>
      </xdr:nvSpPr>
      <xdr:spPr>
        <a:xfrm>
          <a:off x="1816744" y="635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E4010776-D3BC-46A2-8A53-C83EB830ADC7}"/>
            </a:ext>
          </a:extLst>
        </xdr:cNvPr>
        <xdr:cNvSpPr txBox="1"/>
      </xdr:nvSpPr>
      <xdr:spPr>
        <a:xfrm>
          <a:off x="927744" y="634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31586</xdr:rowOff>
    </xdr:from>
    <xdr:ext cx="405111" cy="259045"/>
    <xdr:sp macro="" textlink="">
      <xdr:nvSpPr>
        <xdr:cNvPr id="88" name="n_1mainValue【道路】&#10;有形固定資産減価償却率">
          <a:extLst>
            <a:ext uri="{FF2B5EF4-FFF2-40B4-BE49-F238E27FC236}">
              <a16:creationId xmlns:a16="http://schemas.microsoft.com/office/drawing/2014/main" id="{B913333B-33D2-4A7A-9AC7-B4B745FD0893}"/>
            </a:ext>
          </a:extLst>
        </xdr:cNvPr>
        <xdr:cNvSpPr txBox="1"/>
      </xdr:nvSpPr>
      <xdr:spPr>
        <a:xfrm>
          <a:off x="3582044" y="688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167112</xdr:rowOff>
    </xdr:from>
    <xdr:ext cx="405111" cy="259045"/>
    <xdr:sp macro="" textlink="">
      <xdr:nvSpPr>
        <xdr:cNvPr id="89" name="n_2mainValue【道路】&#10;有形固定資産減価償却率">
          <a:extLst>
            <a:ext uri="{FF2B5EF4-FFF2-40B4-BE49-F238E27FC236}">
              <a16:creationId xmlns:a16="http://schemas.microsoft.com/office/drawing/2014/main" id="{1BA3852B-B95C-49C8-A4D7-0D1C1F8C7C75}"/>
            </a:ext>
          </a:extLst>
        </xdr:cNvPr>
        <xdr:cNvSpPr txBox="1"/>
      </xdr:nvSpPr>
      <xdr:spPr>
        <a:xfrm>
          <a:off x="27057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131190</xdr:rowOff>
    </xdr:from>
    <xdr:ext cx="405111" cy="259045"/>
    <xdr:sp macro="" textlink="">
      <xdr:nvSpPr>
        <xdr:cNvPr id="90" name="n_3mainValue【道路】&#10;有形固定資産減価償却率">
          <a:extLst>
            <a:ext uri="{FF2B5EF4-FFF2-40B4-BE49-F238E27FC236}">
              <a16:creationId xmlns:a16="http://schemas.microsoft.com/office/drawing/2014/main" id="{023102DD-EA08-4D79-A3C2-83822598B085}"/>
            </a:ext>
          </a:extLst>
        </xdr:cNvPr>
        <xdr:cNvSpPr txBox="1"/>
      </xdr:nvSpPr>
      <xdr:spPr>
        <a:xfrm>
          <a:off x="1816744"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56078</xdr:rowOff>
    </xdr:from>
    <xdr:ext cx="405111" cy="259045"/>
    <xdr:sp macro="" textlink="">
      <xdr:nvSpPr>
        <xdr:cNvPr id="91" name="n_4mainValue【道路】&#10;有形固定資産減価償却率">
          <a:extLst>
            <a:ext uri="{FF2B5EF4-FFF2-40B4-BE49-F238E27FC236}">
              <a16:creationId xmlns:a16="http://schemas.microsoft.com/office/drawing/2014/main" id="{9B5B87C6-CC55-4D80-BC95-67A6A791C22E}"/>
            </a:ext>
          </a:extLst>
        </xdr:cNvPr>
        <xdr:cNvSpPr txBox="1"/>
      </xdr:nvSpPr>
      <xdr:spPr>
        <a:xfrm>
          <a:off x="927744"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05EC6F8-D94F-4A0D-85B3-DB6A99BC5B1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5F9AA76-A4C1-4F5F-BE1E-ED77C5C071D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5407763-33D5-488D-AA87-00C9675CD00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67CC81A-9EDE-45AE-A7C5-259311FC686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E3E7EB2-AAE9-4C66-AF59-9316085500D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237126C-700D-4929-B8D1-971608C5F22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14D5005-7DDC-4BFD-8A08-1EB7D032A3F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C85ABAE-94EE-4BB5-9A6C-8E876100914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A1164B48-01CD-4178-8B55-764CAB3B5B3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88B3899-DB1B-4189-BC8C-FAAB724ADD4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D3E4182-7BED-45DD-951B-DA9EF1F2758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AE11DCF-CD49-420B-9BE6-5152DA9EDC8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D9B584D-B17A-406D-8C74-5DA9642C814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BC707AC-FF08-4F81-B1CE-D2635AD7A0A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1D3F651-079A-4145-B7F9-0F33871E1CC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F328206-2FE9-4541-B8DD-F83C09D96E9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0504827-916C-4038-A90B-4DB04FB5281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4F3E13C-2E78-4F63-9978-159994B92129}"/>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6005CCF-1BC7-4A45-AA7C-141C7AE79E3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743516F-D8AE-4F55-8D58-0A45AC076B1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3CE8252-D9AA-4099-AB55-FE8D3647637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0BBA95C7-8A43-453A-B515-ED3A52DCA3B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790C6FB9-6924-4FFF-8452-522E2C68242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148D1F8C-4791-47D1-9762-C6E602E1AFBE}"/>
            </a:ext>
          </a:extLst>
        </xdr:cNvPr>
        <xdr:cNvCxnSpPr/>
      </xdr:nvCxnSpPr>
      <xdr:spPr>
        <a:xfrm flipV="1">
          <a:off x="10476865" y="5850065"/>
          <a:ext cx="0" cy="1272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7F4A2C69-A3A6-4523-8C21-991099641477}"/>
            </a:ext>
          </a:extLst>
        </xdr:cNvPr>
        <xdr:cNvSpPr txBox="1"/>
      </xdr:nvSpPr>
      <xdr:spPr>
        <a:xfrm>
          <a:off x="10515600" y="712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7416B10A-E86B-4E49-9B2B-72A006CCD8F5}"/>
            </a:ext>
          </a:extLst>
        </xdr:cNvPr>
        <xdr:cNvCxnSpPr/>
      </xdr:nvCxnSpPr>
      <xdr:spPr>
        <a:xfrm>
          <a:off x="10388600" y="712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39071D58-6400-4CA4-820B-7DCA848324AD}"/>
            </a:ext>
          </a:extLst>
        </xdr:cNvPr>
        <xdr:cNvSpPr txBox="1"/>
      </xdr:nvSpPr>
      <xdr:spPr>
        <a:xfrm>
          <a:off x="10515600" y="562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0EEE9DB8-CBFB-4906-BFAE-2A0186CD7075}"/>
            </a:ext>
          </a:extLst>
        </xdr:cNvPr>
        <xdr:cNvCxnSpPr/>
      </xdr:nvCxnSpPr>
      <xdr:spPr>
        <a:xfrm>
          <a:off x="10388600" y="5850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4F944FF2-A18C-4C02-9DFD-2260A2906AEF}"/>
            </a:ext>
          </a:extLst>
        </xdr:cNvPr>
        <xdr:cNvSpPr txBox="1"/>
      </xdr:nvSpPr>
      <xdr:spPr>
        <a:xfrm>
          <a:off x="10515600" y="6756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0B6F0581-CB90-42E1-942E-4601DFA953A3}"/>
            </a:ext>
          </a:extLst>
        </xdr:cNvPr>
        <xdr:cNvSpPr/>
      </xdr:nvSpPr>
      <xdr:spPr>
        <a:xfrm>
          <a:off x="10426700" y="690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ADEBDC81-1FCB-4C19-B1E4-9B408207966E}"/>
            </a:ext>
          </a:extLst>
        </xdr:cNvPr>
        <xdr:cNvSpPr/>
      </xdr:nvSpPr>
      <xdr:spPr>
        <a:xfrm>
          <a:off x="95885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AB129B3C-5764-4467-9091-313332C138A0}"/>
            </a:ext>
          </a:extLst>
        </xdr:cNvPr>
        <xdr:cNvSpPr/>
      </xdr:nvSpPr>
      <xdr:spPr>
        <a:xfrm>
          <a:off x="8699500" y="6899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275B67ED-7669-4F91-9FC2-A427E5BC78F7}"/>
            </a:ext>
          </a:extLst>
        </xdr:cNvPr>
        <xdr:cNvSpPr/>
      </xdr:nvSpPr>
      <xdr:spPr>
        <a:xfrm>
          <a:off x="7810500" y="689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61F8B7E9-F8BD-4A4A-B411-8A57A8799B2B}"/>
            </a:ext>
          </a:extLst>
        </xdr:cNvPr>
        <xdr:cNvSpPr/>
      </xdr:nvSpPr>
      <xdr:spPr>
        <a:xfrm>
          <a:off x="6921500" y="689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DD6CEBE-6402-4907-9E3B-C4133886CB0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C3A6590-5490-4833-AB36-A307167744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0BA062B-5325-4829-8F7F-4F5AD1E5703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DC0E0C0-1B7F-49C3-A9B2-D8F00707AF2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C0E3645-DF23-4A8B-9F0C-6905EDF6055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148463</xdr:rowOff>
    </xdr:from>
    <xdr:to>
      <xdr:col>55</xdr:col>
      <xdr:colOff>50800</xdr:colOff>
      <xdr:row>41</xdr:row>
      <xdr:rowOff>78613</xdr:rowOff>
    </xdr:to>
    <xdr:sp macro="" textlink="">
      <xdr:nvSpPr>
        <xdr:cNvPr id="131" name="楕円 130">
          <a:extLst>
            <a:ext uri="{FF2B5EF4-FFF2-40B4-BE49-F238E27FC236}">
              <a16:creationId xmlns:a16="http://schemas.microsoft.com/office/drawing/2014/main" id="{0D3AA45E-6AC6-43DA-98E6-E8B2EE368C03}"/>
            </a:ext>
          </a:extLst>
        </xdr:cNvPr>
        <xdr:cNvSpPr/>
      </xdr:nvSpPr>
      <xdr:spPr>
        <a:xfrm>
          <a:off x="10426700" y="70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63390</xdr:rowOff>
    </xdr:from>
    <xdr:ext cx="469744" cy="259045"/>
    <xdr:sp macro="" textlink="">
      <xdr:nvSpPr>
        <xdr:cNvPr id="132" name="【道路】&#10;一人当たり延長該当値テキスト">
          <a:extLst>
            <a:ext uri="{FF2B5EF4-FFF2-40B4-BE49-F238E27FC236}">
              <a16:creationId xmlns:a16="http://schemas.microsoft.com/office/drawing/2014/main" id="{CF3B603A-396F-4357-B838-E09B8D6AEB5B}"/>
            </a:ext>
          </a:extLst>
        </xdr:cNvPr>
        <xdr:cNvSpPr txBox="1"/>
      </xdr:nvSpPr>
      <xdr:spPr>
        <a:xfrm>
          <a:off x="10515600" y="692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146558</xdr:rowOff>
    </xdr:from>
    <xdr:to>
      <xdr:col>50</xdr:col>
      <xdr:colOff>165100</xdr:colOff>
      <xdr:row>41</xdr:row>
      <xdr:rowOff>76708</xdr:rowOff>
    </xdr:to>
    <xdr:sp macro="" textlink="">
      <xdr:nvSpPr>
        <xdr:cNvPr id="133" name="楕円 132">
          <a:extLst>
            <a:ext uri="{FF2B5EF4-FFF2-40B4-BE49-F238E27FC236}">
              <a16:creationId xmlns:a16="http://schemas.microsoft.com/office/drawing/2014/main" id="{2D0C3F48-B307-43C8-9C81-FB968CA4BCB9}"/>
            </a:ext>
          </a:extLst>
        </xdr:cNvPr>
        <xdr:cNvSpPr/>
      </xdr:nvSpPr>
      <xdr:spPr>
        <a:xfrm>
          <a:off x="9588500" y="70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25908</xdr:rowOff>
    </xdr:from>
    <xdr:to>
      <xdr:col>55</xdr:col>
      <xdr:colOff>0</xdr:colOff>
      <xdr:row>41</xdr:row>
      <xdr:rowOff>27813</xdr:rowOff>
    </xdr:to>
    <xdr:cxnSp macro="">
      <xdr:nvCxnSpPr>
        <xdr:cNvPr id="134" name="直線コネクタ 133">
          <a:extLst>
            <a:ext uri="{FF2B5EF4-FFF2-40B4-BE49-F238E27FC236}">
              <a16:creationId xmlns:a16="http://schemas.microsoft.com/office/drawing/2014/main" id="{7907B969-D92A-4F7C-8B8B-451E72E8D6B3}"/>
            </a:ext>
          </a:extLst>
        </xdr:cNvPr>
        <xdr:cNvCxnSpPr/>
      </xdr:nvCxnSpPr>
      <xdr:spPr>
        <a:xfrm>
          <a:off x="9639300" y="7055358"/>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144653</xdr:rowOff>
    </xdr:from>
    <xdr:to>
      <xdr:col>46</xdr:col>
      <xdr:colOff>38100</xdr:colOff>
      <xdr:row>41</xdr:row>
      <xdr:rowOff>74803</xdr:rowOff>
    </xdr:to>
    <xdr:sp macro="" textlink="">
      <xdr:nvSpPr>
        <xdr:cNvPr id="135" name="楕円 134">
          <a:extLst>
            <a:ext uri="{FF2B5EF4-FFF2-40B4-BE49-F238E27FC236}">
              <a16:creationId xmlns:a16="http://schemas.microsoft.com/office/drawing/2014/main" id="{C933D8FE-3A27-491C-975F-45CDD8E969AD}"/>
            </a:ext>
          </a:extLst>
        </xdr:cNvPr>
        <xdr:cNvSpPr/>
      </xdr:nvSpPr>
      <xdr:spPr>
        <a:xfrm>
          <a:off x="8699500" y="700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24003</xdr:rowOff>
    </xdr:from>
    <xdr:to>
      <xdr:col>50</xdr:col>
      <xdr:colOff>114300</xdr:colOff>
      <xdr:row>41</xdr:row>
      <xdr:rowOff>25908</xdr:rowOff>
    </xdr:to>
    <xdr:cxnSp macro="">
      <xdr:nvCxnSpPr>
        <xdr:cNvPr id="136" name="直線コネクタ 135">
          <a:extLst>
            <a:ext uri="{FF2B5EF4-FFF2-40B4-BE49-F238E27FC236}">
              <a16:creationId xmlns:a16="http://schemas.microsoft.com/office/drawing/2014/main" id="{787BDCFB-BA61-48C9-836C-86BB1205098F}"/>
            </a:ext>
          </a:extLst>
        </xdr:cNvPr>
        <xdr:cNvCxnSpPr/>
      </xdr:nvCxnSpPr>
      <xdr:spPr>
        <a:xfrm>
          <a:off x="8750300" y="705345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141033</xdr:rowOff>
    </xdr:from>
    <xdr:to>
      <xdr:col>41</xdr:col>
      <xdr:colOff>101600</xdr:colOff>
      <xdr:row>41</xdr:row>
      <xdr:rowOff>71183</xdr:rowOff>
    </xdr:to>
    <xdr:sp macro="" textlink="">
      <xdr:nvSpPr>
        <xdr:cNvPr id="137" name="楕円 136">
          <a:extLst>
            <a:ext uri="{FF2B5EF4-FFF2-40B4-BE49-F238E27FC236}">
              <a16:creationId xmlns:a16="http://schemas.microsoft.com/office/drawing/2014/main" id="{0F8B36F4-2588-462C-BE86-A241FED375A8}"/>
            </a:ext>
          </a:extLst>
        </xdr:cNvPr>
        <xdr:cNvSpPr/>
      </xdr:nvSpPr>
      <xdr:spPr>
        <a:xfrm>
          <a:off x="7810500" y="699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20383</xdr:rowOff>
    </xdr:from>
    <xdr:to>
      <xdr:col>45</xdr:col>
      <xdr:colOff>177800</xdr:colOff>
      <xdr:row>41</xdr:row>
      <xdr:rowOff>24003</xdr:rowOff>
    </xdr:to>
    <xdr:cxnSp macro="">
      <xdr:nvCxnSpPr>
        <xdr:cNvPr id="138" name="直線コネクタ 137">
          <a:extLst>
            <a:ext uri="{FF2B5EF4-FFF2-40B4-BE49-F238E27FC236}">
              <a16:creationId xmlns:a16="http://schemas.microsoft.com/office/drawing/2014/main" id="{66B118EA-29F2-4A05-9116-5D1D218648CE}"/>
            </a:ext>
          </a:extLst>
        </xdr:cNvPr>
        <xdr:cNvCxnSpPr/>
      </xdr:nvCxnSpPr>
      <xdr:spPr>
        <a:xfrm>
          <a:off x="7861300" y="7049833"/>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143701</xdr:rowOff>
    </xdr:from>
    <xdr:to>
      <xdr:col>36</xdr:col>
      <xdr:colOff>165100</xdr:colOff>
      <xdr:row>41</xdr:row>
      <xdr:rowOff>73851</xdr:rowOff>
    </xdr:to>
    <xdr:sp macro="" textlink="">
      <xdr:nvSpPr>
        <xdr:cNvPr id="139" name="楕円 138">
          <a:extLst>
            <a:ext uri="{FF2B5EF4-FFF2-40B4-BE49-F238E27FC236}">
              <a16:creationId xmlns:a16="http://schemas.microsoft.com/office/drawing/2014/main" id="{2C8ACA82-A702-48BD-8EB1-1F8325B581EA}"/>
            </a:ext>
          </a:extLst>
        </xdr:cNvPr>
        <xdr:cNvSpPr/>
      </xdr:nvSpPr>
      <xdr:spPr>
        <a:xfrm>
          <a:off x="6921500" y="7001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20383</xdr:rowOff>
    </xdr:from>
    <xdr:to>
      <xdr:col>41</xdr:col>
      <xdr:colOff>50800</xdr:colOff>
      <xdr:row>41</xdr:row>
      <xdr:rowOff>23051</xdr:rowOff>
    </xdr:to>
    <xdr:cxnSp macro="">
      <xdr:nvCxnSpPr>
        <xdr:cNvPr id="140" name="直線コネクタ 139">
          <a:extLst>
            <a:ext uri="{FF2B5EF4-FFF2-40B4-BE49-F238E27FC236}">
              <a16:creationId xmlns:a16="http://schemas.microsoft.com/office/drawing/2014/main" id="{D36EE829-A760-4D61-9447-C1722E059165}"/>
            </a:ext>
          </a:extLst>
        </xdr:cNvPr>
        <xdr:cNvCxnSpPr/>
      </xdr:nvCxnSpPr>
      <xdr:spPr>
        <a:xfrm flipV="1">
          <a:off x="6972300" y="7049833"/>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ED72622A-45DF-4C02-BC91-6FAB58E05D68}"/>
            </a:ext>
          </a:extLst>
        </xdr:cNvPr>
        <xdr:cNvSpPr txBox="1"/>
      </xdr:nvSpPr>
      <xdr:spPr>
        <a:xfrm>
          <a:off x="9391727"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CEE2E747-EF2B-430E-AE5A-BA4F300C48BE}"/>
            </a:ext>
          </a:extLst>
        </xdr:cNvPr>
        <xdr:cNvSpPr txBox="1"/>
      </xdr:nvSpPr>
      <xdr:spPr>
        <a:xfrm>
          <a:off x="8515427" y="667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FCEA46CB-5D09-4182-BCE4-F6E16E5E9BD3}"/>
            </a:ext>
          </a:extLst>
        </xdr:cNvPr>
        <xdr:cNvSpPr txBox="1"/>
      </xdr:nvSpPr>
      <xdr:spPr>
        <a:xfrm>
          <a:off x="7626427" y="667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EFE3D1A8-4511-4239-A053-C3292D7A328D}"/>
            </a:ext>
          </a:extLst>
        </xdr:cNvPr>
        <xdr:cNvSpPr txBox="1"/>
      </xdr:nvSpPr>
      <xdr:spPr>
        <a:xfrm>
          <a:off x="6737427" y="667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67835</xdr:rowOff>
    </xdr:from>
    <xdr:ext cx="469744" cy="259045"/>
    <xdr:sp macro="" textlink="">
      <xdr:nvSpPr>
        <xdr:cNvPr id="145" name="n_1mainValue【道路】&#10;一人当たり延長">
          <a:extLst>
            <a:ext uri="{FF2B5EF4-FFF2-40B4-BE49-F238E27FC236}">
              <a16:creationId xmlns:a16="http://schemas.microsoft.com/office/drawing/2014/main" id="{EBAD553D-9D88-4276-A690-CF5BB996E28C}"/>
            </a:ext>
          </a:extLst>
        </xdr:cNvPr>
        <xdr:cNvSpPr txBox="1"/>
      </xdr:nvSpPr>
      <xdr:spPr>
        <a:xfrm>
          <a:off x="9391727" y="709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65930</xdr:rowOff>
    </xdr:from>
    <xdr:ext cx="469744" cy="259045"/>
    <xdr:sp macro="" textlink="">
      <xdr:nvSpPr>
        <xdr:cNvPr id="146" name="n_2mainValue【道路】&#10;一人当たり延長">
          <a:extLst>
            <a:ext uri="{FF2B5EF4-FFF2-40B4-BE49-F238E27FC236}">
              <a16:creationId xmlns:a16="http://schemas.microsoft.com/office/drawing/2014/main" id="{B193930F-4870-414F-96A0-3E8FAE41F65B}"/>
            </a:ext>
          </a:extLst>
        </xdr:cNvPr>
        <xdr:cNvSpPr txBox="1"/>
      </xdr:nvSpPr>
      <xdr:spPr>
        <a:xfrm>
          <a:off x="8515427" y="709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62310</xdr:rowOff>
    </xdr:from>
    <xdr:ext cx="469744" cy="259045"/>
    <xdr:sp macro="" textlink="">
      <xdr:nvSpPr>
        <xdr:cNvPr id="147" name="n_3mainValue【道路】&#10;一人当たり延長">
          <a:extLst>
            <a:ext uri="{FF2B5EF4-FFF2-40B4-BE49-F238E27FC236}">
              <a16:creationId xmlns:a16="http://schemas.microsoft.com/office/drawing/2014/main" id="{693D6BC2-BB10-4779-966F-BB37DE9672D8}"/>
            </a:ext>
          </a:extLst>
        </xdr:cNvPr>
        <xdr:cNvSpPr txBox="1"/>
      </xdr:nvSpPr>
      <xdr:spPr>
        <a:xfrm>
          <a:off x="7626427" y="709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64978</xdr:rowOff>
    </xdr:from>
    <xdr:ext cx="469744" cy="259045"/>
    <xdr:sp macro="" textlink="">
      <xdr:nvSpPr>
        <xdr:cNvPr id="148" name="n_4mainValue【道路】&#10;一人当たり延長">
          <a:extLst>
            <a:ext uri="{FF2B5EF4-FFF2-40B4-BE49-F238E27FC236}">
              <a16:creationId xmlns:a16="http://schemas.microsoft.com/office/drawing/2014/main" id="{0983F223-CC9E-42BB-94EE-F6D8EAA50CE9}"/>
            </a:ext>
          </a:extLst>
        </xdr:cNvPr>
        <xdr:cNvSpPr txBox="1"/>
      </xdr:nvSpPr>
      <xdr:spPr>
        <a:xfrm>
          <a:off x="6737427" y="709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BBDD927-4C7B-45F9-BF42-97248D135F8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12CF596-EA66-415A-BE34-252FA941999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79D4D06-92BD-4DEB-BE39-C8441513073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5BB3BA6-8246-4063-B17F-19CAB2EE099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1F2739F-1F1F-46BA-81B7-3CEA0E36B4E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FC3AC4B-4A75-44ED-BF0E-43DB7E0FCA4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738CE3C-0D26-4CE5-8C53-6008F4A4E3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6F17D6C-8E15-4D9B-8429-8C70F27DEAD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F2AD14D-5A45-476F-B60B-FB1D09B7712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8EB7F6A-FED2-4A6B-A274-2F8AF0DE3ED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A24B9E0-B426-42AC-85BA-E2178E02A88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AB98A5D7-D1C2-46F9-AD96-4F9926F4AD5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DE54F8D1-2C73-4224-989C-7EFC3138D665}"/>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2B9E196-D5DB-4A05-956C-C369C432390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DEF16D76-8F88-460A-8096-2D71D5D89E6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BF7C653C-92B9-4A50-9BB5-EA75C19E342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BB5ABB8-3981-4D8A-8F28-24F931F75FF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34161C9-AAA3-42CB-95D2-3E618851469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AB0B517C-5DE8-4796-92A0-5F5E16F19EF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C1946B24-CA36-4731-AA32-EDE1BA24268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76B6CB79-02E2-4FDB-AB53-B87D246D4A2E}"/>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BBA7EC7-C122-4307-AE10-15F58EC6D2C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FC2F8ACC-EA3B-4DAB-A15D-87BBB0AED79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44119E78-F7F5-4E83-B0EA-5983869E9A8E}"/>
            </a:ext>
          </a:extLst>
        </xdr:cNvPr>
        <xdr:cNvCxnSpPr/>
      </xdr:nvCxnSpPr>
      <xdr:spPr>
        <a:xfrm flipV="1">
          <a:off x="4634865" y="96697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CA891D13-8D5D-40DD-971E-9431268C9F64}"/>
            </a:ext>
          </a:extLst>
        </xdr:cNvPr>
        <xdr:cNvSpPr txBox="1"/>
      </xdr:nvSpPr>
      <xdr:spPr>
        <a:xfrm>
          <a:off x="4673600"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D9E43E94-2B2C-49B6-A8F2-5D79640BE51D}"/>
            </a:ext>
          </a:extLst>
        </xdr:cNvPr>
        <xdr:cNvCxnSpPr/>
      </xdr:nvCxnSpPr>
      <xdr:spPr>
        <a:xfrm>
          <a:off x="4546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BEECC316-BEC6-4FBA-A860-3EA9A4D17441}"/>
            </a:ext>
          </a:extLst>
        </xdr:cNvPr>
        <xdr:cNvSpPr txBox="1"/>
      </xdr:nvSpPr>
      <xdr:spPr>
        <a:xfrm>
          <a:off x="4673600" y="9445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9559EFFB-6A09-4ECD-9B5D-84C72382D1C8}"/>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92092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FC34D195-3DA9-4F59-A490-2BEF15CD502D}"/>
            </a:ext>
          </a:extLst>
        </xdr:cNvPr>
        <xdr:cNvSpPr txBox="1"/>
      </xdr:nvSpPr>
      <xdr:spPr>
        <a:xfrm>
          <a:off x="4673600" y="10379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B7ECA698-DD12-4268-A91A-DBDC819382FE}"/>
            </a:ext>
          </a:extLst>
        </xdr:cNvPr>
        <xdr:cNvSpPr/>
      </xdr:nvSpPr>
      <xdr:spPr>
        <a:xfrm>
          <a:off x="45847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BBAA82AF-FC8B-4A06-84BD-CA371BAE457E}"/>
            </a:ext>
          </a:extLst>
        </xdr:cNvPr>
        <xdr:cNvSpPr/>
      </xdr:nvSpPr>
      <xdr:spPr>
        <a:xfrm>
          <a:off x="3746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B44E9A15-CB34-477B-81A8-1D624CD0644D}"/>
            </a:ext>
          </a:extLst>
        </xdr:cNvPr>
        <xdr:cNvSpPr/>
      </xdr:nvSpPr>
      <xdr:spPr>
        <a:xfrm>
          <a:off x="2857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983EBF27-3E26-4982-A29E-E70324C005F7}"/>
            </a:ext>
          </a:extLst>
        </xdr:cNvPr>
        <xdr:cNvSpPr/>
      </xdr:nvSpPr>
      <xdr:spPr>
        <a:xfrm>
          <a:off x="1968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3F32F5F3-F18D-41F7-8FE6-32F519ADA717}"/>
            </a:ext>
          </a:extLst>
        </xdr:cNvPr>
        <xdr:cNvSpPr/>
      </xdr:nvSpPr>
      <xdr:spPr>
        <a:xfrm>
          <a:off x="1079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00E421C-DD30-4147-9F18-5B4D7463ABA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4E093CD-30F0-4945-908E-95F446638FD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435CA5E-5910-49BE-8B9B-F034A947C20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1FEDF99-4F77-4697-9CEE-5D8763F4B84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3387459-F6BE-41AA-8569-5D985636479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44450</xdr:rowOff>
    </xdr:from>
    <xdr:to>
      <xdr:col>24</xdr:col>
      <xdr:colOff>114300</xdr:colOff>
      <xdr:row>62</xdr:row>
      <xdr:rowOff>146050</xdr:rowOff>
    </xdr:to>
    <xdr:sp macro="" textlink="">
      <xdr:nvSpPr>
        <xdr:cNvPr id="188" name="楕円 187">
          <a:extLst>
            <a:ext uri="{FF2B5EF4-FFF2-40B4-BE49-F238E27FC236}">
              <a16:creationId xmlns:a16="http://schemas.microsoft.com/office/drawing/2014/main" id="{8AA4C63B-C4D4-4841-B1A5-741C6264E6DC}"/>
            </a:ext>
          </a:extLst>
        </xdr:cNvPr>
        <xdr:cNvSpPr/>
      </xdr:nvSpPr>
      <xdr:spPr>
        <a:xfrm>
          <a:off x="45847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22877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DCB4F6EE-90A4-4851-925B-4A714C23B6F3}"/>
            </a:ext>
          </a:extLst>
        </xdr:cNvPr>
        <xdr:cNvSpPr txBox="1"/>
      </xdr:nvSpPr>
      <xdr:spPr>
        <a:xfrm>
          <a:off x="4673600"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13970</xdr:rowOff>
    </xdr:from>
    <xdr:to>
      <xdr:col>20</xdr:col>
      <xdr:colOff>38100</xdr:colOff>
      <xdr:row>62</xdr:row>
      <xdr:rowOff>115570</xdr:rowOff>
    </xdr:to>
    <xdr:sp macro="" textlink="">
      <xdr:nvSpPr>
        <xdr:cNvPr id="190" name="楕円 189">
          <a:extLst>
            <a:ext uri="{FF2B5EF4-FFF2-40B4-BE49-F238E27FC236}">
              <a16:creationId xmlns:a16="http://schemas.microsoft.com/office/drawing/2014/main" id="{8DC1D948-7652-4D20-8297-117975A2ED19}"/>
            </a:ext>
          </a:extLst>
        </xdr:cNvPr>
        <xdr:cNvSpPr/>
      </xdr:nvSpPr>
      <xdr:spPr>
        <a:xfrm>
          <a:off x="3746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64770</xdr:rowOff>
    </xdr:from>
    <xdr:to>
      <xdr:col>24</xdr:col>
      <xdr:colOff>63500</xdr:colOff>
      <xdr:row>62</xdr:row>
      <xdr:rowOff>95250</xdr:rowOff>
    </xdr:to>
    <xdr:cxnSp macro="">
      <xdr:nvCxnSpPr>
        <xdr:cNvPr id="191" name="直線コネクタ 190">
          <a:extLst>
            <a:ext uri="{FF2B5EF4-FFF2-40B4-BE49-F238E27FC236}">
              <a16:creationId xmlns:a16="http://schemas.microsoft.com/office/drawing/2014/main" id="{A4AF5EB4-8BAD-4766-8C11-F2E5AF717D01}"/>
            </a:ext>
          </a:extLst>
        </xdr:cNvPr>
        <xdr:cNvCxnSpPr/>
      </xdr:nvCxnSpPr>
      <xdr:spPr>
        <a:xfrm>
          <a:off x="3797300" y="106946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154940</xdr:rowOff>
    </xdr:from>
    <xdr:to>
      <xdr:col>15</xdr:col>
      <xdr:colOff>101600</xdr:colOff>
      <xdr:row>62</xdr:row>
      <xdr:rowOff>85090</xdr:rowOff>
    </xdr:to>
    <xdr:sp macro="" textlink="">
      <xdr:nvSpPr>
        <xdr:cNvPr id="192" name="楕円 191">
          <a:extLst>
            <a:ext uri="{FF2B5EF4-FFF2-40B4-BE49-F238E27FC236}">
              <a16:creationId xmlns:a16="http://schemas.microsoft.com/office/drawing/2014/main" id="{4D3E2854-6761-47D7-BAF5-3A5DC16AED05}"/>
            </a:ext>
          </a:extLst>
        </xdr:cNvPr>
        <xdr:cNvSpPr/>
      </xdr:nvSpPr>
      <xdr:spPr>
        <a:xfrm>
          <a:off x="2857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34290</xdr:rowOff>
    </xdr:from>
    <xdr:to>
      <xdr:col>19</xdr:col>
      <xdr:colOff>177800</xdr:colOff>
      <xdr:row>62</xdr:row>
      <xdr:rowOff>64770</xdr:rowOff>
    </xdr:to>
    <xdr:cxnSp macro="">
      <xdr:nvCxnSpPr>
        <xdr:cNvPr id="193" name="直線コネクタ 192">
          <a:extLst>
            <a:ext uri="{FF2B5EF4-FFF2-40B4-BE49-F238E27FC236}">
              <a16:creationId xmlns:a16="http://schemas.microsoft.com/office/drawing/2014/main" id="{ACC08BAB-0CB1-425D-93E5-7B4FAA1AAA4A}"/>
            </a:ext>
          </a:extLst>
        </xdr:cNvPr>
        <xdr:cNvCxnSpPr/>
      </xdr:nvCxnSpPr>
      <xdr:spPr>
        <a:xfrm>
          <a:off x="2908300" y="106641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139700</xdr:rowOff>
    </xdr:from>
    <xdr:to>
      <xdr:col>10</xdr:col>
      <xdr:colOff>165100</xdr:colOff>
      <xdr:row>62</xdr:row>
      <xdr:rowOff>69850</xdr:rowOff>
    </xdr:to>
    <xdr:sp macro="" textlink="">
      <xdr:nvSpPr>
        <xdr:cNvPr id="194" name="楕円 193">
          <a:extLst>
            <a:ext uri="{FF2B5EF4-FFF2-40B4-BE49-F238E27FC236}">
              <a16:creationId xmlns:a16="http://schemas.microsoft.com/office/drawing/2014/main" id="{959AEEE0-5CE3-4BF4-99D8-7437C1DDFBC2}"/>
            </a:ext>
          </a:extLst>
        </xdr:cNvPr>
        <xdr:cNvSpPr/>
      </xdr:nvSpPr>
      <xdr:spPr>
        <a:xfrm>
          <a:off x="1968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19050</xdr:rowOff>
    </xdr:from>
    <xdr:to>
      <xdr:col>15</xdr:col>
      <xdr:colOff>50800</xdr:colOff>
      <xdr:row>62</xdr:row>
      <xdr:rowOff>34290</xdr:rowOff>
    </xdr:to>
    <xdr:cxnSp macro="">
      <xdr:nvCxnSpPr>
        <xdr:cNvPr id="195" name="直線コネクタ 194">
          <a:extLst>
            <a:ext uri="{FF2B5EF4-FFF2-40B4-BE49-F238E27FC236}">
              <a16:creationId xmlns:a16="http://schemas.microsoft.com/office/drawing/2014/main" id="{37A66108-5942-4D05-AAD3-943F7520BEC2}"/>
            </a:ext>
          </a:extLst>
        </xdr:cNvPr>
        <xdr:cNvCxnSpPr/>
      </xdr:nvCxnSpPr>
      <xdr:spPr>
        <a:xfrm>
          <a:off x="2019300" y="1064895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109220</xdr:rowOff>
    </xdr:from>
    <xdr:to>
      <xdr:col>6</xdr:col>
      <xdr:colOff>38100</xdr:colOff>
      <xdr:row>62</xdr:row>
      <xdr:rowOff>39370</xdr:rowOff>
    </xdr:to>
    <xdr:sp macro="" textlink="">
      <xdr:nvSpPr>
        <xdr:cNvPr id="196" name="楕円 195">
          <a:extLst>
            <a:ext uri="{FF2B5EF4-FFF2-40B4-BE49-F238E27FC236}">
              <a16:creationId xmlns:a16="http://schemas.microsoft.com/office/drawing/2014/main" id="{E65D731D-7948-48D8-A164-5800B3F41B99}"/>
            </a:ext>
          </a:extLst>
        </xdr:cNvPr>
        <xdr:cNvSpPr/>
      </xdr:nvSpPr>
      <xdr:spPr>
        <a:xfrm>
          <a:off x="1079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160020</xdr:rowOff>
    </xdr:from>
    <xdr:to>
      <xdr:col>10</xdr:col>
      <xdr:colOff>114300</xdr:colOff>
      <xdr:row>62</xdr:row>
      <xdr:rowOff>19050</xdr:rowOff>
    </xdr:to>
    <xdr:cxnSp macro="">
      <xdr:nvCxnSpPr>
        <xdr:cNvPr id="197" name="直線コネクタ 196">
          <a:extLst>
            <a:ext uri="{FF2B5EF4-FFF2-40B4-BE49-F238E27FC236}">
              <a16:creationId xmlns:a16="http://schemas.microsoft.com/office/drawing/2014/main" id="{4EEAE18B-6A47-49F0-AD7E-2D68CE24CD88}"/>
            </a:ext>
          </a:extLst>
        </xdr:cNvPr>
        <xdr:cNvCxnSpPr/>
      </xdr:nvCxnSpPr>
      <xdr:spPr>
        <a:xfrm>
          <a:off x="1130300" y="106184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42562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AD9892F9-9B49-471C-A7C2-B3958B7EB3AD}"/>
            </a:ext>
          </a:extLst>
        </xdr:cNvPr>
        <xdr:cNvSpPr txBox="1"/>
      </xdr:nvSpPr>
      <xdr:spPr>
        <a:xfrm>
          <a:off x="3582044" y="1032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10177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9E621B22-6FE5-46C0-B9CB-45F9FAD7D4CB}"/>
            </a:ext>
          </a:extLst>
        </xdr:cNvPr>
        <xdr:cNvSpPr txBox="1"/>
      </xdr:nvSpPr>
      <xdr:spPr>
        <a:xfrm>
          <a:off x="2705744" y="1029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166387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580E48DB-CCA4-47E6-A668-A7BCFCC6DADF}"/>
            </a:ext>
          </a:extLst>
        </xdr:cNvPr>
        <xdr:cNvSpPr txBox="1"/>
      </xdr:nvSpPr>
      <xdr:spPr>
        <a:xfrm>
          <a:off x="1816744" y="1028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5ECF85DD-365A-4E38-BB53-05C774DA0A91}"/>
            </a:ext>
          </a:extLst>
        </xdr:cNvPr>
        <xdr:cNvSpPr txBox="1"/>
      </xdr:nvSpPr>
      <xdr:spPr>
        <a:xfrm>
          <a:off x="927744" y="10262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106697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B8E76E1C-FF50-45B3-8121-1C6410CFC6B0}"/>
            </a:ext>
          </a:extLst>
        </xdr:cNvPr>
        <xdr:cNvSpPr txBox="1"/>
      </xdr:nvSpPr>
      <xdr:spPr>
        <a:xfrm>
          <a:off x="358204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76217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A19E6CDE-A51F-4C9C-894E-642E042EA0AC}"/>
            </a:ext>
          </a:extLst>
        </xdr:cNvPr>
        <xdr:cNvSpPr txBox="1"/>
      </xdr:nvSpPr>
      <xdr:spPr>
        <a:xfrm>
          <a:off x="27057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60977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82665DBB-0655-40A1-AE01-789709D10EFD}"/>
            </a:ext>
          </a:extLst>
        </xdr:cNvPr>
        <xdr:cNvSpPr txBox="1"/>
      </xdr:nvSpPr>
      <xdr:spPr>
        <a:xfrm>
          <a:off x="1816744"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30497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6D5B1DF9-80D0-4F26-9091-DFB26F1BCB5D}"/>
            </a:ext>
          </a:extLst>
        </xdr:cNvPr>
        <xdr:cNvSpPr txBox="1"/>
      </xdr:nvSpPr>
      <xdr:spPr>
        <a:xfrm>
          <a:off x="927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354E601-019D-40FD-B288-D6FB8A6B3D7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E10FDEDA-24C3-49E8-8CC2-DF22C200246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C245E05-9C00-453C-A87F-11F905460C6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4F100E2D-63EE-4C01-80CC-D738013F9C5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15E46F5F-3673-4C17-8D71-6C8F0A8F452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3C65DA08-D25E-451A-A8A6-8A3A69DDCF0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3A8F3773-39BB-45AE-9F10-99A21FBA578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4F11DD2-3BDE-4158-9928-7A198C74C18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A8D4F2C1-7450-4FE6-BF81-7725AA07979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74C1C51C-0D93-4BCA-A785-927C0231928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866F9396-E72B-4251-9B07-352A5C2231E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E0135413-AA03-49C6-BBD2-3711CD7BF82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EBD87F05-838C-4799-8DA2-11994DB9D06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8EC2F45A-6BBC-4395-B862-65068AB8E1D1}"/>
            </a:ext>
          </a:extLst>
        </xdr:cNvPr>
        <xdr:cNvSpPr txBox="1"/>
      </xdr:nvSpPr>
      <xdr:spPr>
        <a:xfrm>
          <a:off x="6072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4A9BC849-18FF-4BD0-85D5-D9CDEA6168F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E5D8C84D-4A84-4AE6-8B09-EADE57FC3181}"/>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83366AC3-36F9-4361-B7CA-0F01E21F23F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ECF40D66-68EA-4494-AFB1-BE6E48DEDE0B}"/>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37A14800-35CA-49CB-A566-FE6BBA3D1C4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E64F5A72-BEE8-41A7-B361-B7A1BEF84E49}"/>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68BF2685-3448-4483-A484-6749A5342CD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8D190BFA-5B13-4D20-A9AF-A72806F13F1F}"/>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8234AF03-B9AB-4509-B969-FD84C929D61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C108420F-EF10-4A6B-8CB4-89CDC7207AF0}"/>
            </a:ext>
          </a:extLst>
        </xdr:cNvPr>
        <xdr:cNvCxnSpPr/>
      </xdr:nvCxnSpPr>
      <xdr:spPr>
        <a:xfrm flipV="1">
          <a:off x="10476865" y="965503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F1677F6-53B3-4B52-875B-BFD4995AD4A1}"/>
            </a:ext>
          </a:extLst>
        </xdr:cNvPr>
        <xdr:cNvSpPr txBox="1"/>
      </xdr:nvSpPr>
      <xdr:spPr>
        <a:xfrm>
          <a:off x="10515600" y="1103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F717F55C-ED2D-40E5-839C-7B7AA6CDB320}"/>
            </a:ext>
          </a:extLst>
        </xdr:cNvPr>
        <xdr:cNvCxnSpPr/>
      </xdr:nvCxnSpPr>
      <xdr:spPr>
        <a:xfrm>
          <a:off x="10388600" y="1102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ACC3E3E2-59B9-49A7-87F8-BE752CB8F00E}"/>
            </a:ext>
          </a:extLst>
        </xdr:cNvPr>
        <xdr:cNvSpPr txBox="1"/>
      </xdr:nvSpPr>
      <xdr:spPr>
        <a:xfrm>
          <a:off x="1051560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8A0BCAC0-D5BD-4688-A6D7-EA2F36D656A1}"/>
            </a:ext>
          </a:extLst>
        </xdr:cNvPr>
        <xdr:cNvCxnSpPr/>
      </xdr:nvCxnSpPr>
      <xdr:spPr>
        <a:xfrm>
          <a:off x="10388600" y="9655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765E5DBD-44F0-4659-94F9-1C74B58EA7A0}"/>
            </a:ext>
          </a:extLst>
        </xdr:cNvPr>
        <xdr:cNvSpPr txBox="1"/>
      </xdr:nvSpPr>
      <xdr:spPr>
        <a:xfrm>
          <a:off x="10515600" y="10544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80D29456-A63B-49CA-B6DD-B2310DA1A23C}"/>
            </a:ext>
          </a:extLst>
        </xdr:cNvPr>
        <xdr:cNvSpPr/>
      </xdr:nvSpPr>
      <xdr:spPr>
        <a:xfrm>
          <a:off x="10426700" y="1069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3CDE90EB-7776-45C6-923E-ACE14A527615}"/>
            </a:ext>
          </a:extLst>
        </xdr:cNvPr>
        <xdr:cNvSpPr/>
      </xdr:nvSpPr>
      <xdr:spPr>
        <a:xfrm>
          <a:off x="9588500" y="1070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51473D1A-0968-4A9E-A4E2-0F4B773578E7}"/>
            </a:ext>
          </a:extLst>
        </xdr:cNvPr>
        <xdr:cNvSpPr/>
      </xdr:nvSpPr>
      <xdr:spPr>
        <a:xfrm>
          <a:off x="8699500" y="1069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368B1A27-E2D8-4749-867F-2CBE6AF1C3F0}"/>
            </a:ext>
          </a:extLst>
        </xdr:cNvPr>
        <xdr:cNvSpPr/>
      </xdr:nvSpPr>
      <xdr:spPr>
        <a:xfrm>
          <a:off x="7810500" y="1069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4082E2E1-F75F-474B-9491-411EBA216278}"/>
            </a:ext>
          </a:extLst>
        </xdr:cNvPr>
        <xdr:cNvSpPr/>
      </xdr:nvSpPr>
      <xdr:spPr>
        <a:xfrm>
          <a:off x="6921500" y="1069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AED322A-1DD2-4A03-8A92-C5A90314E8D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FDFB74D-15A0-42E5-A67A-5E2C7296C2F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9A40080-9779-48F6-AD07-8F0401BF886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1CF7259-3DE3-42DE-B98B-40227269915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8F2F148-6DD3-4CDF-96B9-0F2618540B7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6076</xdr:rowOff>
    </xdr:from>
    <xdr:to>
      <xdr:col>55</xdr:col>
      <xdr:colOff>50800</xdr:colOff>
      <xdr:row>64</xdr:row>
      <xdr:rowOff>107676</xdr:rowOff>
    </xdr:to>
    <xdr:sp macro="" textlink="">
      <xdr:nvSpPr>
        <xdr:cNvPr id="245" name="楕円 244">
          <a:extLst>
            <a:ext uri="{FF2B5EF4-FFF2-40B4-BE49-F238E27FC236}">
              <a16:creationId xmlns:a16="http://schemas.microsoft.com/office/drawing/2014/main" id="{F31FC012-54A7-425B-B879-F156662D78A5}"/>
            </a:ext>
          </a:extLst>
        </xdr:cNvPr>
        <xdr:cNvSpPr/>
      </xdr:nvSpPr>
      <xdr:spPr>
        <a:xfrm>
          <a:off x="10426700" y="1097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92453</xdr:rowOff>
    </xdr:from>
    <xdr:ext cx="469744" cy="259045"/>
    <xdr:sp macro="" textlink="">
      <xdr:nvSpPr>
        <xdr:cNvPr id="246" name="【橋りょう・トンネル】&#10;一人当たり有形固定資産（償却資産）額該当値テキスト">
          <a:extLst>
            <a:ext uri="{FF2B5EF4-FFF2-40B4-BE49-F238E27FC236}">
              <a16:creationId xmlns:a16="http://schemas.microsoft.com/office/drawing/2014/main" id="{9FF13E48-4F39-42E2-8131-43E155602DDB}"/>
            </a:ext>
          </a:extLst>
        </xdr:cNvPr>
        <xdr:cNvSpPr txBox="1"/>
      </xdr:nvSpPr>
      <xdr:spPr>
        <a:xfrm>
          <a:off x="10515600" y="1089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5878</xdr:rowOff>
    </xdr:from>
    <xdr:to>
      <xdr:col>50</xdr:col>
      <xdr:colOff>165100</xdr:colOff>
      <xdr:row>64</xdr:row>
      <xdr:rowOff>107478</xdr:rowOff>
    </xdr:to>
    <xdr:sp macro="" textlink="">
      <xdr:nvSpPr>
        <xdr:cNvPr id="247" name="楕円 246">
          <a:extLst>
            <a:ext uri="{FF2B5EF4-FFF2-40B4-BE49-F238E27FC236}">
              <a16:creationId xmlns:a16="http://schemas.microsoft.com/office/drawing/2014/main" id="{3757C399-62B1-492F-817B-F1A079692FF0}"/>
            </a:ext>
          </a:extLst>
        </xdr:cNvPr>
        <xdr:cNvSpPr/>
      </xdr:nvSpPr>
      <xdr:spPr>
        <a:xfrm>
          <a:off x="9588500" y="1097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56678</xdr:rowOff>
    </xdr:from>
    <xdr:to>
      <xdr:col>55</xdr:col>
      <xdr:colOff>0</xdr:colOff>
      <xdr:row>64</xdr:row>
      <xdr:rowOff>56876</xdr:rowOff>
    </xdr:to>
    <xdr:cxnSp macro="">
      <xdr:nvCxnSpPr>
        <xdr:cNvPr id="248" name="直線コネクタ 247">
          <a:extLst>
            <a:ext uri="{FF2B5EF4-FFF2-40B4-BE49-F238E27FC236}">
              <a16:creationId xmlns:a16="http://schemas.microsoft.com/office/drawing/2014/main" id="{7CD1014B-2E9D-465B-A99E-6924BA83E8E8}"/>
            </a:ext>
          </a:extLst>
        </xdr:cNvPr>
        <xdr:cNvCxnSpPr/>
      </xdr:nvCxnSpPr>
      <xdr:spPr>
        <a:xfrm>
          <a:off x="9639300" y="11029478"/>
          <a:ext cx="838200" cy="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5679</xdr:rowOff>
    </xdr:from>
    <xdr:to>
      <xdr:col>46</xdr:col>
      <xdr:colOff>38100</xdr:colOff>
      <xdr:row>64</xdr:row>
      <xdr:rowOff>107279</xdr:rowOff>
    </xdr:to>
    <xdr:sp macro="" textlink="">
      <xdr:nvSpPr>
        <xdr:cNvPr id="249" name="楕円 248">
          <a:extLst>
            <a:ext uri="{FF2B5EF4-FFF2-40B4-BE49-F238E27FC236}">
              <a16:creationId xmlns:a16="http://schemas.microsoft.com/office/drawing/2014/main" id="{583F426C-8E1B-4DC0-BD1C-014BBCF4EE5A}"/>
            </a:ext>
          </a:extLst>
        </xdr:cNvPr>
        <xdr:cNvSpPr/>
      </xdr:nvSpPr>
      <xdr:spPr>
        <a:xfrm>
          <a:off x="8699500" y="1097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56479</xdr:rowOff>
    </xdr:from>
    <xdr:to>
      <xdr:col>50</xdr:col>
      <xdr:colOff>114300</xdr:colOff>
      <xdr:row>64</xdr:row>
      <xdr:rowOff>56678</xdr:rowOff>
    </xdr:to>
    <xdr:cxnSp macro="">
      <xdr:nvCxnSpPr>
        <xdr:cNvPr id="250" name="直線コネクタ 249">
          <a:extLst>
            <a:ext uri="{FF2B5EF4-FFF2-40B4-BE49-F238E27FC236}">
              <a16:creationId xmlns:a16="http://schemas.microsoft.com/office/drawing/2014/main" id="{3BDB11DC-6394-4177-B1FF-5723872D880B}"/>
            </a:ext>
          </a:extLst>
        </xdr:cNvPr>
        <xdr:cNvCxnSpPr/>
      </xdr:nvCxnSpPr>
      <xdr:spPr>
        <a:xfrm>
          <a:off x="8750300" y="11029279"/>
          <a:ext cx="889000" cy="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4918</xdr:rowOff>
    </xdr:from>
    <xdr:to>
      <xdr:col>41</xdr:col>
      <xdr:colOff>101600</xdr:colOff>
      <xdr:row>64</xdr:row>
      <xdr:rowOff>106518</xdr:rowOff>
    </xdr:to>
    <xdr:sp macro="" textlink="">
      <xdr:nvSpPr>
        <xdr:cNvPr id="251" name="楕円 250">
          <a:extLst>
            <a:ext uri="{FF2B5EF4-FFF2-40B4-BE49-F238E27FC236}">
              <a16:creationId xmlns:a16="http://schemas.microsoft.com/office/drawing/2014/main" id="{AAB45CE0-6D8A-4B76-829E-A108BAF241E1}"/>
            </a:ext>
          </a:extLst>
        </xdr:cNvPr>
        <xdr:cNvSpPr/>
      </xdr:nvSpPr>
      <xdr:spPr>
        <a:xfrm>
          <a:off x="7810500" y="1097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55718</xdr:rowOff>
    </xdr:from>
    <xdr:to>
      <xdr:col>45</xdr:col>
      <xdr:colOff>177800</xdr:colOff>
      <xdr:row>64</xdr:row>
      <xdr:rowOff>56479</xdr:rowOff>
    </xdr:to>
    <xdr:cxnSp macro="">
      <xdr:nvCxnSpPr>
        <xdr:cNvPr id="252" name="直線コネクタ 251">
          <a:extLst>
            <a:ext uri="{FF2B5EF4-FFF2-40B4-BE49-F238E27FC236}">
              <a16:creationId xmlns:a16="http://schemas.microsoft.com/office/drawing/2014/main" id="{55A47A4D-15C7-4E45-A1DA-744333FAEAD5}"/>
            </a:ext>
          </a:extLst>
        </xdr:cNvPr>
        <xdr:cNvCxnSpPr/>
      </xdr:nvCxnSpPr>
      <xdr:spPr>
        <a:xfrm>
          <a:off x="7861300" y="11028518"/>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5200</xdr:rowOff>
    </xdr:from>
    <xdr:to>
      <xdr:col>36</xdr:col>
      <xdr:colOff>165100</xdr:colOff>
      <xdr:row>64</xdr:row>
      <xdr:rowOff>106800</xdr:rowOff>
    </xdr:to>
    <xdr:sp macro="" textlink="">
      <xdr:nvSpPr>
        <xdr:cNvPr id="253" name="楕円 252">
          <a:extLst>
            <a:ext uri="{FF2B5EF4-FFF2-40B4-BE49-F238E27FC236}">
              <a16:creationId xmlns:a16="http://schemas.microsoft.com/office/drawing/2014/main" id="{1CA0D954-0413-4B8D-9FA8-DC9BFD33757B}"/>
            </a:ext>
          </a:extLst>
        </xdr:cNvPr>
        <xdr:cNvSpPr/>
      </xdr:nvSpPr>
      <xdr:spPr>
        <a:xfrm>
          <a:off x="6921500" y="1097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55718</xdr:rowOff>
    </xdr:from>
    <xdr:to>
      <xdr:col>41</xdr:col>
      <xdr:colOff>50800</xdr:colOff>
      <xdr:row>64</xdr:row>
      <xdr:rowOff>56000</xdr:rowOff>
    </xdr:to>
    <xdr:cxnSp macro="">
      <xdr:nvCxnSpPr>
        <xdr:cNvPr id="254" name="直線コネクタ 253">
          <a:extLst>
            <a:ext uri="{FF2B5EF4-FFF2-40B4-BE49-F238E27FC236}">
              <a16:creationId xmlns:a16="http://schemas.microsoft.com/office/drawing/2014/main" id="{947B1558-7EFD-439E-B20F-54E1C76AD879}"/>
            </a:ext>
          </a:extLst>
        </xdr:cNvPr>
        <xdr:cNvCxnSpPr/>
      </xdr:nvCxnSpPr>
      <xdr:spPr>
        <a:xfrm flipV="1">
          <a:off x="6972300" y="11028518"/>
          <a:ext cx="889000" cy="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C1BE4685-80A2-49ED-BA5D-8DF597F1890C}"/>
            </a:ext>
          </a:extLst>
        </xdr:cNvPr>
        <xdr:cNvSpPr txBox="1"/>
      </xdr:nvSpPr>
      <xdr:spPr>
        <a:xfrm>
          <a:off x="9359411" y="1047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0D694E22-9CFD-497F-A72A-4A02E5153826}"/>
            </a:ext>
          </a:extLst>
        </xdr:cNvPr>
        <xdr:cNvSpPr txBox="1"/>
      </xdr:nvSpPr>
      <xdr:spPr>
        <a:xfrm>
          <a:off x="8483111" y="1046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BCE13BD7-C100-400E-AF6D-5BBEE5FA6457}"/>
            </a:ext>
          </a:extLst>
        </xdr:cNvPr>
        <xdr:cNvSpPr txBox="1"/>
      </xdr:nvSpPr>
      <xdr:spPr>
        <a:xfrm>
          <a:off x="7594111" y="1046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9C185CC0-10A0-4E6F-94F2-FDB761D0E0B0}"/>
            </a:ext>
          </a:extLst>
        </xdr:cNvPr>
        <xdr:cNvSpPr txBox="1"/>
      </xdr:nvSpPr>
      <xdr:spPr>
        <a:xfrm>
          <a:off x="6705111" y="1047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98605</xdr:rowOff>
    </xdr:from>
    <xdr:ext cx="469744" cy="259045"/>
    <xdr:sp macro="" textlink="">
      <xdr:nvSpPr>
        <xdr:cNvPr id="259" name="n_1mainValue【橋りょう・トンネル】&#10;一人当たり有形固定資産（償却資産）額">
          <a:extLst>
            <a:ext uri="{FF2B5EF4-FFF2-40B4-BE49-F238E27FC236}">
              <a16:creationId xmlns:a16="http://schemas.microsoft.com/office/drawing/2014/main" id="{9F689DE8-6308-4835-8C6A-049F06520C47}"/>
            </a:ext>
          </a:extLst>
        </xdr:cNvPr>
        <xdr:cNvSpPr txBox="1"/>
      </xdr:nvSpPr>
      <xdr:spPr>
        <a:xfrm>
          <a:off x="9391728" y="1107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98406</xdr:rowOff>
    </xdr:from>
    <xdr:ext cx="469744" cy="259045"/>
    <xdr:sp macro="" textlink="">
      <xdr:nvSpPr>
        <xdr:cNvPr id="260" name="n_2mainValue【橋りょう・トンネル】&#10;一人当たり有形固定資産（償却資産）額">
          <a:extLst>
            <a:ext uri="{FF2B5EF4-FFF2-40B4-BE49-F238E27FC236}">
              <a16:creationId xmlns:a16="http://schemas.microsoft.com/office/drawing/2014/main" id="{F7163929-B9B3-4678-9CF0-90CC45D8C667}"/>
            </a:ext>
          </a:extLst>
        </xdr:cNvPr>
        <xdr:cNvSpPr txBox="1"/>
      </xdr:nvSpPr>
      <xdr:spPr>
        <a:xfrm>
          <a:off x="8515428" y="11071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97645</xdr:rowOff>
    </xdr:from>
    <xdr:ext cx="469744" cy="259045"/>
    <xdr:sp macro="" textlink="">
      <xdr:nvSpPr>
        <xdr:cNvPr id="261" name="n_3mainValue【橋りょう・トンネル】&#10;一人当たり有形固定資産（償却資産）額">
          <a:extLst>
            <a:ext uri="{FF2B5EF4-FFF2-40B4-BE49-F238E27FC236}">
              <a16:creationId xmlns:a16="http://schemas.microsoft.com/office/drawing/2014/main" id="{95F33C9A-3A4C-454F-B9BE-F99C02C82C08}"/>
            </a:ext>
          </a:extLst>
        </xdr:cNvPr>
        <xdr:cNvSpPr txBox="1"/>
      </xdr:nvSpPr>
      <xdr:spPr>
        <a:xfrm>
          <a:off x="7626428" y="11070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97927</xdr:rowOff>
    </xdr:from>
    <xdr:ext cx="469744" cy="259045"/>
    <xdr:sp macro="" textlink="">
      <xdr:nvSpPr>
        <xdr:cNvPr id="262" name="n_4mainValue【橋りょう・トンネル】&#10;一人当たり有形固定資産（償却資産）額">
          <a:extLst>
            <a:ext uri="{FF2B5EF4-FFF2-40B4-BE49-F238E27FC236}">
              <a16:creationId xmlns:a16="http://schemas.microsoft.com/office/drawing/2014/main" id="{C3345886-9004-49E4-A382-C7429A9691F5}"/>
            </a:ext>
          </a:extLst>
        </xdr:cNvPr>
        <xdr:cNvSpPr txBox="1"/>
      </xdr:nvSpPr>
      <xdr:spPr>
        <a:xfrm>
          <a:off x="6737428" y="1107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B0A50C53-3B61-424B-A708-5305E5CB89A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ACADFC19-2F82-41F5-93EF-3FDF2AEA514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6E44ABC5-D85D-4665-932A-8E2611F084A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D2022DE-1E7C-4C78-8057-920D31BF1B9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E0AC3DE4-CFBF-4C87-B11B-32BA4F6F705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7C0E780-7751-4EFF-B72B-28269FDEC75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70168C09-2817-4032-A02C-2346810E7F3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D4BB789-A8E3-4AA7-B47F-CE1A2CD4669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90C350C-6A09-487F-92EB-BA8DFA8EF81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9F2EAB69-67F7-4F76-8295-D2A64146BE0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24C60BBB-6FD8-4025-86B0-238D68C4D3F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D353D6E5-DF19-4354-AB21-C38FFD7DF0A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76CD7B7F-3078-4178-B33C-C0854F35B97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FA65167B-EF5C-4022-90A2-AD8A0E5B6C6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E2C526A9-135C-455E-B7D7-A9A30BD79CF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65E7CE5E-CE80-48B7-8904-D9618EDF7BA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82D846A6-FF3E-4C23-9A8E-E2392F42846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D2BCDA5E-E2CE-480C-8E78-3AC37B72B84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CF58DB2-21D5-4869-BBD1-6D9C62114FB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487EDF9F-C3B4-40D5-80AF-3D375C3BB85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3ACE61C9-65BF-44CA-9138-0912ECE4492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FEC9412B-9739-498B-9341-220E0EB3EB6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74BBB659-4D24-400F-8DCA-0C62CA2DEB4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DF8AE506-63D7-42A7-AE03-F950A810CDC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6BAAF38A-3198-4766-8E90-4E66FA8D81B3}"/>
            </a:ext>
          </a:extLst>
        </xdr:cNvPr>
        <xdr:cNvCxnSpPr/>
      </xdr:nvCxnSpPr>
      <xdr:spPr>
        <a:xfrm flipV="1">
          <a:off x="4634865" y="13449300"/>
          <a:ext cx="0" cy="117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8EE9D184-9E4B-47A2-B0A9-51C6335F4A53}"/>
            </a:ext>
          </a:extLst>
        </xdr:cNvPr>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AF577DAD-F18A-4516-A65B-8F1D339808BD}"/>
            </a:ext>
          </a:extLst>
        </xdr:cNvPr>
        <xdr:cNvCxnSpPr/>
      </xdr:nvCxnSpPr>
      <xdr:spPr>
        <a:xfrm>
          <a:off x="4546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F84E8E25-19C8-4425-9161-DECE9782D9E2}"/>
            </a:ext>
          </a:extLst>
        </xdr:cNvPr>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A3E3C062-8360-43A5-ABB8-6A2EEDA59835}"/>
            </a:ext>
          </a:extLst>
        </xdr:cNvPr>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2299604-9872-4014-8725-7BA2CBFDEBFD}"/>
            </a:ext>
          </a:extLst>
        </xdr:cNvPr>
        <xdr:cNvSpPr txBox="1"/>
      </xdr:nvSpPr>
      <xdr:spPr>
        <a:xfrm>
          <a:off x="4673600" y="13815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E56EFF61-4831-45DF-BC34-15CA5CAC106C}"/>
            </a:ext>
          </a:extLst>
        </xdr:cNvPr>
        <xdr:cNvSpPr/>
      </xdr:nvSpPr>
      <xdr:spPr>
        <a:xfrm>
          <a:off x="4584700" y="139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522D76B6-9DBF-4A36-9DB9-154C2BC9270E}"/>
            </a:ext>
          </a:extLst>
        </xdr:cNvPr>
        <xdr:cNvSpPr/>
      </xdr:nvSpPr>
      <xdr:spPr>
        <a:xfrm>
          <a:off x="3746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5006E77D-AFD8-44E3-9B96-BA8A2843240D}"/>
            </a:ext>
          </a:extLst>
        </xdr:cNvPr>
        <xdr:cNvSpPr/>
      </xdr:nvSpPr>
      <xdr:spPr>
        <a:xfrm>
          <a:off x="2857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8E4E4D84-E4B4-49E3-91FF-C9F6FC8F0F87}"/>
            </a:ext>
          </a:extLst>
        </xdr:cNvPr>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2605CDA8-41E3-4966-BA93-A43A32EE3D4B}"/>
            </a:ext>
          </a:extLst>
        </xdr:cNvPr>
        <xdr:cNvSpPr/>
      </xdr:nvSpPr>
      <xdr:spPr>
        <a:xfrm>
          <a:off x="1079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82FF7C6-0396-492F-9BC8-E59DEC7BC9E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8D40F05-AEA3-4690-9C4A-17F930B4C5F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940DFD1-40F3-49DC-A167-D69DE5A69B9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ECF664C-A951-4229-B50C-3FAF6C80595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283B8BF-AA84-4879-B32E-F745677FE81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303" name="楕円 302">
          <a:extLst>
            <a:ext uri="{FF2B5EF4-FFF2-40B4-BE49-F238E27FC236}">
              <a16:creationId xmlns:a16="http://schemas.microsoft.com/office/drawing/2014/main" id="{32547D6B-7E84-4C30-B92B-3A1EB6819DE3}"/>
            </a:ext>
          </a:extLst>
        </xdr:cNvPr>
        <xdr:cNvSpPr/>
      </xdr:nvSpPr>
      <xdr:spPr>
        <a:xfrm>
          <a:off x="45847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118127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16205C0-DB12-4969-8FA5-F402A9D40579}"/>
            </a:ext>
          </a:extLst>
        </xdr:cNvPr>
        <xdr:cNvSpPr txBox="1"/>
      </xdr:nvSpPr>
      <xdr:spPr>
        <a:xfrm>
          <a:off x="4673600"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111125</xdr:rowOff>
    </xdr:from>
    <xdr:to>
      <xdr:col>20</xdr:col>
      <xdr:colOff>38100</xdr:colOff>
      <xdr:row>82</xdr:row>
      <xdr:rowOff>41275</xdr:rowOff>
    </xdr:to>
    <xdr:sp macro="" textlink="">
      <xdr:nvSpPr>
        <xdr:cNvPr id="305" name="楕円 304">
          <a:extLst>
            <a:ext uri="{FF2B5EF4-FFF2-40B4-BE49-F238E27FC236}">
              <a16:creationId xmlns:a16="http://schemas.microsoft.com/office/drawing/2014/main" id="{399F5CAC-928D-4939-9F14-7200B6F1B956}"/>
            </a:ext>
          </a:extLst>
        </xdr:cNvPr>
        <xdr:cNvSpPr/>
      </xdr:nvSpPr>
      <xdr:spPr>
        <a:xfrm>
          <a:off x="3746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161925</xdr:rowOff>
    </xdr:from>
    <xdr:to>
      <xdr:col>24</xdr:col>
      <xdr:colOff>63500</xdr:colOff>
      <xdr:row>82</xdr:row>
      <xdr:rowOff>19050</xdr:rowOff>
    </xdr:to>
    <xdr:cxnSp macro="">
      <xdr:nvCxnSpPr>
        <xdr:cNvPr id="306" name="直線コネクタ 305">
          <a:extLst>
            <a:ext uri="{FF2B5EF4-FFF2-40B4-BE49-F238E27FC236}">
              <a16:creationId xmlns:a16="http://schemas.microsoft.com/office/drawing/2014/main" id="{3FBD22A9-EA20-44A2-B26D-FA06B4CF80FF}"/>
            </a:ext>
          </a:extLst>
        </xdr:cNvPr>
        <xdr:cNvCxnSpPr/>
      </xdr:nvCxnSpPr>
      <xdr:spPr>
        <a:xfrm>
          <a:off x="3797300" y="140493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76836</xdr:rowOff>
    </xdr:from>
    <xdr:to>
      <xdr:col>15</xdr:col>
      <xdr:colOff>101600</xdr:colOff>
      <xdr:row>82</xdr:row>
      <xdr:rowOff>6986</xdr:rowOff>
    </xdr:to>
    <xdr:sp macro="" textlink="">
      <xdr:nvSpPr>
        <xdr:cNvPr id="307" name="楕円 306">
          <a:extLst>
            <a:ext uri="{FF2B5EF4-FFF2-40B4-BE49-F238E27FC236}">
              <a16:creationId xmlns:a16="http://schemas.microsoft.com/office/drawing/2014/main" id="{A45B2D65-755D-4728-B416-074B7E85485F}"/>
            </a:ext>
          </a:extLst>
        </xdr:cNvPr>
        <xdr:cNvSpPr/>
      </xdr:nvSpPr>
      <xdr:spPr>
        <a:xfrm>
          <a:off x="2857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127636</xdr:rowOff>
    </xdr:from>
    <xdr:to>
      <xdr:col>19</xdr:col>
      <xdr:colOff>177800</xdr:colOff>
      <xdr:row>81</xdr:row>
      <xdr:rowOff>161925</xdr:rowOff>
    </xdr:to>
    <xdr:cxnSp macro="">
      <xdr:nvCxnSpPr>
        <xdr:cNvPr id="308" name="直線コネクタ 307">
          <a:extLst>
            <a:ext uri="{FF2B5EF4-FFF2-40B4-BE49-F238E27FC236}">
              <a16:creationId xmlns:a16="http://schemas.microsoft.com/office/drawing/2014/main" id="{980E226D-BFC3-4AE1-96E9-B28AB345B123}"/>
            </a:ext>
          </a:extLst>
        </xdr:cNvPr>
        <xdr:cNvCxnSpPr/>
      </xdr:nvCxnSpPr>
      <xdr:spPr>
        <a:xfrm>
          <a:off x="2908300" y="140150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34925</xdr:rowOff>
    </xdr:from>
    <xdr:to>
      <xdr:col>10</xdr:col>
      <xdr:colOff>165100</xdr:colOff>
      <xdr:row>81</xdr:row>
      <xdr:rowOff>136525</xdr:rowOff>
    </xdr:to>
    <xdr:sp macro="" textlink="">
      <xdr:nvSpPr>
        <xdr:cNvPr id="309" name="楕円 308">
          <a:extLst>
            <a:ext uri="{FF2B5EF4-FFF2-40B4-BE49-F238E27FC236}">
              <a16:creationId xmlns:a16="http://schemas.microsoft.com/office/drawing/2014/main" id="{369B35AF-770F-42AE-8EA2-32DD9578336B}"/>
            </a:ext>
          </a:extLst>
        </xdr:cNvPr>
        <xdr:cNvSpPr/>
      </xdr:nvSpPr>
      <xdr:spPr>
        <a:xfrm>
          <a:off x="19685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85725</xdr:rowOff>
    </xdr:from>
    <xdr:to>
      <xdr:col>15</xdr:col>
      <xdr:colOff>50800</xdr:colOff>
      <xdr:row>81</xdr:row>
      <xdr:rowOff>127636</xdr:rowOff>
    </xdr:to>
    <xdr:cxnSp macro="">
      <xdr:nvCxnSpPr>
        <xdr:cNvPr id="310" name="直線コネクタ 309">
          <a:extLst>
            <a:ext uri="{FF2B5EF4-FFF2-40B4-BE49-F238E27FC236}">
              <a16:creationId xmlns:a16="http://schemas.microsoft.com/office/drawing/2014/main" id="{EAB99068-70D7-4ACC-A610-52044043805F}"/>
            </a:ext>
          </a:extLst>
        </xdr:cNvPr>
        <xdr:cNvCxnSpPr/>
      </xdr:nvCxnSpPr>
      <xdr:spPr>
        <a:xfrm>
          <a:off x="2019300" y="139731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4445</xdr:rowOff>
    </xdr:from>
    <xdr:to>
      <xdr:col>6</xdr:col>
      <xdr:colOff>38100</xdr:colOff>
      <xdr:row>81</xdr:row>
      <xdr:rowOff>106045</xdr:rowOff>
    </xdr:to>
    <xdr:sp macro="" textlink="">
      <xdr:nvSpPr>
        <xdr:cNvPr id="311" name="楕円 310">
          <a:extLst>
            <a:ext uri="{FF2B5EF4-FFF2-40B4-BE49-F238E27FC236}">
              <a16:creationId xmlns:a16="http://schemas.microsoft.com/office/drawing/2014/main" id="{63832FD7-B8F6-4920-A940-F336F3976D30}"/>
            </a:ext>
          </a:extLst>
        </xdr:cNvPr>
        <xdr:cNvSpPr/>
      </xdr:nvSpPr>
      <xdr:spPr>
        <a:xfrm>
          <a:off x="1079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55245</xdr:rowOff>
    </xdr:from>
    <xdr:to>
      <xdr:col>10</xdr:col>
      <xdr:colOff>114300</xdr:colOff>
      <xdr:row>81</xdr:row>
      <xdr:rowOff>85725</xdr:rowOff>
    </xdr:to>
    <xdr:cxnSp macro="">
      <xdr:nvCxnSpPr>
        <xdr:cNvPr id="312" name="直線コネクタ 311">
          <a:extLst>
            <a:ext uri="{FF2B5EF4-FFF2-40B4-BE49-F238E27FC236}">
              <a16:creationId xmlns:a16="http://schemas.microsoft.com/office/drawing/2014/main" id="{8C624C49-5FC6-465F-94D6-B5955E122DA7}"/>
            </a:ext>
          </a:extLst>
        </xdr:cNvPr>
        <xdr:cNvCxnSpPr/>
      </xdr:nvCxnSpPr>
      <xdr:spPr>
        <a:xfrm>
          <a:off x="1130300" y="139426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13" name="n_1aveValue【公営住宅】&#10;有形固定資産減価償却率">
          <a:extLst>
            <a:ext uri="{FF2B5EF4-FFF2-40B4-BE49-F238E27FC236}">
              <a16:creationId xmlns:a16="http://schemas.microsoft.com/office/drawing/2014/main" id="{32EFBAB2-C3FB-4769-AE92-F773CFF4B1F7}"/>
            </a:ext>
          </a:extLst>
        </xdr:cNvPr>
        <xdr:cNvSpPr txBox="1"/>
      </xdr:nvSpPr>
      <xdr:spPr>
        <a:xfrm>
          <a:off x="35820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314" name="n_2aveValue【公営住宅】&#10;有形固定資産減価償却率">
          <a:extLst>
            <a:ext uri="{FF2B5EF4-FFF2-40B4-BE49-F238E27FC236}">
              <a16:creationId xmlns:a16="http://schemas.microsoft.com/office/drawing/2014/main" id="{120FF59F-631C-44A9-800F-05831DF65DF2}"/>
            </a:ext>
          </a:extLst>
        </xdr:cNvPr>
        <xdr:cNvSpPr txBox="1"/>
      </xdr:nvSpPr>
      <xdr:spPr>
        <a:xfrm>
          <a:off x="2705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315" name="n_3aveValue【公営住宅】&#10;有形固定資産減価償却率">
          <a:extLst>
            <a:ext uri="{FF2B5EF4-FFF2-40B4-BE49-F238E27FC236}">
              <a16:creationId xmlns:a16="http://schemas.microsoft.com/office/drawing/2014/main" id="{CCA041D6-F33B-46B4-ADAA-A9286BB5C486}"/>
            </a:ext>
          </a:extLst>
        </xdr:cNvPr>
        <xdr:cNvSpPr txBox="1"/>
      </xdr:nvSpPr>
      <xdr:spPr>
        <a:xfrm>
          <a:off x="1816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16" name="n_4aveValue【公営住宅】&#10;有形固定資産減価償却率">
          <a:extLst>
            <a:ext uri="{FF2B5EF4-FFF2-40B4-BE49-F238E27FC236}">
              <a16:creationId xmlns:a16="http://schemas.microsoft.com/office/drawing/2014/main" id="{EFD70F16-34B2-4162-89C9-A0F42DB801DA}"/>
            </a:ext>
          </a:extLst>
        </xdr:cNvPr>
        <xdr:cNvSpPr txBox="1"/>
      </xdr:nvSpPr>
      <xdr:spPr>
        <a:xfrm>
          <a:off x="927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32402</xdr:rowOff>
    </xdr:from>
    <xdr:ext cx="405111" cy="259045"/>
    <xdr:sp macro="" textlink="">
      <xdr:nvSpPr>
        <xdr:cNvPr id="317" name="n_1mainValue【公営住宅】&#10;有形固定資産減価償却率">
          <a:extLst>
            <a:ext uri="{FF2B5EF4-FFF2-40B4-BE49-F238E27FC236}">
              <a16:creationId xmlns:a16="http://schemas.microsoft.com/office/drawing/2014/main" id="{E553A563-1626-464F-8827-D89FB328CB93}"/>
            </a:ext>
          </a:extLst>
        </xdr:cNvPr>
        <xdr:cNvSpPr txBox="1"/>
      </xdr:nvSpPr>
      <xdr:spPr>
        <a:xfrm>
          <a:off x="3582044" y="1409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169563</xdr:rowOff>
    </xdr:from>
    <xdr:ext cx="405111" cy="259045"/>
    <xdr:sp macro="" textlink="">
      <xdr:nvSpPr>
        <xdr:cNvPr id="318" name="n_2mainValue【公営住宅】&#10;有形固定資産減価償却率">
          <a:extLst>
            <a:ext uri="{FF2B5EF4-FFF2-40B4-BE49-F238E27FC236}">
              <a16:creationId xmlns:a16="http://schemas.microsoft.com/office/drawing/2014/main" id="{A8A28C56-CE0B-48B5-91CC-45043828895B}"/>
            </a:ext>
          </a:extLst>
        </xdr:cNvPr>
        <xdr:cNvSpPr txBox="1"/>
      </xdr:nvSpPr>
      <xdr:spPr>
        <a:xfrm>
          <a:off x="2705744" y="1405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153052</xdr:rowOff>
    </xdr:from>
    <xdr:ext cx="405111" cy="259045"/>
    <xdr:sp macro="" textlink="">
      <xdr:nvSpPr>
        <xdr:cNvPr id="319" name="n_3mainValue【公営住宅】&#10;有形固定資産減価償却率">
          <a:extLst>
            <a:ext uri="{FF2B5EF4-FFF2-40B4-BE49-F238E27FC236}">
              <a16:creationId xmlns:a16="http://schemas.microsoft.com/office/drawing/2014/main" id="{03A402B3-7ABF-4CA3-8348-F1E570E33CF3}"/>
            </a:ext>
          </a:extLst>
        </xdr:cNvPr>
        <xdr:cNvSpPr txBox="1"/>
      </xdr:nvSpPr>
      <xdr:spPr>
        <a:xfrm>
          <a:off x="1816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97172</xdr:rowOff>
    </xdr:from>
    <xdr:ext cx="405111" cy="259045"/>
    <xdr:sp macro="" textlink="">
      <xdr:nvSpPr>
        <xdr:cNvPr id="320" name="n_4mainValue【公営住宅】&#10;有形固定資産減価償却率">
          <a:extLst>
            <a:ext uri="{FF2B5EF4-FFF2-40B4-BE49-F238E27FC236}">
              <a16:creationId xmlns:a16="http://schemas.microsoft.com/office/drawing/2014/main" id="{CE8325D5-2DC9-45D6-80C4-7D30C51D98C8}"/>
            </a:ext>
          </a:extLst>
        </xdr:cNvPr>
        <xdr:cNvSpPr txBox="1"/>
      </xdr:nvSpPr>
      <xdr:spPr>
        <a:xfrm>
          <a:off x="927744" y="1398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33F09A3-3AD1-4D1B-BCDF-4652B6A25A4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38DAAD6-BF3E-4079-A4AD-55F38308BA0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5D258BD-12D7-46B3-987A-8D4D4D55530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8AE286A-3336-4C3B-AB4C-57BC7867E6A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DC2C6BBD-B08F-4667-949C-9C0EE35484B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6E45113-003B-4E56-9068-AAAA08E04DF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174EC00-3E2D-4D5F-B323-FFB99BA172C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9B69E98-26E4-45BD-9726-C49A97A7707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5076169-1525-4C87-9213-4B8A2959190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74C1D83-85DC-4AFF-90C7-C9E38BD9115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6C8212EE-AAD4-41B4-B5C0-A64252D349B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D1D91F7C-C415-466F-93D6-24CD272DEAD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59405968-5CB4-4F62-AEB5-9F5EDBCE917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175DA8A0-6B39-4F93-AA5E-0625062592F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FE9FE486-6072-4DA3-A799-BFDF3C6CC5D9}"/>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2678957A-4C93-498A-98C1-2F5D5C05E87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F0ECF027-04B9-4A97-A0DE-2785CD92BF9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47A3793E-62BB-45FF-B14E-C1E362BFAF1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58D1F195-BA3C-41C9-BBB4-DC681AA47BB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DB41F325-6362-4012-90FB-F8966308024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75A74359-E567-43DA-9166-1D3C69B49C5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9A8BE434-A0A0-4351-B515-53E888A1C54A}"/>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A2B1777C-5A07-490D-B937-C1BDCBCD28D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08B5E2D7-9EFF-497E-A8D2-B43B9B21D7C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540476E0-4CA1-4FD3-B194-1537004DCFC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EB7892AC-F2AA-45B9-B336-E635A973A5E2}"/>
            </a:ext>
          </a:extLst>
        </xdr:cNvPr>
        <xdr:cNvCxnSpPr/>
      </xdr:nvCxnSpPr>
      <xdr:spPr>
        <a:xfrm flipV="1">
          <a:off x="10476865" y="1349447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004F694A-F370-44F6-A838-E820F9D1C3BC}"/>
            </a:ext>
          </a:extLst>
        </xdr:cNvPr>
        <xdr:cNvSpPr txBox="1"/>
      </xdr:nvSpPr>
      <xdr:spPr>
        <a:xfrm>
          <a:off x="10515600" y="1491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434DAEFE-35FA-4958-9FA7-2A459D2EC24E}"/>
            </a:ext>
          </a:extLst>
        </xdr:cNvPr>
        <xdr:cNvCxnSpPr/>
      </xdr:nvCxnSpPr>
      <xdr:spPr>
        <a:xfrm>
          <a:off x="10388600" y="1490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E7B8C17C-EE64-4ADE-B19C-EB9F2BDEE6E9}"/>
            </a:ext>
          </a:extLst>
        </xdr:cNvPr>
        <xdr:cNvSpPr txBox="1"/>
      </xdr:nvSpPr>
      <xdr:spPr>
        <a:xfrm>
          <a:off x="10515600" y="1326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682A4A20-61FB-4C2F-85FE-9AF4AD5B5380}"/>
            </a:ext>
          </a:extLst>
        </xdr:cNvPr>
        <xdr:cNvCxnSpPr/>
      </xdr:nvCxnSpPr>
      <xdr:spPr>
        <a:xfrm>
          <a:off x="10388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351" name="【公営住宅】&#10;一人当たり面積平均値テキスト">
          <a:extLst>
            <a:ext uri="{FF2B5EF4-FFF2-40B4-BE49-F238E27FC236}">
              <a16:creationId xmlns:a16="http://schemas.microsoft.com/office/drawing/2014/main" id="{253AAC00-DEBE-48BD-85DF-DC085318E1DE}"/>
            </a:ext>
          </a:extLst>
        </xdr:cNvPr>
        <xdr:cNvSpPr txBox="1"/>
      </xdr:nvSpPr>
      <xdr:spPr>
        <a:xfrm>
          <a:off x="10515600" y="14549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DE328963-A006-4B1D-8E85-5A9A71D197B4}"/>
            </a:ext>
          </a:extLst>
        </xdr:cNvPr>
        <xdr:cNvSpPr/>
      </xdr:nvSpPr>
      <xdr:spPr>
        <a:xfrm>
          <a:off x="10426700" y="1469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0923B0AE-F6FF-4E60-8EB8-744E27FA4592}"/>
            </a:ext>
          </a:extLst>
        </xdr:cNvPr>
        <xdr:cNvSpPr/>
      </xdr:nvSpPr>
      <xdr:spPr>
        <a:xfrm>
          <a:off x="9588500" y="1469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E3E5732A-6B4A-40CA-8446-2959C7364008}"/>
            </a:ext>
          </a:extLst>
        </xdr:cNvPr>
        <xdr:cNvSpPr/>
      </xdr:nvSpPr>
      <xdr:spPr>
        <a:xfrm>
          <a:off x="8699500" y="14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B29C77D6-88EC-4373-A54F-82552448553D}"/>
            </a:ext>
          </a:extLst>
        </xdr:cNvPr>
        <xdr:cNvSpPr/>
      </xdr:nvSpPr>
      <xdr:spPr>
        <a:xfrm>
          <a:off x="7810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02187D5F-5676-4C0F-9DB3-2FAD297B4CC6}"/>
            </a:ext>
          </a:extLst>
        </xdr:cNvPr>
        <xdr:cNvSpPr/>
      </xdr:nvSpPr>
      <xdr:spPr>
        <a:xfrm>
          <a:off x="6921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1EC2D13-E5A1-4C18-8EF1-1DFFDFE3ADB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892C0DD-0ADF-40A6-B329-E19AD4E1E9B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62CC446-4C40-4E34-8F21-11097DA2AD9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4685511-1DFF-4694-A7DE-0E30E3568B4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B9506C8-FDD8-4A63-B152-8F6229409CD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163649</xdr:rowOff>
    </xdr:from>
    <xdr:to>
      <xdr:col>55</xdr:col>
      <xdr:colOff>50800</xdr:colOff>
      <xdr:row>86</xdr:row>
      <xdr:rowOff>93799</xdr:rowOff>
    </xdr:to>
    <xdr:sp macro="" textlink="">
      <xdr:nvSpPr>
        <xdr:cNvPr id="362" name="楕円 361">
          <a:extLst>
            <a:ext uri="{FF2B5EF4-FFF2-40B4-BE49-F238E27FC236}">
              <a16:creationId xmlns:a16="http://schemas.microsoft.com/office/drawing/2014/main" id="{1252C552-7307-4BB6-9574-2D6807F3289A}"/>
            </a:ext>
          </a:extLst>
        </xdr:cNvPr>
        <xdr:cNvSpPr/>
      </xdr:nvSpPr>
      <xdr:spPr>
        <a:xfrm>
          <a:off x="10426700" y="1473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102887</xdr:rowOff>
    </xdr:from>
    <xdr:ext cx="469744" cy="259045"/>
    <xdr:sp macro="" textlink="">
      <xdr:nvSpPr>
        <xdr:cNvPr id="363" name="【公営住宅】&#10;一人当たり面積該当値テキスト">
          <a:extLst>
            <a:ext uri="{FF2B5EF4-FFF2-40B4-BE49-F238E27FC236}">
              <a16:creationId xmlns:a16="http://schemas.microsoft.com/office/drawing/2014/main" id="{27BCBB01-AB81-4862-9C22-A1273381D626}"/>
            </a:ext>
          </a:extLst>
        </xdr:cNvPr>
        <xdr:cNvSpPr txBox="1"/>
      </xdr:nvSpPr>
      <xdr:spPr>
        <a:xfrm>
          <a:off x="10515600" y="1467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162016</xdr:rowOff>
    </xdr:from>
    <xdr:to>
      <xdr:col>50</xdr:col>
      <xdr:colOff>165100</xdr:colOff>
      <xdr:row>86</xdr:row>
      <xdr:rowOff>92166</xdr:rowOff>
    </xdr:to>
    <xdr:sp macro="" textlink="">
      <xdr:nvSpPr>
        <xdr:cNvPr id="364" name="楕円 363">
          <a:extLst>
            <a:ext uri="{FF2B5EF4-FFF2-40B4-BE49-F238E27FC236}">
              <a16:creationId xmlns:a16="http://schemas.microsoft.com/office/drawing/2014/main" id="{9F51AF67-D3CF-456D-9F81-1AD064A23124}"/>
            </a:ext>
          </a:extLst>
        </xdr:cNvPr>
        <xdr:cNvSpPr/>
      </xdr:nvSpPr>
      <xdr:spPr>
        <a:xfrm>
          <a:off x="9588500" y="147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41366</xdr:rowOff>
    </xdr:from>
    <xdr:to>
      <xdr:col>55</xdr:col>
      <xdr:colOff>0</xdr:colOff>
      <xdr:row>86</xdr:row>
      <xdr:rowOff>42999</xdr:rowOff>
    </xdr:to>
    <xdr:cxnSp macro="">
      <xdr:nvCxnSpPr>
        <xdr:cNvPr id="365" name="直線コネクタ 364">
          <a:extLst>
            <a:ext uri="{FF2B5EF4-FFF2-40B4-BE49-F238E27FC236}">
              <a16:creationId xmlns:a16="http://schemas.microsoft.com/office/drawing/2014/main" id="{835432DC-B8EF-48AF-81D4-B85FE9C063CB}"/>
            </a:ext>
          </a:extLst>
        </xdr:cNvPr>
        <xdr:cNvCxnSpPr/>
      </xdr:nvCxnSpPr>
      <xdr:spPr>
        <a:xfrm>
          <a:off x="9639300" y="14786066"/>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160382</xdr:rowOff>
    </xdr:from>
    <xdr:to>
      <xdr:col>46</xdr:col>
      <xdr:colOff>38100</xdr:colOff>
      <xdr:row>86</xdr:row>
      <xdr:rowOff>90532</xdr:rowOff>
    </xdr:to>
    <xdr:sp macro="" textlink="">
      <xdr:nvSpPr>
        <xdr:cNvPr id="366" name="楕円 365">
          <a:extLst>
            <a:ext uri="{FF2B5EF4-FFF2-40B4-BE49-F238E27FC236}">
              <a16:creationId xmlns:a16="http://schemas.microsoft.com/office/drawing/2014/main" id="{45A1FA16-7282-4E91-9101-33F9CAA89318}"/>
            </a:ext>
          </a:extLst>
        </xdr:cNvPr>
        <xdr:cNvSpPr/>
      </xdr:nvSpPr>
      <xdr:spPr>
        <a:xfrm>
          <a:off x="8699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39732</xdr:rowOff>
    </xdr:from>
    <xdr:to>
      <xdr:col>50</xdr:col>
      <xdr:colOff>114300</xdr:colOff>
      <xdr:row>86</xdr:row>
      <xdr:rowOff>41366</xdr:rowOff>
    </xdr:to>
    <xdr:cxnSp macro="">
      <xdr:nvCxnSpPr>
        <xdr:cNvPr id="367" name="直線コネクタ 366">
          <a:extLst>
            <a:ext uri="{FF2B5EF4-FFF2-40B4-BE49-F238E27FC236}">
              <a16:creationId xmlns:a16="http://schemas.microsoft.com/office/drawing/2014/main" id="{42CBE68B-12CB-4414-A093-D868732A4DBD}"/>
            </a:ext>
          </a:extLst>
        </xdr:cNvPr>
        <xdr:cNvCxnSpPr/>
      </xdr:nvCxnSpPr>
      <xdr:spPr>
        <a:xfrm>
          <a:off x="8750300" y="1478443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158750</xdr:rowOff>
    </xdr:from>
    <xdr:to>
      <xdr:col>41</xdr:col>
      <xdr:colOff>101600</xdr:colOff>
      <xdr:row>86</xdr:row>
      <xdr:rowOff>88900</xdr:rowOff>
    </xdr:to>
    <xdr:sp macro="" textlink="">
      <xdr:nvSpPr>
        <xdr:cNvPr id="368" name="楕円 367">
          <a:extLst>
            <a:ext uri="{FF2B5EF4-FFF2-40B4-BE49-F238E27FC236}">
              <a16:creationId xmlns:a16="http://schemas.microsoft.com/office/drawing/2014/main" id="{252FFC8B-9181-4A67-A60A-E4D60B9C0B84}"/>
            </a:ext>
          </a:extLst>
        </xdr:cNvPr>
        <xdr:cNvSpPr/>
      </xdr:nvSpPr>
      <xdr:spPr>
        <a:xfrm>
          <a:off x="781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38100</xdr:rowOff>
    </xdr:from>
    <xdr:to>
      <xdr:col>45</xdr:col>
      <xdr:colOff>177800</xdr:colOff>
      <xdr:row>86</xdr:row>
      <xdr:rowOff>39732</xdr:rowOff>
    </xdr:to>
    <xdr:cxnSp macro="">
      <xdr:nvCxnSpPr>
        <xdr:cNvPr id="369" name="直線コネクタ 368">
          <a:extLst>
            <a:ext uri="{FF2B5EF4-FFF2-40B4-BE49-F238E27FC236}">
              <a16:creationId xmlns:a16="http://schemas.microsoft.com/office/drawing/2014/main" id="{CFF4E7FE-2832-467B-BF28-1FBAC1ADB9BD}"/>
            </a:ext>
          </a:extLst>
        </xdr:cNvPr>
        <xdr:cNvCxnSpPr/>
      </xdr:nvCxnSpPr>
      <xdr:spPr>
        <a:xfrm>
          <a:off x="7861300" y="1478280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160382</xdr:rowOff>
    </xdr:from>
    <xdr:to>
      <xdr:col>36</xdr:col>
      <xdr:colOff>165100</xdr:colOff>
      <xdr:row>86</xdr:row>
      <xdr:rowOff>90532</xdr:rowOff>
    </xdr:to>
    <xdr:sp macro="" textlink="">
      <xdr:nvSpPr>
        <xdr:cNvPr id="370" name="楕円 369">
          <a:extLst>
            <a:ext uri="{FF2B5EF4-FFF2-40B4-BE49-F238E27FC236}">
              <a16:creationId xmlns:a16="http://schemas.microsoft.com/office/drawing/2014/main" id="{9F8D0D9C-8156-4F67-B91B-9BE182E57AD3}"/>
            </a:ext>
          </a:extLst>
        </xdr:cNvPr>
        <xdr:cNvSpPr/>
      </xdr:nvSpPr>
      <xdr:spPr>
        <a:xfrm>
          <a:off x="6921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38100</xdr:rowOff>
    </xdr:from>
    <xdr:to>
      <xdr:col>41</xdr:col>
      <xdr:colOff>50800</xdr:colOff>
      <xdr:row>86</xdr:row>
      <xdr:rowOff>39732</xdr:rowOff>
    </xdr:to>
    <xdr:cxnSp macro="">
      <xdr:nvCxnSpPr>
        <xdr:cNvPr id="371" name="直線コネクタ 370">
          <a:extLst>
            <a:ext uri="{FF2B5EF4-FFF2-40B4-BE49-F238E27FC236}">
              <a16:creationId xmlns:a16="http://schemas.microsoft.com/office/drawing/2014/main" id="{B6AE289A-0E9E-49EE-B9F9-607BA8EF0550}"/>
            </a:ext>
          </a:extLst>
        </xdr:cNvPr>
        <xdr:cNvCxnSpPr/>
      </xdr:nvCxnSpPr>
      <xdr:spPr>
        <a:xfrm flipV="1">
          <a:off x="6972300" y="1478280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372" name="n_1aveValue【公営住宅】&#10;一人当たり面積">
          <a:extLst>
            <a:ext uri="{FF2B5EF4-FFF2-40B4-BE49-F238E27FC236}">
              <a16:creationId xmlns:a16="http://schemas.microsoft.com/office/drawing/2014/main" id="{AF115DCF-8925-4CAF-BD58-646A00D8CE52}"/>
            </a:ext>
          </a:extLst>
        </xdr:cNvPr>
        <xdr:cNvSpPr txBox="1"/>
      </xdr:nvSpPr>
      <xdr:spPr>
        <a:xfrm>
          <a:off x="9391727" y="1447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373" name="n_2aveValue【公営住宅】&#10;一人当たり面積">
          <a:extLst>
            <a:ext uri="{FF2B5EF4-FFF2-40B4-BE49-F238E27FC236}">
              <a16:creationId xmlns:a16="http://schemas.microsoft.com/office/drawing/2014/main" id="{98C98EB5-4DEC-4B3E-8374-9158405E96D1}"/>
            </a:ext>
          </a:extLst>
        </xdr:cNvPr>
        <xdr:cNvSpPr txBox="1"/>
      </xdr:nvSpPr>
      <xdr:spPr>
        <a:xfrm>
          <a:off x="8515427" y="1447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79301</xdr:rowOff>
    </xdr:from>
    <xdr:ext cx="469744" cy="259045"/>
    <xdr:sp macro="" textlink="">
      <xdr:nvSpPr>
        <xdr:cNvPr id="374" name="n_3aveValue【公営住宅】&#10;一人当たり面積">
          <a:extLst>
            <a:ext uri="{FF2B5EF4-FFF2-40B4-BE49-F238E27FC236}">
              <a16:creationId xmlns:a16="http://schemas.microsoft.com/office/drawing/2014/main" id="{CDC2AB6A-C136-4BB2-8303-B0A64DFD59E0}"/>
            </a:ext>
          </a:extLst>
        </xdr:cNvPr>
        <xdr:cNvSpPr txBox="1"/>
      </xdr:nvSpPr>
      <xdr:spPr>
        <a:xfrm>
          <a:off x="7626427"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79301</xdr:rowOff>
    </xdr:from>
    <xdr:ext cx="469744" cy="259045"/>
    <xdr:sp macro="" textlink="">
      <xdr:nvSpPr>
        <xdr:cNvPr id="375" name="n_4aveValue【公営住宅】&#10;一人当たり面積">
          <a:extLst>
            <a:ext uri="{FF2B5EF4-FFF2-40B4-BE49-F238E27FC236}">
              <a16:creationId xmlns:a16="http://schemas.microsoft.com/office/drawing/2014/main" id="{752697B7-38D1-40BB-8874-1E8E6759DADA}"/>
            </a:ext>
          </a:extLst>
        </xdr:cNvPr>
        <xdr:cNvSpPr txBox="1"/>
      </xdr:nvSpPr>
      <xdr:spPr>
        <a:xfrm>
          <a:off x="6737427"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83293</xdr:rowOff>
    </xdr:from>
    <xdr:ext cx="469744" cy="259045"/>
    <xdr:sp macro="" textlink="">
      <xdr:nvSpPr>
        <xdr:cNvPr id="376" name="n_1mainValue【公営住宅】&#10;一人当たり面積">
          <a:extLst>
            <a:ext uri="{FF2B5EF4-FFF2-40B4-BE49-F238E27FC236}">
              <a16:creationId xmlns:a16="http://schemas.microsoft.com/office/drawing/2014/main" id="{0445850F-461F-4360-96DB-75AEB8AA2AB4}"/>
            </a:ext>
          </a:extLst>
        </xdr:cNvPr>
        <xdr:cNvSpPr txBox="1"/>
      </xdr:nvSpPr>
      <xdr:spPr>
        <a:xfrm>
          <a:off x="9391727" y="1482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81659</xdr:rowOff>
    </xdr:from>
    <xdr:ext cx="469744" cy="259045"/>
    <xdr:sp macro="" textlink="">
      <xdr:nvSpPr>
        <xdr:cNvPr id="377" name="n_2mainValue【公営住宅】&#10;一人当たり面積">
          <a:extLst>
            <a:ext uri="{FF2B5EF4-FFF2-40B4-BE49-F238E27FC236}">
              <a16:creationId xmlns:a16="http://schemas.microsoft.com/office/drawing/2014/main" id="{EA3C9A31-4A31-4E55-968E-B3EC8E692A34}"/>
            </a:ext>
          </a:extLst>
        </xdr:cNvPr>
        <xdr:cNvSpPr txBox="1"/>
      </xdr:nvSpPr>
      <xdr:spPr>
        <a:xfrm>
          <a:off x="8515427" y="1482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80027</xdr:rowOff>
    </xdr:from>
    <xdr:ext cx="469744" cy="259045"/>
    <xdr:sp macro="" textlink="">
      <xdr:nvSpPr>
        <xdr:cNvPr id="378" name="n_3mainValue【公営住宅】&#10;一人当たり面積">
          <a:extLst>
            <a:ext uri="{FF2B5EF4-FFF2-40B4-BE49-F238E27FC236}">
              <a16:creationId xmlns:a16="http://schemas.microsoft.com/office/drawing/2014/main" id="{CA9167A0-DDEA-498B-858D-CA3749167824}"/>
            </a:ext>
          </a:extLst>
        </xdr:cNvPr>
        <xdr:cNvSpPr txBox="1"/>
      </xdr:nvSpPr>
      <xdr:spPr>
        <a:xfrm>
          <a:off x="7626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81659</xdr:rowOff>
    </xdr:from>
    <xdr:ext cx="469744" cy="259045"/>
    <xdr:sp macro="" textlink="">
      <xdr:nvSpPr>
        <xdr:cNvPr id="379" name="n_4mainValue【公営住宅】&#10;一人当たり面積">
          <a:extLst>
            <a:ext uri="{FF2B5EF4-FFF2-40B4-BE49-F238E27FC236}">
              <a16:creationId xmlns:a16="http://schemas.microsoft.com/office/drawing/2014/main" id="{416CCD7C-777B-4934-A07F-018BF42680CD}"/>
            </a:ext>
          </a:extLst>
        </xdr:cNvPr>
        <xdr:cNvSpPr txBox="1"/>
      </xdr:nvSpPr>
      <xdr:spPr>
        <a:xfrm>
          <a:off x="6737427" y="1482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C24823D1-CB0C-405C-A843-E0A6E4A306C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C4E86D87-3E65-4978-B12B-C9930EC6E22C}"/>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9990556E-5339-4C79-8583-778F427D5615}"/>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1C8BA0FE-F340-4837-8387-92FA3A97FCEA}"/>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478048BA-7FFC-4441-92BB-6BB47EDF730E}"/>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9D3D8256-3F0E-466F-A80F-3684CF5B808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84CA9804-D082-4AFC-9C32-1A69ED25CCA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2B065F09-E8C0-46DF-B470-85408919ED4A}"/>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AE93F2C7-5EAD-495B-A19B-ED6F79F7582E}"/>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9EDB04FF-749A-46E7-9C1E-5D96E38729FE}"/>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D7C5D292-F6A1-4AA4-9247-C532C2CA19FB}"/>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507235D6-BF84-4C13-8621-C5695312C4C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2DBE24F-AD46-4F71-9938-A57998F01D8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975E94F-8DE0-4FFF-BFDA-6654A902732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502BED0-2949-41C2-93F7-2D4D795C83C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D42A0B4-67C2-486C-BC79-D6B33769EB9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A53D82AF-9439-4C98-B8D4-A0DCB8B369E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F2A2880-B559-4E33-BBC4-73CACB13FFB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6F269BF9-87A6-49C2-B2EF-CF24BF24229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30B46DB-CA23-4420-A5E9-677334A3F7B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1FA0E7C-72AA-43F4-9229-43959228B28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ACEBC83-9E7D-481F-87A9-4EE1E5FF2D2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1977B0E6-93BB-498B-824D-4DF9602A71B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9966B361-5111-4510-921B-3E63ECD4FCD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3E2AB94E-105F-4AD1-BD9C-A5EC559755F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6A885703-8B53-4A15-8637-FFA9E937B0D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F3064B16-25B4-46C3-877B-F1431144806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D726B221-7955-42D3-9A16-CD10BD96D07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84915298-D165-4DAF-87D0-45981F4749D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F4D5F683-B478-44D5-A8D9-E0E19C3C0B9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437F2020-EA18-4189-A64E-6C0038DE16D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E00EE16A-9508-45A1-88D8-3DCAE66B02D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2DBA2B4C-B4BE-45FA-AFA8-1A7E1A56C41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68494743-F98C-4495-B8A1-3AF35936DAF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4A375398-1A1F-4568-A0F2-55D552314E5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070FA50A-2001-484F-991D-D154DC7D62F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5795F160-9A0B-4535-AF9B-BBBDB9CD4422}"/>
            </a:ext>
          </a:extLst>
        </xdr:cNvPr>
        <xdr:cNvCxnSpPr/>
      </xdr:nvCxnSpPr>
      <xdr:spPr>
        <a:xfrm flipV="1">
          <a:off x="16318864" y="5960745"/>
          <a:ext cx="0" cy="99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11E57CAB-CD11-4C7D-88F6-D6CD31A97BCB}"/>
            </a:ext>
          </a:extLst>
        </xdr:cNvPr>
        <xdr:cNvSpPr txBox="1"/>
      </xdr:nvSpPr>
      <xdr:spPr>
        <a:xfrm>
          <a:off x="16357600"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B99B7A71-7933-4E86-97BD-4087FCED1F21}"/>
            </a:ext>
          </a:extLst>
        </xdr:cNvPr>
        <xdr:cNvCxnSpPr/>
      </xdr:nvCxnSpPr>
      <xdr:spPr>
        <a:xfrm>
          <a:off x="16230600" y="69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56830D9D-1174-49D0-A210-09EF337C6C04}"/>
            </a:ext>
          </a:extLst>
        </xdr:cNvPr>
        <xdr:cNvSpPr txBox="1"/>
      </xdr:nvSpPr>
      <xdr:spPr>
        <a:xfrm>
          <a:off x="163576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744AA86C-E915-4280-B508-543BC4B721A3}"/>
            </a:ext>
          </a:extLst>
        </xdr:cNvPr>
        <xdr:cNvCxnSpPr/>
      </xdr:nvCxnSpPr>
      <xdr:spPr>
        <a:xfrm>
          <a:off x="16230600" y="596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83837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62EA8F34-E8E1-4F05-8CBE-CADF8EB8C3BE}"/>
            </a:ext>
          </a:extLst>
        </xdr:cNvPr>
        <xdr:cNvSpPr txBox="1"/>
      </xdr:nvSpPr>
      <xdr:spPr>
        <a:xfrm>
          <a:off x="16357600" y="625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65AB7AB8-971A-45CE-994F-4C47EFD8651D}"/>
            </a:ext>
          </a:extLst>
        </xdr:cNvPr>
        <xdr:cNvSpPr/>
      </xdr:nvSpPr>
      <xdr:spPr>
        <a:xfrm>
          <a:off x="162687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A1B7DCC3-8E84-4690-8417-B0A4EBB68916}"/>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52531A84-10C0-4646-9471-373D384E4B6A}"/>
            </a:ext>
          </a:extLst>
        </xdr:cNvPr>
        <xdr:cNvSpPr/>
      </xdr:nvSpPr>
      <xdr:spPr>
        <a:xfrm>
          <a:off x="14541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73CD666C-5DC7-4788-B7BC-5FCEA8DB3E4B}"/>
            </a:ext>
          </a:extLst>
        </xdr:cNvPr>
        <xdr:cNvSpPr/>
      </xdr:nvSpPr>
      <xdr:spPr>
        <a:xfrm>
          <a:off x="13652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63FFE073-2EDB-467B-B639-FB482B4C09F7}"/>
            </a:ext>
          </a:extLst>
        </xdr:cNvPr>
        <xdr:cNvSpPr/>
      </xdr:nvSpPr>
      <xdr:spPr>
        <a:xfrm>
          <a:off x="12763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4E953FD-DB93-4FBE-ABDC-9814EA06335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BA5A215-8AC1-4CF4-901C-EB25EDCBA99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B4A2A16-DE13-4ECF-A4BA-7FD0DFEF733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CF115DC-70CD-4465-803C-70E70DE6E50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BB849C3-19AE-4DF2-A651-6C234659DB8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118745</xdr:rowOff>
    </xdr:from>
    <xdr:to>
      <xdr:col>85</xdr:col>
      <xdr:colOff>177800</xdr:colOff>
      <xdr:row>35</xdr:row>
      <xdr:rowOff>48895</xdr:rowOff>
    </xdr:to>
    <xdr:sp macro="" textlink="">
      <xdr:nvSpPr>
        <xdr:cNvPr id="432" name="楕円 431">
          <a:extLst>
            <a:ext uri="{FF2B5EF4-FFF2-40B4-BE49-F238E27FC236}">
              <a16:creationId xmlns:a16="http://schemas.microsoft.com/office/drawing/2014/main" id="{62810698-E7C3-4FC1-8707-CCC178B1230E}"/>
            </a:ext>
          </a:extLst>
        </xdr:cNvPr>
        <xdr:cNvSpPr/>
      </xdr:nvSpPr>
      <xdr:spPr>
        <a:xfrm>
          <a:off x="162687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33672</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299AA9E4-A824-46C1-AA1C-4D3DBDED2A34}"/>
            </a:ext>
          </a:extLst>
        </xdr:cNvPr>
        <xdr:cNvSpPr txBox="1"/>
      </xdr:nvSpPr>
      <xdr:spPr>
        <a:xfrm>
          <a:off x="16357600" y="5862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133985</xdr:rowOff>
    </xdr:from>
    <xdr:to>
      <xdr:col>81</xdr:col>
      <xdr:colOff>101600</xdr:colOff>
      <xdr:row>35</xdr:row>
      <xdr:rowOff>64135</xdr:rowOff>
    </xdr:to>
    <xdr:sp macro="" textlink="">
      <xdr:nvSpPr>
        <xdr:cNvPr id="434" name="楕円 433">
          <a:extLst>
            <a:ext uri="{FF2B5EF4-FFF2-40B4-BE49-F238E27FC236}">
              <a16:creationId xmlns:a16="http://schemas.microsoft.com/office/drawing/2014/main" id="{0042778A-F5E7-4180-9831-C2DEFA2AF748}"/>
            </a:ext>
          </a:extLst>
        </xdr:cNvPr>
        <xdr:cNvSpPr/>
      </xdr:nvSpPr>
      <xdr:spPr>
        <a:xfrm>
          <a:off x="15430500" y="596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169545</xdr:rowOff>
    </xdr:from>
    <xdr:to>
      <xdr:col>85</xdr:col>
      <xdr:colOff>127000</xdr:colOff>
      <xdr:row>35</xdr:row>
      <xdr:rowOff>13335</xdr:rowOff>
    </xdr:to>
    <xdr:cxnSp macro="">
      <xdr:nvCxnSpPr>
        <xdr:cNvPr id="435" name="直線コネクタ 434">
          <a:extLst>
            <a:ext uri="{FF2B5EF4-FFF2-40B4-BE49-F238E27FC236}">
              <a16:creationId xmlns:a16="http://schemas.microsoft.com/office/drawing/2014/main" id="{C69DFB68-9C6B-4E92-A6BB-A7AD447E49F3}"/>
            </a:ext>
          </a:extLst>
        </xdr:cNvPr>
        <xdr:cNvCxnSpPr/>
      </xdr:nvCxnSpPr>
      <xdr:spPr>
        <a:xfrm flipV="1">
          <a:off x="15481300" y="599884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84455</xdr:rowOff>
    </xdr:from>
    <xdr:to>
      <xdr:col>76</xdr:col>
      <xdr:colOff>165100</xdr:colOff>
      <xdr:row>36</xdr:row>
      <xdr:rowOff>14605</xdr:rowOff>
    </xdr:to>
    <xdr:sp macro="" textlink="">
      <xdr:nvSpPr>
        <xdr:cNvPr id="436" name="楕円 435">
          <a:extLst>
            <a:ext uri="{FF2B5EF4-FFF2-40B4-BE49-F238E27FC236}">
              <a16:creationId xmlns:a16="http://schemas.microsoft.com/office/drawing/2014/main" id="{C13CAC3F-A767-453F-890B-D99E66E995B1}"/>
            </a:ext>
          </a:extLst>
        </xdr:cNvPr>
        <xdr:cNvSpPr/>
      </xdr:nvSpPr>
      <xdr:spPr>
        <a:xfrm>
          <a:off x="14541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13335</xdr:rowOff>
    </xdr:from>
    <xdr:to>
      <xdr:col>81</xdr:col>
      <xdr:colOff>50800</xdr:colOff>
      <xdr:row>35</xdr:row>
      <xdr:rowOff>135255</xdr:rowOff>
    </xdr:to>
    <xdr:cxnSp macro="">
      <xdr:nvCxnSpPr>
        <xdr:cNvPr id="437" name="直線コネクタ 436">
          <a:extLst>
            <a:ext uri="{FF2B5EF4-FFF2-40B4-BE49-F238E27FC236}">
              <a16:creationId xmlns:a16="http://schemas.microsoft.com/office/drawing/2014/main" id="{65F24D43-AE8C-4615-8F18-ED11DC70D8AC}"/>
            </a:ext>
          </a:extLst>
        </xdr:cNvPr>
        <xdr:cNvCxnSpPr/>
      </xdr:nvCxnSpPr>
      <xdr:spPr>
        <a:xfrm flipV="1">
          <a:off x="14592300" y="6014085"/>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44450</xdr:rowOff>
    </xdr:from>
    <xdr:to>
      <xdr:col>72</xdr:col>
      <xdr:colOff>38100</xdr:colOff>
      <xdr:row>35</xdr:row>
      <xdr:rowOff>146050</xdr:rowOff>
    </xdr:to>
    <xdr:sp macro="" textlink="">
      <xdr:nvSpPr>
        <xdr:cNvPr id="438" name="楕円 437">
          <a:extLst>
            <a:ext uri="{FF2B5EF4-FFF2-40B4-BE49-F238E27FC236}">
              <a16:creationId xmlns:a16="http://schemas.microsoft.com/office/drawing/2014/main" id="{8DE4E382-72D8-49E6-865F-ADB209CF9485}"/>
            </a:ext>
          </a:extLst>
        </xdr:cNvPr>
        <xdr:cNvSpPr/>
      </xdr:nvSpPr>
      <xdr:spPr>
        <a:xfrm>
          <a:off x="136525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95250</xdr:rowOff>
    </xdr:from>
    <xdr:to>
      <xdr:col>76</xdr:col>
      <xdr:colOff>114300</xdr:colOff>
      <xdr:row>35</xdr:row>
      <xdr:rowOff>135255</xdr:rowOff>
    </xdr:to>
    <xdr:cxnSp macro="">
      <xdr:nvCxnSpPr>
        <xdr:cNvPr id="439" name="直線コネクタ 438">
          <a:extLst>
            <a:ext uri="{FF2B5EF4-FFF2-40B4-BE49-F238E27FC236}">
              <a16:creationId xmlns:a16="http://schemas.microsoft.com/office/drawing/2014/main" id="{E1D6EF3E-E952-476D-9F14-37FFFEE06F69}"/>
            </a:ext>
          </a:extLst>
        </xdr:cNvPr>
        <xdr:cNvCxnSpPr/>
      </xdr:nvCxnSpPr>
      <xdr:spPr>
        <a:xfrm>
          <a:off x="13703300" y="60960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82550</xdr:rowOff>
    </xdr:from>
    <xdr:to>
      <xdr:col>67</xdr:col>
      <xdr:colOff>101600</xdr:colOff>
      <xdr:row>36</xdr:row>
      <xdr:rowOff>12700</xdr:rowOff>
    </xdr:to>
    <xdr:sp macro="" textlink="">
      <xdr:nvSpPr>
        <xdr:cNvPr id="440" name="楕円 439">
          <a:extLst>
            <a:ext uri="{FF2B5EF4-FFF2-40B4-BE49-F238E27FC236}">
              <a16:creationId xmlns:a16="http://schemas.microsoft.com/office/drawing/2014/main" id="{073681B7-D719-488A-ADAF-2F7967246178}"/>
            </a:ext>
          </a:extLst>
        </xdr:cNvPr>
        <xdr:cNvSpPr/>
      </xdr:nvSpPr>
      <xdr:spPr>
        <a:xfrm>
          <a:off x="12763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95250</xdr:rowOff>
    </xdr:from>
    <xdr:to>
      <xdr:col>71</xdr:col>
      <xdr:colOff>177800</xdr:colOff>
      <xdr:row>35</xdr:row>
      <xdr:rowOff>133350</xdr:rowOff>
    </xdr:to>
    <xdr:cxnSp macro="">
      <xdr:nvCxnSpPr>
        <xdr:cNvPr id="441" name="直線コネクタ 440">
          <a:extLst>
            <a:ext uri="{FF2B5EF4-FFF2-40B4-BE49-F238E27FC236}">
              <a16:creationId xmlns:a16="http://schemas.microsoft.com/office/drawing/2014/main" id="{80505B64-992A-4983-B575-C17601661E7A}"/>
            </a:ext>
          </a:extLst>
        </xdr:cNvPr>
        <xdr:cNvCxnSpPr/>
      </xdr:nvCxnSpPr>
      <xdr:spPr>
        <a:xfrm flipV="1">
          <a:off x="12814300" y="6096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56481A0C-31C9-4002-9735-01098DE0AAAA}"/>
            </a:ext>
          </a:extLst>
        </xdr:cNvPr>
        <xdr:cNvSpPr txBox="1"/>
      </xdr:nvSpPr>
      <xdr:spPr>
        <a:xfrm>
          <a:off x="15266044"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5732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59B4E1C4-7BD0-450C-9506-6B8D2EA2760F}"/>
            </a:ext>
          </a:extLst>
        </xdr:cNvPr>
        <xdr:cNvSpPr txBox="1"/>
      </xdr:nvSpPr>
      <xdr:spPr>
        <a:xfrm>
          <a:off x="1438974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22877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41F7A598-3AA4-4376-A613-711EC0D68AAB}"/>
            </a:ext>
          </a:extLst>
        </xdr:cNvPr>
        <xdr:cNvSpPr txBox="1"/>
      </xdr:nvSpPr>
      <xdr:spPr>
        <a:xfrm>
          <a:off x="13500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20972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3A431FB9-E6EA-4DF3-AE3C-3918BA55AC0A}"/>
            </a:ext>
          </a:extLst>
        </xdr:cNvPr>
        <xdr:cNvSpPr txBox="1"/>
      </xdr:nvSpPr>
      <xdr:spPr>
        <a:xfrm>
          <a:off x="126117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80662</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54EEB767-E65E-4887-A99B-D6DCFB0CAE89}"/>
            </a:ext>
          </a:extLst>
        </xdr:cNvPr>
        <xdr:cNvSpPr txBox="1"/>
      </xdr:nvSpPr>
      <xdr:spPr>
        <a:xfrm>
          <a:off x="15266044" y="573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31132</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03889079-ABB4-46F6-8860-37027DB48140}"/>
            </a:ext>
          </a:extLst>
        </xdr:cNvPr>
        <xdr:cNvSpPr txBox="1"/>
      </xdr:nvSpPr>
      <xdr:spPr>
        <a:xfrm>
          <a:off x="143897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162577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C72596B9-AB5D-4EE6-8762-E2BC9BAD8245}"/>
            </a:ext>
          </a:extLst>
        </xdr:cNvPr>
        <xdr:cNvSpPr txBox="1"/>
      </xdr:nvSpPr>
      <xdr:spPr>
        <a:xfrm>
          <a:off x="13500744"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29227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6EEA555A-7A3C-4CD2-9D74-D005D4AD7A91}"/>
            </a:ext>
          </a:extLst>
        </xdr:cNvPr>
        <xdr:cNvSpPr txBox="1"/>
      </xdr:nvSpPr>
      <xdr:spPr>
        <a:xfrm>
          <a:off x="12611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EC2A4EDE-7312-4534-BB42-868E6ECEC16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63A6B6AD-F46A-42A5-B859-ECFE6BE5745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496AAB9D-C930-4719-89BD-F09D178424F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B0BCB41B-6309-42CC-8BB5-8940FE7111B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5F5428F9-C86E-4DD5-AA74-A03AEA4F02F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F8A15F15-8936-4F2A-913E-1B125EE0221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63D88342-93EE-45DA-BE22-82B257A9581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B3C5FB91-66EB-4C4D-AD9D-672AFE7C5EC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1033F01C-CFD4-4418-B4DD-F652C888AE7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A82CE031-6DC3-4EEE-B438-B1A1417E013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399CE89D-5729-4C99-BFA9-616E23672F2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92319C70-6E5D-4584-854F-CB5A92946B8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13860243-21E5-484D-AE81-476209B4B05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5738994F-8321-40F1-A7DA-754DB094F2C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AAA62EE5-5CEC-4596-9FCF-A7508300B2F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F9460307-4FA8-415D-BC2F-F6AF5D26BA34}"/>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BDD2D493-55F9-4625-B778-A2B22415B6D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C2259E1A-6F27-4D8E-A652-2355CDD3141A}"/>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ECEAB638-313B-487B-80EA-2A5970CC78F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933FC962-656E-408E-B37B-571E46F14C1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B62EDF17-6C2C-44EC-B953-EEAC606C434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3702A829-1A2B-494F-A1CD-E19DC0F03D0E}"/>
            </a:ext>
          </a:extLst>
        </xdr:cNvPr>
        <xdr:cNvCxnSpPr/>
      </xdr:nvCxnSpPr>
      <xdr:spPr>
        <a:xfrm flipV="1">
          <a:off x="22160864" y="5864352"/>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A4FED07A-8858-4122-BDBA-68FEA0422407}"/>
            </a:ext>
          </a:extLst>
        </xdr:cNvPr>
        <xdr:cNvSpPr txBox="1"/>
      </xdr:nvSpPr>
      <xdr:spPr>
        <a:xfrm>
          <a:off x="22199600" y="704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C73A3D8F-7FD3-43E9-A42D-18A7098B4285}"/>
            </a:ext>
          </a:extLst>
        </xdr:cNvPr>
        <xdr:cNvCxnSpPr/>
      </xdr:nvCxnSpPr>
      <xdr:spPr>
        <a:xfrm>
          <a:off x="22072600" y="703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0F3DDE71-4543-45BD-8764-3633C40B647B}"/>
            </a:ext>
          </a:extLst>
        </xdr:cNvPr>
        <xdr:cNvSpPr txBox="1"/>
      </xdr:nvSpPr>
      <xdr:spPr>
        <a:xfrm>
          <a:off x="22199600"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EF599E53-C3F2-4BAC-8327-2A87566174EE}"/>
            </a:ext>
          </a:extLst>
        </xdr:cNvPr>
        <xdr:cNvCxnSpPr/>
      </xdr:nvCxnSpPr>
      <xdr:spPr>
        <a:xfrm>
          <a:off x="22072600" y="586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123715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F816760C-9EBF-477D-9D32-5A700E41E591}"/>
            </a:ext>
          </a:extLst>
        </xdr:cNvPr>
        <xdr:cNvSpPr txBox="1"/>
      </xdr:nvSpPr>
      <xdr:spPr>
        <a:xfrm>
          <a:off x="22199600" y="6638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92B18C6B-FF3D-4289-9F42-7A3BC964938E}"/>
            </a:ext>
          </a:extLst>
        </xdr:cNvPr>
        <xdr:cNvSpPr/>
      </xdr:nvSpPr>
      <xdr:spPr>
        <a:xfrm>
          <a:off x="221107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7A1F563E-DB44-425A-8D56-7ECA2FB7419E}"/>
            </a:ext>
          </a:extLst>
        </xdr:cNvPr>
        <xdr:cNvSpPr/>
      </xdr:nvSpPr>
      <xdr:spPr>
        <a:xfrm>
          <a:off x="21272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F258A82D-12A8-48A4-B8E6-E65D7C587BCA}"/>
            </a:ext>
          </a:extLst>
        </xdr:cNvPr>
        <xdr:cNvSpPr/>
      </xdr:nvSpPr>
      <xdr:spPr>
        <a:xfrm>
          <a:off x="20383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D4E9E5D4-B9A2-4569-8EAD-48BD5923487C}"/>
            </a:ext>
          </a:extLst>
        </xdr:cNvPr>
        <xdr:cNvSpPr/>
      </xdr:nvSpPr>
      <xdr:spPr>
        <a:xfrm>
          <a:off x="19494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1881E699-5B54-4B5C-8237-E5359D6A4E6F}"/>
            </a:ext>
          </a:extLst>
        </xdr:cNvPr>
        <xdr:cNvSpPr/>
      </xdr:nvSpPr>
      <xdr:spPr>
        <a:xfrm>
          <a:off x="18605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F1E194C0-5E5E-4835-8603-5CB36F03C1A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992EE97-AA76-4B3E-8E7B-C400EA54E4F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2C0B148-BDA5-4703-BEEE-102378E56B1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3F66FD2-C5C6-4EE1-8062-63794F76155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A68A4DB-F53A-4EEF-8BB7-29567852A99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141986</xdr:rowOff>
    </xdr:from>
    <xdr:to>
      <xdr:col>116</xdr:col>
      <xdr:colOff>114300</xdr:colOff>
      <xdr:row>40</xdr:row>
      <xdr:rowOff>72136</xdr:rowOff>
    </xdr:to>
    <xdr:sp macro="" textlink="">
      <xdr:nvSpPr>
        <xdr:cNvPr id="487" name="楕円 486">
          <a:extLst>
            <a:ext uri="{FF2B5EF4-FFF2-40B4-BE49-F238E27FC236}">
              <a16:creationId xmlns:a16="http://schemas.microsoft.com/office/drawing/2014/main" id="{7205D132-FE13-4BC3-A6CF-1A73C1421534}"/>
            </a:ext>
          </a:extLst>
        </xdr:cNvPr>
        <xdr:cNvSpPr/>
      </xdr:nvSpPr>
      <xdr:spPr>
        <a:xfrm>
          <a:off x="221107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120413</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54B15222-50B4-4B00-990D-66F4B22BF4C3}"/>
            </a:ext>
          </a:extLst>
        </xdr:cNvPr>
        <xdr:cNvSpPr txBox="1"/>
      </xdr:nvSpPr>
      <xdr:spPr>
        <a:xfrm>
          <a:off x="22199600" y="680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141986</xdr:rowOff>
    </xdr:from>
    <xdr:to>
      <xdr:col>112</xdr:col>
      <xdr:colOff>38100</xdr:colOff>
      <xdr:row>40</xdr:row>
      <xdr:rowOff>72136</xdr:rowOff>
    </xdr:to>
    <xdr:sp macro="" textlink="">
      <xdr:nvSpPr>
        <xdr:cNvPr id="489" name="楕円 488">
          <a:extLst>
            <a:ext uri="{FF2B5EF4-FFF2-40B4-BE49-F238E27FC236}">
              <a16:creationId xmlns:a16="http://schemas.microsoft.com/office/drawing/2014/main" id="{804BC3B4-1B68-4AD8-8A21-0860A0D7D226}"/>
            </a:ext>
          </a:extLst>
        </xdr:cNvPr>
        <xdr:cNvSpPr/>
      </xdr:nvSpPr>
      <xdr:spPr>
        <a:xfrm>
          <a:off x="21272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21336</xdr:rowOff>
    </xdr:from>
    <xdr:to>
      <xdr:col>116</xdr:col>
      <xdr:colOff>63500</xdr:colOff>
      <xdr:row>40</xdr:row>
      <xdr:rowOff>21336</xdr:rowOff>
    </xdr:to>
    <xdr:cxnSp macro="">
      <xdr:nvCxnSpPr>
        <xdr:cNvPr id="490" name="直線コネクタ 489">
          <a:extLst>
            <a:ext uri="{FF2B5EF4-FFF2-40B4-BE49-F238E27FC236}">
              <a16:creationId xmlns:a16="http://schemas.microsoft.com/office/drawing/2014/main" id="{B93375C9-876C-40B1-B263-01854061CD73}"/>
            </a:ext>
          </a:extLst>
        </xdr:cNvPr>
        <xdr:cNvCxnSpPr/>
      </xdr:nvCxnSpPr>
      <xdr:spPr>
        <a:xfrm>
          <a:off x="21323300" y="68793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151130</xdr:rowOff>
    </xdr:from>
    <xdr:to>
      <xdr:col>107</xdr:col>
      <xdr:colOff>101600</xdr:colOff>
      <xdr:row>40</xdr:row>
      <xdr:rowOff>81280</xdr:rowOff>
    </xdr:to>
    <xdr:sp macro="" textlink="">
      <xdr:nvSpPr>
        <xdr:cNvPr id="491" name="楕円 490">
          <a:extLst>
            <a:ext uri="{FF2B5EF4-FFF2-40B4-BE49-F238E27FC236}">
              <a16:creationId xmlns:a16="http://schemas.microsoft.com/office/drawing/2014/main" id="{5B79704B-BD0D-4F3C-97F8-DBC4F4E956B0}"/>
            </a:ext>
          </a:extLst>
        </xdr:cNvPr>
        <xdr:cNvSpPr/>
      </xdr:nvSpPr>
      <xdr:spPr>
        <a:xfrm>
          <a:off x="20383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21336</xdr:rowOff>
    </xdr:from>
    <xdr:to>
      <xdr:col>111</xdr:col>
      <xdr:colOff>177800</xdr:colOff>
      <xdr:row>40</xdr:row>
      <xdr:rowOff>30480</xdr:rowOff>
    </xdr:to>
    <xdr:cxnSp macro="">
      <xdr:nvCxnSpPr>
        <xdr:cNvPr id="492" name="直線コネクタ 491">
          <a:extLst>
            <a:ext uri="{FF2B5EF4-FFF2-40B4-BE49-F238E27FC236}">
              <a16:creationId xmlns:a16="http://schemas.microsoft.com/office/drawing/2014/main" id="{0DBBA8A0-9CC2-4375-9252-D82082C3AD5E}"/>
            </a:ext>
          </a:extLst>
        </xdr:cNvPr>
        <xdr:cNvCxnSpPr/>
      </xdr:nvCxnSpPr>
      <xdr:spPr>
        <a:xfrm flipV="1">
          <a:off x="20434300" y="68793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146558</xdr:rowOff>
    </xdr:from>
    <xdr:to>
      <xdr:col>102</xdr:col>
      <xdr:colOff>165100</xdr:colOff>
      <xdr:row>40</xdr:row>
      <xdr:rowOff>76708</xdr:rowOff>
    </xdr:to>
    <xdr:sp macro="" textlink="">
      <xdr:nvSpPr>
        <xdr:cNvPr id="493" name="楕円 492">
          <a:extLst>
            <a:ext uri="{FF2B5EF4-FFF2-40B4-BE49-F238E27FC236}">
              <a16:creationId xmlns:a16="http://schemas.microsoft.com/office/drawing/2014/main" id="{EAEA3DF8-F2FF-4205-B15B-514B19092687}"/>
            </a:ext>
          </a:extLst>
        </xdr:cNvPr>
        <xdr:cNvSpPr/>
      </xdr:nvSpPr>
      <xdr:spPr>
        <a:xfrm>
          <a:off x="19494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25908</xdr:rowOff>
    </xdr:from>
    <xdr:to>
      <xdr:col>107</xdr:col>
      <xdr:colOff>50800</xdr:colOff>
      <xdr:row>40</xdr:row>
      <xdr:rowOff>30480</xdr:rowOff>
    </xdr:to>
    <xdr:cxnSp macro="">
      <xdr:nvCxnSpPr>
        <xdr:cNvPr id="494" name="直線コネクタ 493">
          <a:extLst>
            <a:ext uri="{FF2B5EF4-FFF2-40B4-BE49-F238E27FC236}">
              <a16:creationId xmlns:a16="http://schemas.microsoft.com/office/drawing/2014/main" id="{90191C8D-E062-441D-8728-DDE02277ED22}"/>
            </a:ext>
          </a:extLst>
        </xdr:cNvPr>
        <xdr:cNvCxnSpPr/>
      </xdr:nvCxnSpPr>
      <xdr:spPr>
        <a:xfrm>
          <a:off x="19545300" y="688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155702</xdr:rowOff>
    </xdr:from>
    <xdr:to>
      <xdr:col>98</xdr:col>
      <xdr:colOff>38100</xdr:colOff>
      <xdr:row>40</xdr:row>
      <xdr:rowOff>85852</xdr:rowOff>
    </xdr:to>
    <xdr:sp macro="" textlink="">
      <xdr:nvSpPr>
        <xdr:cNvPr id="495" name="楕円 494">
          <a:extLst>
            <a:ext uri="{FF2B5EF4-FFF2-40B4-BE49-F238E27FC236}">
              <a16:creationId xmlns:a16="http://schemas.microsoft.com/office/drawing/2014/main" id="{4793F353-3A4B-4F1D-8200-0A0D4B84292D}"/>
            </a:ext>
          </a:extLst>
        </xdr:cNvPr>
        <xdr:cNvSpPr/>
      </xdr:nvSpPr>
      <xdr:spPr>
        <a:xfrm>
          <a:off x="186055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25908</xdr:rowOff>
    </xdr:from>
    <xdr:to>
      <xdr:col>102</xdr:col>
      <xdr:colOff>114300</xdr:colOff>
      <xdr:row>40</xdr:row>
      <xdr:rowOff>35052</xdr:rowOff>
    </xdr:to>
    <xdr:cxnSp macro="">
      <xdr:nvCxnSpPr>
        <xdr:cNvPr id="496" name="直線コネクタ 495">
          <a:extLst>
            <a:ext uri="{FF2B5EF4-FFF2-40B4-BE49-F238E27FC236}">
              <a16:creationId xmlns:a16="http://schemas.microsoft.com/office/drawing/2014/main" id="{6D135F42-B90F-4660-9CE3-4BB130831427}"/>
            </a:ext>
          </a:extLst>
        </xdr:cNvPr>
        <xdr:cNvCxnSpPr/>
      </xdr:nvCxnSpPr>
      <xdr:spPr>
        <a:xfrm flipV="1">
          <a:off x="18656300" y="6883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47515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0EAAAB2C-6CDE-4305-9C49-D4D1AE7A0205}"/>
            </a:ext>
          </a:extLst>
        </xdr:cNvPr>
        <xdr:cNvSpPr txBox="1"/>
      </xdr:nvSpPr>
      <xdr:spPr>
        <a:xfrm>
          <a:off x="21075727" y="656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47515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38B9E62C-8E72-44CB-97A4-6CAAA84F10A0}"/>
            </a:ext>
          </a:extLst>
        </xdr:cNvPr>
        <xdr:cNvSpPr txBox="1"/>
      </xdr:nvSpPr>
      <xdr:spPr>
        <a:xfrm>
          <a:off x="20199427" y="656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61231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878AC846-38B1-4D85-B5CB-E87A30702618}"/>
            </a:ext>
          </a:extLst>
        </xdr:cNvPr>
        <xdr:cNvSpPr txBox="1"/>
      </xdr:nvSpPr>
      <xdr:spPr>
        <a:xfrm>
          <a:off x="19310427"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65803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B04F3AA3-6D49-4DE2-997C-A15BF2A47B03}"/>
            </a:ext>
          </a:extLst>
        </xdr:cNvPr>
        <xdr:cNvSpPr txBox="1"/>
      </xdr:nvSpPr>
      <xdr:spPr>
        <a:xfrm>
          <a:off x="18421427" y="658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63263</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58717580-44F8-4A16-88E3-76AD530B17FF}"/>
            </a:ext>
          </a:extLst>
        </xdr:cNvPr>
        <xdr:cNvSpPr txBox="1"/>
      </xdr:nvSpPr>
      <xdr:spPr>
        <a:xfrm>
          <a:off x="21075727" y="692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72407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99FFC96A-D8A9-483A-B3DA-CADA9C7B42DF}"/>
            </a:ext>
          </a:extLst>
        </xdr:cNvPr>
        <xdr:cNvSpPr txBox="1"/>
      </xdr:nvSpPr>
      <xdr:spPr>
        <a:xfrm>
          <a:off x="20199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67835</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0E6A66E7-F7CD-40B3-B98C-9679C3202447}"/>
            </a:ext>
          </a:extLst>
        </xdr:cNvPr>
        <xdr:cNvSpPr txBox="1"/>
      </xdr:nvSpPr>
      <xdr:spPr>
        <a:xfrm>
          <a:off x="193104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76979</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D4C02F57-7045-492F-B06A-61AD0313DC61}"/>
            </a:ext>
          </a:extLst>
        </xdr:cNvPr>
        <xdr:cNvSpPr txBox="1"/>
      </xdr:nvSpPr>
      <xdr:spPr>
        <a:xfrm>
          <a:off x="18421427" y="69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75CEA340-36ED-4832-BC9F-7CBEF73D92B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1F63068D-4D9E-4F90-A8B7-E765EBD1E73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B93C0B5A-D44B-4135-9B70-726989416F0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ADEA0C18-5B4C-4250-A417-214C310BB1B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94587235-6CE7-4F9A-AF5E-29C0B76B49C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E0E2EC4E-2018-4AC8-B1B9-030EC692268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2C538A08-C8EF-4B45-9048-039A7C17587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69196362-A7C8-41D2-AE39-EA9DDA288F6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C5ACAB77-562F-457F-8108-5BDCB6D6090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21F0BE1A-4A9D-4BC9-B4DA-AB3B694F234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C6CAC07A-4EC3-4696-B470-B2E557C85BEF}"/>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6CC790FA-12E7-46AF-ACC0-0990DBF5B5B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0DF53035-9E3D-479F-B976-A10762665E75}"/>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7E519C6F-3C3D-4150-A5D2-4E94C4FE0BC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0AC2E567-F866-421C-A86E-52D8600F892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D9BEE8F8-83E2-426A-8F63-D78BF3BA5DF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D529ECBE-87CA-4E2E-943E-F2DC6DD0792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3C4B4741-4F77-4B57-AB13-D87810EA677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5EE8498C-9685-44B5-8B9F-7B09CCDDE8A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A7909A03-4E8E-4E51-9FA1-720C00B83BD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CB082353-80FD-4E3C-B167-C3F1B591DAA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8C2F8A48-6AD0-4DEE-A7F2-97424B11133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6A3ABCD6-5C71-4C0D-9697-7981D3BD8CE2}"/>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F470D1A4-665E-49CC-B391-C860156A347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82B48B00-DFDE-45B0-BAAB-BF49933B966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DA611571-7D20-4D2C-A7F1-339A995FCED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1BCF3E91-C911-4F9D-A0A6-DA9FBEAD8AAF}"/>
            </a:ext>
          </a:extLst>
        </xdr:cNvPr>
        <xdr:cNvCxnSpPr/>
      </xdr:nvCxnSpPr>
      <xdr:spPr>
        <a:xfrm flipV="1">
          <a:off x="16318864" y="9513026"/>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5E83839F-794D-4A2E-BF9C-4E7AF71E447B}"/>
            </a:ext>
          </a:extLst>
        </xdr:cNvPr>
        <xdr:cNvSpPr txBox="1"/>
      </xdr:nvSpPr>
      <xdr:spPr>
        <a:xfrm>
          <a:off x="16357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D619714F-2058-4128-A9B3-D8BE08D85509}"/>
            </a:ext>
          </a:extLst>
        </xdr:cNvPr>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23041AFD-4155-45CB-BAE1-B5CC36131D2D}"/>
            </a:ext>
          </a:extLst>
        </xdr:cNvPr>
        <xdr:cNvSpPr txBox="1"/>
      </xdr:nvSpPr>
      <xdr:spPr>
        <a:xfrm>
          <a:off x="16357600" y="928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50FBF465-D7F7-4220-8F02-D6F9290F1B66}"/>
            </a:ext>
          </a:extLst>
        </xdr:cNvPr>
        <xdr:cNvCxnSpPr/>
      </xdr:nvCxnSpPr>
      <xdr:spPr>
        <a:xfrm>
          <a:off x="16230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7978DB38-C3EF-4DB7-AEFA-6BF1A26E2C8F}"/>
            </a:ext>
          </a:extLst>
        </xdr:cNvPr>
        <xdr:cNvSpPr txBox="1"/>
      </xdr:nvSpPr>
      <xdr:spPr>
        <a:xfrm>
          <a:off x="16357600" y="10110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0F5629B1-D833-413A-A0DA-CC4ABFCE7982}"/>
            </a:ext>
          </a:extLst>
        </xdr:cNvPr>
        <xdr:cNvSpPr/>
      </xdr:nvSpPr>
      <xdr:spPr>
        <a:xfrm>
          <a:off x="162687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37924395-D200-4669-A117-EE574B2A71DA}"/>
            </a:ext>
          </a:extLst>
        </xdr:cNvPr>
        <xdr:cNvSpPr/>
      </xdr:nvSpPr>
      <xdr:spPr>
        <a:xfrm>
          <a:off x="15430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A43DBA08-6ED5-41BC-9C4E-434E7090B74A}"/>
            </a:ext>
          </a:extLst>
        </xdr:cNvPr>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4EBBAEB4-8BC6-4E1A-AEFE-CC9244BFBB98}"/>
            </a:ext>
          </a:extLst>
        </xdr:cNvPr>
        <xdr:cNvSpPr/>
      </xdr:nvSpPr>
      <xdr:spPr>
        <a:xfrm>
          <a:off x="13652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15581C98-42C3-41A4-B9EC-904C033ACCEE}"/>
            </a:ext>
          </a:extLst>
        </xdr:cNvPr>
        <xdr:cNvSpPr/>
      </xdr:nvSpPr>
      <xdr:spPr>
        <a:xfrm>
          <a:off x="12763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409EA07-1150-44CB-A729-6D417E6C533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A1B6B1B-10DE-4D7B-A8FA-FCAB3B64891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D30C31B-7A79-4AE1-BF8D-AB7E0356132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DFB599C-A11F-4BBE-9441-AE08DEBD0DA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E90E1EE-82D1-422E-B1C0-C0E9033B389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32476</xdr:rowOff>
    </xdr:from>
    <xdr:to>
      <xdr:col>85</xdr:col>
      <xdr:colOff>177800</xdr:colOff>
      <xdr:row>55</xdr:row>
      <xdr:rowOff>134076</xdr:rowOff>
    </xdr:to>
    <xdr:sp macro="" textlink="">
      <xdr:nvSpPr>
        <xdr:cNvPr id="547" name="楕円 546">
          <a:extLst>
            <a:ext uri="{FF2B5EF4-FFF2-40B4-BE49-F238E27FC236}">
              <a16:creationId xmlns:a16="http://schemas.microsoft.com/office/drawing/2014/main" id="{78291DB2-DD68-48B9-AFE8-C225619C55AD}"/>
            </a:ext>
          </a:extLst>
        </xdr:cNvPr>
        <xdr:cNvSpPr/>
      </xdr:nvSpPr>
      <xdr:spPr>
        <a:xfrm>
          <a:off x="16268700" y="946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156953</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9E3E91C4-2AFF-4A42-B60E-46B28EFB8340}"/>
            </a:ext>
          </a:extLst>
        </xdr:cNvPr>
        <xdr:cNvSpPr txBox="1"/>
      </xdr:nvSpPr>
      <xdr:spPr>
        <a:xfrm>
          <a:off x="16357600" y="9415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158206</xdr:rowOff>
    </xdr:from>
    <xdr:to>
      <xdr:col>81</xdr:col>
      <xdr:colOff>101600</xdr:colOff>
      <xdr:row>55</xdr:row>
      <xdr:rowOff>88356</xdr:rowOff>
    </xdr:to>
    <xdr:sp macro="" textlink="">
      <xdr:nvSpPr>
        <xdr:cNvPr id="549" name="楕円 548">
          <a:extLst>
            <a:ext uri="{FF2B5EF4-FFF2-40B4-BE49-F238E27FC236}">
              <a16:creationId xmlns:a16="http://schemas.microsoft.com/office/drawing/2014/main" id="{AA69B80B-7DAB-4AC6-B3F2-587DD426A017}"/>
            </a:ext>
          </a:extLst>
        </xdr:cNvPr>
        <xdr:cNvSpPr/>
      </xdr:nvSpPr>
      <xdr:spPr>
        <a:xfrm>
          <a:off x="15430500" y="941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37556</xdr:rowOff>
    </xdr:from>
    <xdr:to>
      <xdr:col>85</xdr:col>
      <xdr:colOff>127000</xdr:colOff>
      <xdr:row>55</xdr:row>
      <xdr:rowOff>83276</xdr:rowOff>
    </xdr:to>
    <xdr:cxnSp macro="">
      <xdr:nvCxnSpPr>
        <xdr:cNvPr id="550" name="直線コネクタ 549">
          <a:extLst>
            <a:ext uri="{FF2B5EF4-FFF2-40B4-BE49-F238E27FC236}">
              <a16:creationId xmlns:a16="http://schemas.microsoft.com/office/drawing/2014/main" id="{E74FF677-F4D2-4149-BDB4-5C7760AF0C4F}"/>
            </a:ext>
          </a:extLst>
        </xdr:cNvPr>
        <xdr:cNvCxnSpPr/>
      </xdr:nvCxnSpPr>
      <xdr:spPr>
        <a:xfrm>
          <a:off x="15481300" y="946730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154940</xdr:rowOff>
    </xdr:from>
    <xdr:to>
      <xdr:col>76</xdr:col>
      <xdr:colOff>165100</xdr:colOff>
      <xdr:row>55</xdr:row>
      <xdr:rowOff>85090</xdr:rowOff>
    </xdr:to>
    <xdr:sp macro="" textlink="">
      <xdr:nvSpPr>
        <xdr:cNvPr id="551" name="楕円 550">
          <a:extLst>
            <a:ext uri="{FF2B5EF4-FFF2-40B4-BE49-F238E27FC236}">
              <a16:creationId xmlns:a16="http://schemas.microsoft.com/office/drawing/2014/main" id="{514AA8B3-2391-4F1A-825A-F41B105EB35F}"/>
            </a:ext>
          </a:extLst>
        </xdr:cNvPr>
        <xdr:cNvSpPr/>
      </xdr:nvSpPr>
      <xdr:spPr>
        <a:xfrm>
          <a:off x="14541500" y="941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34290</xdr:rowOff>
    </xdr:from>
    <xdr:to>
      <xdr:col>81</xdr:col>
      <xdr:colOff>50800</xdr:colOff>
      <xdr:row>55</xdr:row>
      <xdr:rowOff>37556</xdr:rowOff>
    </xdr:to>
    <xdr:cxnSp macro="">
      <xdr:nvCxnSpPr>
        <xdr:cNvPr id="552" name="直線コネクタ 551">
          <a:extLst>
            <a:ext uri="{FF2B5EF4-FFF2-40B4-BE49-F238E27FC236}">
              <a16:creationId xmlns:a16="http://schemas.microsoft.com/office/drawing/2014/main" id="{5F753264-3E9A-467F-8C23-7E3EB6DBEA02}"/>
            </a:ext>
          </a:extLst>
        </xdr:cNvPr>
        <xdr:cNvCxnSpPr/>
      </xdr:nvCxnSpPr>
      <xdr:spPr>
        <a:xfrm>
          <a:off x="14592300" y="94640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45538</xdr:rowOff>
    </xdr:from>
    <xdr:to>
      <xdr:col>72</xdr:col>
      <xdr:colOff>38100</xdr:colOff>
      <xdr:row>55</xdr:row>
      <xdr:rowOff>147138</xdr:rowOff>
    </xdr:to>
    <xdr:sp macro="" textlink="">
      <xdr:nvSpPr>
        <xdr:cNvPr id="553" name="楕円 552">
          <a:extLst>
            <a:ext uri="{FF2B5EF4-FFF2-40B4-BE49-F238E27FC236}">
              <a16:creationId xmlns:a16="http://schemas.microsoft.com/office/drawing/2014/main" id="{C991B609-439B-4424-8270-1388F50426E0}"/>
            </a:ext>
          </a:extLst>
        </xdr:cNvPr>
        <xdr:cNvSpPr/>
      </xdr:nvSpPr>
      <xdr:spPr>
        <a:xfrm>
          <a:off x="13652500" y="947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34290</xdr:rowOff>
    </xdr:from>
    <xdr:to>
      <xdr:col>76</xdr:col>
      <xdr:colOff>114300</xdr:colOff>
      <xdr:row>55</xdr:row>
      <xdr:rowOff>96338</xdr:rowOff>
    </xdr:to>
    <xdr:cxnSp macro="">
      <xdr:nvCxnSpPr>
        <xdr:cNvPr id="554" name="直線コネクタ 553">
          <a:extLst>
            <a:ext uri="{FF2B5EF4-FFF2-40B4-BE49-F238E27FC236}">
              <a16:creationId xmlns:a16="http://schemas.microsoft.com/office/drawing/2014/main" id="{F8DE3563-20CA-418C-BE1B-803136D0641E}"/>
            </a:ext>
          </a:extLst>
        </xdr:cNvPr>
        <xdr:cNvCxnSpPr/>
      </xdr:nvCxnSpPr>
      <xdr:spPr>
        <a:xfrm flipV="1">
          <a:off x="13703300" y="9464040"/>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12881</xdr:rowOff>
    </xdr:from>
    <xdr:to>
      <xdr:col>67</xdr:col>
      <xdr:colOff>101600</xdr:colOff>
      <xdr:row>55</xdr:row>
      <xdr:rowOff>114481</xdr:rowOff>
    </xdr:to>
    <xdr:sp macro="" textlink="">
      <xdr:nvSpPr>
        <xdr:cNvPr id="555" name="楕円 554">
          <a:extLst>
            <a:ext uri="{FF2B5EF4-FFF2-40B4-BE49-F238E27FC236}">
              <a16:creationId xmlns:a16="http://schemas.microsoft.com/office/drawing/2014/main" id="{AFCD3B0D-2A3A-4439-A116-F49CDD8C3FCF}"/>
            </a:ext>
          </a:extLst>
        </xdr:cNvPr>
        <xdr:cNvSpPr/>
      </xdr:nvSpPr>
      <xdr:spPr>
        <a:xfrm>
          <a:off x="12763500" y="944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63681</xdr:rowOff>
    </xdr:from>
    <xdr:to>
      <xdr:col>71</xdr:col>
      <xdr:colOff>177800</xdr:colOff>
      <xdr:row>55</xdr:row>
      <xdr:rowOff>96338</xdr:rowOff>
    </xdr:to>
    <xdr:cxnSp macro="">
      <xdr:nvCxnSpPr>
        <xdr:cNvPr id="556" name="直線コネクタ 555">
          <a:extLst>
            <a:ext uri="{FF2B5EF4-FFF2-40B4-BE49-F238E27FC236}">
              <a16:creationId xmlns:a16="http://schemas.microsoft.com/office/drawing/2014/main" id="{64648EBB-6EF2-4099-9EDA-D43B6423F61E}"/>
            </a:ext>
          </a:extLst>
        </xdr:cNvPr>
        <xdr:cNvCxnSpPr/>
      </xdr:nvCxnSpPr>
      <xdr:spPr>
        <a:xfrm>
          <a:off x="12814300" y="94934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125203</xdr:rowOff>
    </xdr:from>
    <xdr:ext cx="405111" cy="259045"/>
    <xdr:sp macro="" textlink="">
      <xdr:nvSpPr>
        <xdr:cNvPr id="557" name="n_1aveValue【学校施設】&#10;有形固定資産減価償却率">
          <a:extLst>
            <a:ext uri="{FF2B5EF4-FFF2-40B4-BE49-F238E27FC236}">
              <a16:creationId xmlns:a16="http://schemas.microsoft.com/office/drawing/2014/main" id="{1AA688B5-2284-4943-B74C-D0D89EEE21F2}"/>
            </a:ext>
          </a:extLst>
        </xdr:cNvPr>
        <xdr:cNvSpPr txBox="1"/>
      </xdr:nvSpPr>
      <xdr:spPr>
        <a:xfrm>
          <a:off x="15266044" y="1024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558" name="n_2aveValue【学校施設】&#10;有形固定資産減価償却率">
          <a:extLst>
            <a:ext uri="{FF2B5EF4-FFF2-40B4-BE49-F238E27FC236}">
              <a16:creationId xmlns:a16="http://schemas.microsoft.com/office/drawing/2014/main" id="{72DD28E1-63A9-47C6-BC45-C3B2DF9191FC}"/>
            </a:ext>
          </a:extLst>
        </xdr:cNvPr>
        <xdr:cNvSpPr txBox="1"/>
      </xdr:nvSpPr>
      <xdr:spPr>
        <a:xfrm>
          <a:off x="143897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559" name="n_3aveValue【学校施設】&#10;有形固定資産減価償却率">
          <a:extLst>
            <a:ext uri="{FF2B5EF4-FFF2-40B4-BE49-F238E27FC236}">
              <a16:creationId xmlns:a16="http://schemas.microsoft.com/office/drawing/2014/main" id="{7FD85D64-0348-4EF5-9D31-522DE9909AB2}"/>
            </a:ext>
          </a:extLst>
        </xdr:cNvPr>
        <xdr:cNvSpPr txBox="1"/>
      </xdr:nvSpPr>
      <xdr:spPr>
        <a:xfrm>
          <a:off x="135007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560" name="n_4aveValue【学校施設】&#10;有形固定資産減価償却率">
          <a:extLst>
            <a:ext uri="{FF2B5EF4-FFF2-40B4-BE49-F238E27FC236}">
              <a16:creationId xmlns:a16="http://schemas.microsoft.com/office/drawing/2014/main" id="{87989F22-7E53-4D16-8F5A-442CCDF39A7A}"/>
            </a:ext>
          </a:extLst>
        </xdr:cNvPr>
        <xdr:cNvSpPr txBox="1"/>
      </xdr:nvSpPr>
      <xdr:spPr>
        <a:xfrm>
          <a:off x="12611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53</xdr:row>
      <xdr:rowOff>104883</xdr:rowOff>
    </xdr:from>
    <xdr:ext cx="405111" cy="259045"/>
    <xdr:sp macro="" textlink="">
      <xdr:nvSpPr>
        <xdr:cNvPr id="561" name="n_1mainValue【学校施設】&#10;有形固定資産減価償却率">
          <a:extLst>
            <a:ext uri="{FF2B5EF4-FFF2-40B4-BE49-F238E27FC236}">
              <a16:creationId xmlns:a16="http://schemas.microsoft.com/office/drawing/2014/main" id="{7D3708D2-0C8D-44F8-8C18-9773A5F3659D}"/>
            </a:ext>
          </a:extLst>
        </xdr:cNvPr>
        <xdr:cNvSpPr txBox="1"/>
      </xdr:nvSpPr>
      <xdr:spPr>
        <a:xfrm>
          <a:off x="15266044" y="919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53</xdr:row>
      <xdr:rowOff>101617</xdr:rowOff>
    </xdr:from>
    <xdr:ext cx="405111" cy="259045"/>
    <xdr:sp macro="" textlink="">
      <xdr:nvSpPr>
        <xdr:cNvPr id="562" name="n_2mainValue【学校施設】&#10;有形固定資産減価償却率">
          <a:extLst>
            <a:ext uri="{FF2B5EF4-FFF2-40B4-BE49-F238E27FC236}">
              <a16:creationId xmlns:a16="http://schemas.microsoft.com/office/drawing/2014/main" id="{C59B40EF-A472-4894-B113-C18C5172A4CF}"/>
            </a:ext>
          </a:extLst>
        </xdr:cNvPr>
        <xdr:cNvSpPr txBox="1"/>
      </xdr:nvSpPr>
      <xdr:spPr>
        <a:xfrm>
          <a:off x="14389744" y="918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163665</xdr:rowOff>
    </xdr:from>
    <xdr:ext cx="405111" cy="259045"/>
    <xdr:sp macro="" textlink="">
      <xdr:nvSpPr>
        <xdr:cNvPr id="563" name="n_3mainValue【学校施設】&#10;有形固定資産減価償却率">
          <a:extLst>
            <a:ext uri="{FF2B5EF4-FFF2-40B4-BE49-F238E27FC236}">
              <a16:creationId xmlns:a16="http://schemas.microsoft.com/office/drawing/2014/main" id="{6C49DEE9-B6D4-41F2-9CEA-19DBF4FB62AE}"/>
            </a:ext>
          </a:extLst>
        </xdr:cNvPr>
        <xdr:cNvSpPr txBox="1"/>
      </xdr:nvSpPr>
      <xdr:spPr>
        <a:xfrm>
          <a:off x="13500744" y="925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131008</xdr:rowOff>
    </xdr:from>
    <xdr:ext cx="405111" cy="259045"/>
    <xdr:sp macro="" textlink="">
      <xdr:nvSpPr>
        <xdr:cNvPr id="564" name="n_4mainValue【学校施設】&#10;有形固定資産減価償却率">
          <a:extLst>
            <a:ext uri="{FF2B5EF4-FFF2-40B4-BE49-F238E27FC236}">
              <a16:creationId xmlns:a16="http://schemas.microsoft.com/office/drawing/2014/main" id="{5DC2A446-BB67-4FF0-AD62-740ED9844B86}"/>
            </a:ext>
          </a:extLst>
        </xdr:cNvPr>
        <xdr:cNvSpPr txBox="1"/>
      </xdr:nvSpPr>
      <xdr:spPr>
        <a:xfrm>
          <a:off x="12611744" y="921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908AFEE3-4455-4C30-9426-61BEFDD3C05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41503DE1-634E-44C7-86A6-3E4BCB3B4FF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B1977209-D91E-4A09-995D-98AD68631B0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24C9A7DE-B8D5-42BE-A0A8-2F318B57CBB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7E477ED5-7E40-4397-B173-0CFA93B2CE1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3C5DE9DD-57BC-4A70-AB94-AC55A812ADE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5A246AD2-5139-4E07-A609-01A15868D2D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20EFC141-3219-4AA7-9771-B46B5A1187D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AC943BAE-D852-4759-9842-FFCCB6839DB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FDECFCF7-7380-4BE3-8E16-737A7A5290C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345E083B-7C35-438B-9FC3-91493451A7D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D0F666FB-B917-41E1-8B41-6F132182D35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CE6964EA-4E43-46F9-AEF1-B5A4732034F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0923FFF8-65C4-4B04-BA7A-088DC91DB72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B7026083-EEB5-4F76-9139-B390E15DBE6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FA395DCC-1426-4B41-BA5B-47EC00D52C7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36ACA822-5258-4319-9612-B2BCE4D1778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9636E072-FA19-47A7-AAA3-8B90FF58E27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C7913E3E-B255-4DB0-95A6-D21CDB14620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864E1252-44AC-4456-82C3-1022A984279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E07FE20F-C518-4494-BB8E-E160E628B7B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F0C6CDF0-3D94-4B98-9741-9A474D49372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B907B363-9CDE-4BE8-8690-9171D3C8986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7319BF2F-9361-4774-ADFA-0FA2F4C1D84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17BA300A-C76C-4FEB-AE6C-06A0CCD5B525}"/>
            </a:ext>
          </a:extLst>
        </xdr:cNvPr>
        <xdr:cNvCxnSpPr/>
      </xdr:nvCxnSpPr>
      <xdr:spPr>
        <a:xfrm flipV="1">
          <a:off x="22160864" y="9512300"/>
          <a:ext cx="0" cy="1483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C849D8A3-5E19-4300-97D3-55E0F75F50DD}"/>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FC6502D0-B2E4-4E4F-BA3E-53C01BAB5A82}"/>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5B8C4D59-A736-4F9E-911B-851EDFA6512A}"/>
            </a:ext>
          </a:extLst>
        </xdr:cNvPr>
        <xdr:cNvSpPr txBox="1"/>
      </xdr:nvSpPr>
      <xdr:spPr>
        <a:xfrm>
          <a:off x="22199600" y="928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1130C826-0FD9-4071-AB94-3BEBCC8B948A}"/>
            </a:ext>
          </a:extLst>
        </xdr:cNvPr>
        <xdr:cNvCxnSpPr/>
      </xdr:nvCxnSpPr>
      <xdr:spPr>
        <a:xfrm>
          <a:off x="22072600" y="951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94" name="【学校施設】&#10;一人当たり面積平均値テキスト">
          <a:extLst>
            <a:ext uri="{FF2B5EF4-FFF2-40B4-BE49-F238E27FC236}">
              <a16:creationId xmlns:a16="http://schemas.microsoft.com/office/drawing/2014/main" id="{45BE8919-1980-4B5E-AA0F-5963643B1D9A}"/>
            </a:ext>
          </a:extLst>
        </xdr:cNvPr>
        <xdr:cNvSpPr txBox="1"/>
      </xdr:nvSpPr>
      <xdr:spPr>
        <a:xfrm>
          <a:off x="22199600" y="1050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F9DE0A07-06B4-4069-B5F2-DAFDE97F0971}"/>
            </a:ext>
          </a:extLst>
        </xdr:cNvPr>
        <xdr:cNvSpPr/>
      </xdr:nvSpPr>
      <xdr:spPr>
        <a:xfrm>
          <a:off x="221107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B9495505-9F56-4947-8752-71A915CAF1D2}"/>
            </a:ext>
          </a:extLst>
        </xdr:cNvPr>
        <xdr:cNvSpPr/>
      </xdr:nvSpPr>
      <xdr:spPr>
        <a:xfrm>
          <a:off x="21272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0706710C-228F-4501-B8C8-E5E6406420E7}"/>
            </a:ext>
          </a:extLst>
        </xdr:cNvPr>
        <xdr:cNvSpPr/>
      </xdr:nvSpPr>
      <xdr:spPr>
        <a:xfrm>
          <a:off x="20383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EECC69E8-2664-4162-BDB0-E5C82144F4CF}"/>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3A456E76-FDE2-4A92-8EC6-34DCDF3F1449}"/>
            </a:ext>
          </a:extLst>
        </xdr:cNvPr>
        <xdr:cNvSpPr/>
      </xdr:nvSpPr>
      <xdr:spPr>
        <a:xfrm>
          <a:off x="18605500" y="1066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D8897C6-F8D2-41F4-863C-8FBF68FF27C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58D37D4-E19A-41FF-B53B-DFC4276F2F7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34EC9CD-F57C-4404-BBD1-FC28EB7DF36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7BE9979-91D3-458C-A239-11B1C8DDF8E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BB819F0-9B2B-4DEA-A335-9FDC7AD554B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128270</xdr:rowOff>
    </xdr:from>
    <xdr:to>
      <xdr:col>116</xdr:col>
      <xdr:colOff>114300</xdr:colOff>
      <xdr:row>64</xdr:row>
      <xdr:rowOff>58420</xdr:rowOff>
    </xdr:to>
    <xdr:sp macro="" textlink="">
      <xdr:nvSpPr>
        <xdr:cNvPr id="605" name="楕円 604">
          <a:extLst>
            <a:ext uri="{FF2B5EF4-FFF2-40B4-BE49-F238E27FC236}">
              <a16:creationId xmlns:a16="http://schemas.microsoft.com/office/drawing/2014/main" id="{7A529822-E734-452C-9458-9005E3CA9812}"/>
            </a:ext>
          </a:extLst>
        </xdr:cNvPr>
        <xdr:cNvSpPr/>
      </xdr:nvSpPr>
      <xdr:spPr>
        <a:xfrm>
          <a:off x="221107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43197</xdr:rowOff>
    </xdr:from>
    <xdr:ext cx="469744" cy="259045"/>
    <xdr:sp macro="" textlink="">
      <xdr:nvSpPr>
        <xdr:cNvPr id="606" name="【学校施設】&#10;一人当たり面積該当値テキスト">
          <a:extLst>
            <a:ext uri="{FF2B5EF4-FFF2-40B4-BE49-F238E27FC236}">
              <a16:creationId xmlns:a16="http://schemas.microsoft.com/office/drawing/2014/main" id="{71E9579C-8EA4-4598-953C-E30CB3DEE276}"/>
            </a:ext>
          </a:extLst>
        </xdr:cNvPr>
        <xdr:cNvSpPr txBox="1"/>
      </xdr:nvSpPr>
      <xdr:spPr>
        <a:xfrm>
          <a:off x="22199600" y="1084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88900</xdr:rowOff>
    </xdr:from>
    <xdr:to>
      <xdr:col>112</xdr:col>
      <xdr:colOff>38100</xdr:colOff>
      <xdr:row>64</xdr:row>
      <xdr:rowOff>19050</xdr:rowOff>
    </xdr:to>
    <xdr:sp macro="" textlink="">
      <xdr:nvSpPr>
        <xdr:cNvPr id="607" name="楕円 606">
          <a:extLst>
            <a:ext uri="{FF2B5EF4-FFF2-40B4-BE49-F238E27FC236}">
              <a16:creationId xmlns:a16="http://schemas.microsoft.com/office/drawing/2014/main" id="{07B1D340-CD0F-453F-869F-F18985412D6C}"/>
            </a:ext>
          </a:extLst>
        </xdr:cNvPr>
        <xdr:cNvSpPr/>
      </xdr:nvSpPr>
      <xdr:spPr>
        <a:xfrm>
          <a:off x="21272500" y="1089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139700</xdr:rowOff>
    </xdr:from>
    <xdr:to>
      <xdr:col>116</xdr:col>
      <xdr:colOff>63500</xdr:colOff>
      <xdr:row>64</xdr:row>
      <xdr:rowOff>7620</xdr:rowOff>
    </xdr:to>
    <xdr:cxnSp macro="">
      <xdr:nvCxnSpPr>
        <xdr:cNvPr id="608" name="直線コネクタ 607">
          <a:extLst>
            <a:ext uri="{FF2B5EF4-FFF2-40B4-BE49-F238E27FC236}">
              <a16:creationId xmlns:a16="http://schemas.microsoft.com/office/drawing/2014/main" id="{CF52C4CA-D459-45C5-BB4C-4159326D8AA8}"/>
            </a:ext>
          </a:extLst>
        </xdr:cNvPr>
        <xdr:cNvCxnSpPr/>
      </xdr:nvCxnSpPr>
      <xdr:spPr>
        <a:xfrm>
          <a:off x="21323300" y="10941050"/>
          <a:ext cx="8382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104140</xdr:rowOff>
    </xdr:from>
    <xdr:to>
      <xdr:col>107</xdr:col>
      <xdr:colOff>101600</xdr:colOff>
      <xdr:row>64</xdr:row>
      <xdr:rowOff>34290</xdr:rowOff>
    </xdr:to>
    <xdr:sp macro="" textlink="">
      <xdr:nvSpPr>
        <xdr:cNvPr id="609" name="楕円 608">
          <a:extLst>
            <a:ext uri="{FF2B5EF4-FFF2-40B4-BE49-F238E27FC236}">
              <a16:creationId xmlns:a16="http://schemas.microsoft.com/office/drawing/2014/main" id="{B260A52B-42B2-4B0B-978B-61960810AB08}"/>
            </a:ext>
          </a:extLst>
        </xdr:cNvPr>
        <xdr:cNvSpPr/>
      </xdr:nvSpPr>
      <xdr:spPr>
        <a:xfrm>
          <a:off x="20383500" y="1090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139700</xdr:rowOff>
    </xdr:from>
    <xdr:to>
      <xdr:col>111</xdr:col>
      <xdr:colOff>177800</xdr:colOff>
      <xdr:row>63</xdr:row>
      <xdr:rowOff>154940</xdr:rowOff>
    </xdr:to>
    <xdr:cxnSp macro="">
      <xdr:nvCxnSpPr>
        <xdr:cNvPr id="610" name="直線コネクタ 609">
          <a:extLst>
            <a:ext uri="{FF2B5EF4-FFF2-40B4-BE49-F238E27FC236}">
              <a16:creationId xmlns:a16="http://schemas.microsoft.com/office/drawing/2014/main" id="{3535DEE4-3EDC-4CA1-9F12-2A7E1D34154E}"/>
            </a:ext>
          </a:extLst>
        </xdr:cNvPr>
        <xdr:cNvCxnSpPr/>
      </xdr:nvCxnSpPr>
      <xdr:spPr>
        <a:xfrm flipV="1">
          <a:off x="20434300" y="1094105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121920</xdr:rowOff>
    </xdr:from>
    <xdr:to>
      <xdr:col>102</xdr:col>
      <xdr:colOff>165100</xdr:colOff>
      <xdr:row>64</xdr:row>
      <xdr:rowOff>52070</xdr:rowOff>
    </xdr:to>
    <xdr:sp macro="" textlink="">
      <xdr:nvSpPr>
        <xdr:cNvPr id="611" name="楕円 610">
          <a:extLst>
            <a:ext uri="{FF2B5EF4-FFF2-40B4-BE49-F238E27FC236}">
              <a16:creationId xmlns:a16="http://schemas.microsoft.com/office/drawing/2014/main" id="{1D96A352-4D1D-4ED0-A4A9-301FABFC33E9}"/>
            </a:ext>
          </a:extLst>
        </xdr:cNvPr>
        <xdr:cNvSpPr/>
      </xdr:nvSpPr>
      <xdr:spPr>
        <a:xfrm>
          <a:off x="19494500" y="1092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154940</xdr:rowOff>
    </xdr:from>
    <xdr:to>
      <xdr:col>107</xdr:col>
      <xdr:colOff>50800</xdr:colOff>
      <xdr:row>64</xdr:row>
      <xdr:rowOff>1270</xdr:rowOff>
    </xdr:to>
    <xdr:cxnSp macro="">
      <xdr:nvCxnSpPr>
        <xdr:cNvPr id="612" name="直線コネクタ 611">
          <a:extLst>
            <a:ext uri="{FF2B5EF4-FFF2-40B4-BE49-F238E27FC236}">
              <a16:creationId xmlns:a16="http://schemas.microsoft.com/office/drawing/2014/main" id="{4974F331-9160-4669-8247-43040E277FE2}"/>
            </a:ext>
          </a:extLst>
        </xdr:cNvPr>
        <xdr:cNvCxnSpPr/>
      </xdr:nvCxnSpPr>
      <xdr:spPr>
        <a:xfrm flipV="1">
          <a:off x="19545300" y="1095629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133350</xdr:rowOff>
    </xdr:from>
    <xdr:to>
      <xdr:col>98</xdr:col>
      <xdr:colOff>38100</xdr:colOff>
      <xdr:row>64</xdr:row>
      <xdr:rowOff>63500</xdr:rowOff>
    </xdr:to>
    <xdr:sp macro="" textlink="">
      <xdr:nvSpPr>
        <xdr:cNvPr id="613" name="楕円 612">
          <a:extLst>
            <a:ext uri="{FF2B5EF4-FFF2-40B4-BE49-F238E27FC236}">
              <a16:creationId xmlns:a16="http://schemas.microsoft.com/office/drawing/2014/main" id="{030C0BCE-C082-4C96-A832-934CADEFC485}"/>
            </a:ext>
          </a:extLst>
        </xdr:cNvPr>
        <xdr:cNvSpPr/>
      </xdr:nvSpPr>
      <xdr:spPr>
        <a:xfrm>
          <a:off x="18605500" y="1093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1270</xdr:rowOff>
    </xdr:from>
    <xdr:to>
      <xdr:col>102</xdr:col>
      <xdr:colOff>114300</xdr:colOff>
      <xdr:row>64</xdr:row>
      <xdr:rowOff>12700</xdr:rowOff>
    </xdr:to>
    <xdr:cxnSp macro="">
      <xdr:nvCxnSpPr>
        <xdr:cNvPr id="614" name="直線コネクタ 613">
          <a:extLst>
            <a:ext uri="{FF2B5EF4-FFF2-40B4-BE49-F238E27FC236}">
              <a16:creationId xmlns:a16="http://schemas.microsoft.com/office/drawing/2014/main" id="{763FBA4E-ECA0-4B95-B4FB-7FD755634207}"/>
            </a:ext>
          </a:extLst>
        </xdr:cNvPr>
        <xdr:cNvCxnSpPr/>
      </xdr:nvCxnSpPr>
      <xdr:spPr>
        <a:xfrm flipV="1">
          <a:off x="18656300" y="109740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129557</xdr:rowOff>
    </xdr:from>
    <xdr:ext cx="469744" cy="259045"/>
    <xdr:sp macro="" textlink="">
      <xdr:nvSpPr>
        <xdr:cNvPr id="615" name="n_1aveValue【学校施設】&#10;一人当たり面積">
          <a:extLst>
            <a:ext uri="{FF2B5EF4-FFF2-40B4-BE49-F238E27FC236}">
              <a16:creationId xmlns:a16="http://schemas.microsoft.com/office/drawing/2014/main" id="{A2ACA572-52D8-4F05-90AC-723DDF847069}"/>
            </a:ext>
          </a:extLst>
        </xdr:cNvPr>
        <xdr:cNvSpPr txBox="1"/>
      </xdr:nvSpPr>
      <xdr:spPr>
        <a:xfrm>
          <a:off x="2107572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129557</xdr:rowOff>
    </xdr:from>
    <xdr:ext cx="469744" cy="259045"/>
    <xdr:sp macro="" textlink="">
      <xdr:nvSpPr>
        <xdr:cNvPr id="616" name="n_2aveValue【学校施設】&#10;一人当たり面積">
          <a:extLst>
            <a:ext uri="{FF2B5EF4-FFF2-40B4-BE49-F238E27FC236}">
              <a16:creationId xmlns:a16="http://schemas.microsoft.com/office/drawing/2014/main" id="{E220D555-C6EB-4D45-9C02-0309CCBCFFB5}"/>
            </a:ext>
          </a:extLst>
        </xdr:cNvPr>
        <xdr:cNvSpPr txBox="1"/>
      </xdr:nvSpPr>
      <xdr:spPr>
        <a:xfrm>
          <a:off x="2019942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7" name="n_3aveValue【学校施設】&#10;一人当たり面積">
          <a:extLst>
            <a:ext uri="{FF2B5EF4-FFF2-40B4-BE49-F238E27FC236}">
              <a16:creationId xmlns:a16="http://schemas.microsoft.com/office/drawing/2014/main" id="{8DA07A58-215B-4C1E-9CCF-58F9F5160920}"/>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153687</xdr:rowOff>
    </xdr:from>
    <xdr:ext cx="469744" cy="259045"/>
    <xdr:sp macro="" textlink="">
      <xdr:nvSpPr>
        <xdr:cNvPr id="618" name="n_4aveValue【学校施設】&#10;一人当たり面積">
          <a:extLst>
            <a:ext uri="{FF2B5EF4-FFF2-40B4-BE49-F238E27FC236}">
              <a16:creationId xmlns:a16="http://schemas.microsoft.com/office/drawing/2014/main" id="{6F022CD6-8121-4D99-BDDA-E587B373AF4F}"/>
            </a:ext>
          </a:extLst>
        </xdr:cNvPr>
        <xdr:cNvSpPr txBox="1"/>
      </xdr:nvSpPr>
      <xdr:spPr>
        <a:xfrm>
          <a:off x="18421427"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10177</xdr:rowOff>
    </xdr:from>
    <xdr:ext cx="469744" cy="259045"/>
    <xdr:sp macro="" textlink="">
      <xdr:nvSpPr>
        <xdr:cNvPr id="619" name="n_1mainValue【学校施設】&#10;一人当たり面積">
          <a:extLst>
            <a:ext uri="{FF2B5EF4-FFF2-40B4-BE49-F238E27FC236}">
              <a16:creationId xmlns:a16="http://schemas.microsoft.com/office/drawing/2014/main" id="{F412FC03-E64A-4E78-ADD5-FA1C77527891}"/>
            </a:ext>
          </a:extLst>
        </xdr:cNvPr>
        <xdr:cNvSpPr txBox="1"/>
      </xdr:nvSpPr>
      <xdr:spPr>
        <a:xfrm>
          <a:off x="21075727" y="1098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25417</xdr:rowOff>
    </xdr:from>
    <xdr:ext cx="469744" cy="259045"/>
    <xdr:sp macro="" textlink="">
      <xdr:nvSpPr>
        <xdr:cNvPr id="620" name="n_2mainValue【学校施設】&#10;一人当たり面積">
          <a:extLst>
            <a:ext uri="{FF2B5EF4-FFF2-40B4-BE49-F238E27FC236}">
              <a16:creationId xmlns:a16="http://schemas.microsoft.com/office/drawing/2014/main" id="{D1C41932-E560-41E5-B523-F92571D46BF0}"/>
            </a:ext>
          </a:extLst>
        </xdr:cNvPr>
        <xdr:cNvSpPr txBox="1"/>
      </xdr:nvSpPr>
      <xdr:spPr>
        <a:xfrm>
          <a:off x="20199427" y="10998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43197</xdr:rowOff>
    </xdr:from>
    <xdr:ext cx="469744" cy="259045"/>
    <xdr:sp macro="" textlink="">
      <xdr:nvSpPr>
        <xdr:cNvPr id="621" name="n_3mainValue【学校施設】&#10;一人当たり面積">
          <a:extLst>
            <a:ext uri="{FF2B5EF4-FFF2-40B4-BE49-F238E27FC236}">
              <a16:creationId xmlns:a16="http://schemas.microsoft.com/office/drawing/2014/main" id="{C1878DA6-4BEF-4A38-959E-BFBD7C870786}"/>
            </a:ext>
          </a:extLst>
        </xdr:cNvPr>
        <xdr:cNvSpPr txBox="1"/>
      </xdr:nvSpPr>
      <xdr:spPr>
        <a:xfrm>
          <a:off x="19310427" y="1101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54627</xdr:rowOff>
    </xdr:from>
    <xdr:ext cx="469744" cy="259045"/>
    <xdr:sp macro="" textlink="">
      <xdr:nvSpPr>
        <xdr:cNvPr id="622" name="n_4mainValue【学校施設】&#10;一人当たり面積">
          <a:extLst>
            <a:ext uri="{FF2B5EF4-FFF2-40B4-BE49-F238E27FC236}">
              <a16:creationId xmlns:a16="http://schemas.microsoft.com/office/drawing/2014/main" id="{3DEF1B92-07D7-4DA4-B849-D1E8A3B700ED}"/>
            </a:ext>
          </a:extLst>
        </xdr:cNvPr>
        <xdr:cNvSpPr txBox="1"/>
      </xdr:nvSpPr>
      <xdr:spPr>
        <a:xfrm>
          <a:off x="18421427"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3786334-9CD8-455D-A9C3-12BA54AC105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E0F70543-54AE-4F24-ADF1-E0042F65E86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19B0DCA0-0DE7-4E0E-91DF-7C82800770B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8D6CE27-E205-4388-AD85-35F90E2652F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458BDC02-332C-461D-8A44-F09D2D8C318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17CE7B62-D657-4E06-B21B-547EEE63C1B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4CB823BC-28CA-4337-A64A-B31402CDAF5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7DC83BBB-D81A-427C-B52E-25F6FBAF35A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72B4A752-241F-4839-8E4C-FDF1BE4404A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1D24C6D1-9BF6-438B-A819-7C70D494243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AC8C0D72-3166-4C36-B802-6E40B67D0CA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E380DD95-A129-4C8A-89E6-8B2306DE4B2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F572538F-337D-4C50-B854-1DD12C79A4D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A87B1EA0-DD77-44B1-B450-0CBD82E83F5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81AE84E0-DF15-4AF2-A8FE-EBF5A148420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FEF9DBBF-C0B5-454F-86D4-1DF919B5E1F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7574F06A-B259-4850-8F85-311B2972711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CCAB42E3-50A3-4192-8C16-86556D1736D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573F6D96-F79D-46DD-843C-0C67C97490F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9C8F72D0-3FCD-4C95-9961-BE0A11E76C6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5255374B-E4A0-4562-A68D-95353A68F8D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AF005A0E-C732-4F69-8E1A-B8D960C22B2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980DC7FA-C8CC-4E3A-BAED-F4D58CB79B7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FC627759-6F79-4F99-BA62-9B901933AA2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F2BFBAC4-2F87-4906-B69D-D2A22ABDA598}"/>
            </a:ext>
          </a:extLst>
        </xdr:cNvPr>
        <xdr:cNvCxnSpPr/>
      </xdr:nvCxnSpPr>
      <xdr:spPr>
        <a:xfrm flipV="1">
          <a:off x="16318864" y="1337119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5CCFB81F-3B6D-4BF1-A045-897FA81CBB8A}"/>
            </a:ext>
          </a:extLst>
        </xdr:cNvPr>
        <xdr:cNvSpPr txBox="1"/>
      </xdr:nvSpPr>
      <xdr:spPr>
        <a:xfrm>
          <a:off x="16357600"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81548983-448C-4504-BA8B-2FF622831726}"/>
            </a:ext>
          </a:extLst>
        </xdr:cNvPr>
        <xdr:cNvCxnSpPr/>
      </xdr:nvCxnSpPr>
      <xdr:spPr>
        <a:xfrm>
          <a:off x="16230600" y="1475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303A891B-81E7-441C-98B5-FA093CF6BAB5}"/>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7BF7932F-7C09-4E6A-8B7B-D33BB160A763}"/>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027C4167-0E1F-4EE8-89C6-0CF4855249C2}"/>
            </a:ext>
          </a:extLst>
        </xdr:cNvPr>
        <xdr:cNvSpPr txBox="1"/>
      </xdr:nvSpPr>
      <xdr:spPr>
        <a:xfrm>
          <a:off x="16357600" y="1404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FECF97ED-1696-4D73-8942-F9C1F6D19C2A}"/>
            </a:ext>
          </a:extLst>
        </xdr:cNvPr>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59156767-E4D7-4C47-AC47-24518F1076B9}"/>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61E14D2E-C10C-48A9-8F20-81413A2D85A4}"/>
            </a:ext>
          </a:extLst>
        </xdr:cNvPr>
        <xdr:cNvSpPr/>
      </xdr:nvSpPr>
      <xdr:spPr>
        <a:xfrm>
          <a:off x="14541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23174657-052E-4D69-8AEB-3B7762A692B1}"/>
            </a:ext>
          </a:extLst>
        </xdr:cNvPr>
        <xdr:cNvSpPr/>
      </xdr:nvSpPr>
      <xdr:spPr>
        <a:xfrm>
          <a:off x="13652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60D59241-59F4-4545-BA54-8CC315EA652B}"/>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09BB63A-169E-4BC8-9886-C2EC24C51F4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31CCF80-9217-4BB2-A3EB-7DA487592EE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1C48E66-77F1-4635-945D-961E9397E24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82EDF43-45BA-485F-8273-AF5AF4C92BB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57EBB1D-18E8-40B1-8712-3BE5AA19106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164464</xdr:rowOff>
    </xdr:from>
    <xdr:to>
      <xdr:col>85</xdr:col>
      <xdr:colOff>177800</xdr:colOff>
      <xdr:row>80</xdr:row>
      <xdr:rowOff>94614</xdr:rowOff>
    </xdr:to>
    <xdr:sp macro="" textlink="">
      <xdr:nvSpPr>
        <xdr:cNvPr id="663" name="楕円 662">
          <a:extLst>
            <a:ext uri="{FF2B5EF4-FFF2-40B4-BE49-F238E27FC236}">
              <a16:creationId xmlns:a16="http://schemas.microsoft.com/office/drawing/2014/main" id="{F6E77ECF-1D2A-4109-B1E5-C30B77A4E7AC}"/>
            </a:ext>
          </a:extLst>
        </xdr:cNvPr>
        <xdr:cNvSpPr/>
      </xdr:nvSpPr>
      <xdr:spPr>
        <a:xfrm>
          <a:off x="16268700" y="137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15891</xdr:rowOff>
    </xdr:from>
    <xdr:ext cx="405111" cy="259045"/>
    <xdr:sp macro="" textlink="">
      <xdr:nvSpPr>
        <xdr:cNvPr id="664" name="【児童館】&#10;有形固定資産減価償却率該当値テキスト">
          <a:extLst>
            <a:ext uri="{FF2B5EF4-FFF2-40B4-BE49-F238E27FC236}">
              <a16:creationId xmlns:a16="http://schemas.microsoft.com/office/drawing/2014/main" id="{F28DC98F-8C5F-41A5-9108-B0ECF0F9145B}"/>
            </a:ext>
          </a:extLst>
        </xdr:cNvPr>
        <xdr:cNvSpPr txBox="1"/>
      </xdr:nvSpPr>
      <xdr:spPr>
        <a:xfrm>
          <a:off x="16357600" y="1356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133986</xdr:rowOff>
    </xdr:from>
    <xdr:to>
      <xdr:col>81</xdr:col>
      <xdr:colOff>101600</xdr:colOff>
      <xdr:row>80</xdr:row>
      <xdr:rowOff>64136</xdr:rowOff>
    </xdr:to>
    <xdr:sp macro="" textlink="">
      <xdr:nvSpPr>
        <xdr:cNvPr id="665" name="楕円 664">
          <a:extLst>
            <a:ext uri="{FF2B5EF4-FFF2-40B4-BE49-F238E27FC236}">
              <a16:creationId xmlns:a16="http://schemas.microsoft.com/office/drawing/2014/main" id="{C0779364-B8A4-46FC-9A6B-9BCC1F1C657E}"/>
            </a:ext>
          </a:extLst>
        </xdr:cNvPr>
        <xdr:cNvSpPr/>
      </xdr:nvSpPr>
      <xdr:spPr>
        <a:xfrm>
          <a:off x="15430500" y="1367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13336</xdr:rowOff>
    </xdr:from>
    <xdr:to>
      <xdr:col>85</xdr:col>
      <xdr:colOff>127000</xdr:colOff>
      <xdr:row>80</xdr:row>
      <xdr:rowOff>43814</xdr:rowOff>
    </xdr:to>
    <xdr:cxnSp macro="">
      <xdr:nvCxnSpPr>
        <xdr:cNvPr id="666" name="直線コネクタ 665">
          <a:extLst>
            <a:ext uri="{FF2B5EF4-FFF2-40B4-BE49-F238E27FC236}">
              <a16:creationId xmlns:a16="http://schemas.microsoft.com/office/drawing/2014/main" id="{A6721896-FDE0-44FD-BC5D-503A2A827B62}"/>
            </a:ext>
          </a:extLst>
        </xdr:cNvPr>
        <xdr:cNvCxnSpPr/>
      </xdr:nvCxnSpPr>
      <xdr:spPr>
        <a:xfrm>
          <a:off x="15481300" y="13729336"/>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19686</xdr:rowOff>
    </xdr:from>
    <xdr:to>
      <xdr:col>76</xdr:col>
      <xdr:colOff>165100</xdr:colOff>
      <xdr:row>83</xdr:row>
      <xdr:rowOff>121286</xdr:rowOff>
    </xdr:to>
    <xdr:sp macro="" textlink="">
      <xdr:nvSpPr>
        <xdr:cNvPr id="667" name="楕円 666">
          <a:extLst>
            <a:ext uri="{FF2B5EF4-FFF2-40B4-BE49-F238E27FC236}">
              <a16:creationId xmlns:a16="http://schemas.microsoft.com/office/drawing/2014/main" id="{7CE5F3F7-C6F8-480B-A4D3-FC28C0144382}"/>
            </a:ext>
          </a:extLst>
        </xdr:cNvPr>
        <xdr:cNvSpPr/>
      </xdr:nvSpPr>
      <xdr:spPr>
        <a:xfrm>
          <a:off x="145415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13336</xdr:rowOff>
    </xdr:from>
    <xdr:to>
      <xdr:col>81</xdr:col>
      <xdr:colOff>50800</xdr:colOff>
      <xdr:row>83</xdr:row>
      <xdr:rowOff>70486</xdr:rowOff>
    </xdr:to>
    <xdr:cxnSp macro="">
      <xdr:nvCxnSpPr>
        <xdr:cNvPr id="668" name="直線コネクタ 667">
          <a:extLst>
            <a:ext uri="{FF2B5EF4-FFF2-40B4-BE49-F238E27FC236}">
              <a16:creationId xmlns:a16="http://schemas.microsoft.com/office/drawing/2014/main" id="{01A74E58-104B-45F0-A477-181BF9BBD3A9}"/>
            </a:ext>
          </a:extLst>
        </xdr:cNvPr>
        <xdr:cNvCxnSpPr/>
      </xdr:nvCxnSpPr>
      <xdr:spPr>
        <a:xfrm flipV="1">
          <a:off x="14592300" y="13729336"/>
          <a:ext cx="889000" cy="57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158750</xdr:rowOff>
    </xdr:from>
    <xdr:to>
      <xdr:col>72</xdr:col>
      <xdr:colOff>38100</xdr:colOff>
      <xdr:row>83</xdr:row>
      <xdr:rowOff>88900</xdr:rowOff>
    </xdr:to>
    <xdr:sp macro="" textlink="">
      <xdr:nvSpPr>
        <xdr:cNvPr id="669" name="楕円 668">
          <a:extLst>
            <a:ext uri="{FF2B5EF4-FFF2-40B4-BE49-F238E27FC236}">
              <a16:creationId xmlns:a16="http://schemas.microsoft.com/office/drawing/2014/main" id="{A4FF0BB2-36FA-451A-9D99-0D6979D05622}"/>
            </a:ext>
          </a:extLst>
        </xdr:cNvPr>
        <xdr:cNvSpPr/>
      </xdr:nvSpPr>
      <xdr:spPr>
        <a:xfrm>
          <a:off x="13652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38100</xdr:rowOff>
    </xdr:from>
    <xdr:to>
      <xdr:col>76</xdr:col>
      <xdr:colOff>114300</xdr:colOff>
      <xdr:row>83</xdr:row>
      <xdr:rowOff>70486</xdr:rowOff>
    </xdr:to>
    <xdr:cxnSp macro="">
      <xdr:nvCxnSpPr>
        <xdr:cNvPr id="670" name="直線コネクタ 669">
          <a:extLst>
            <a:ext uri="{FF2B5EF4-FFF2-40B4-BE49-F238E27FC236}">
              <a16:creationId xmlns:a16="http://schemas.microsoft.com/office/drawing/2014/main" id="{21B9065D-1186-46D3-BC42-D7F4D24D317A}"/>
            </a:ext>
          </a:extLst>
        </xdr:cNvPr>
        <xdr:cNvCxnSpPr/>
      </xdr:nvCxnSpPr>
      <xdr:spPr>
        <a:xfrm>
          <a:off x="13703300" y="1426845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114936</xdr:rowOff>
    </xdr:from>
    <xdr:to>
      <xdr:col>67</xdr:col>
      <xdr:colOff>101600</xdr:colOff>
      <xdr:row>83</xdr:row>
      <xdr:rowOff>45086</xdr:rowOff>
    </xdr:to>
    <xdr:sp macro="" textlink="">
      <xdr:nvSpPr>
        <xdr:cNvPr id="671" name="楕円 670">
          <a:extLst>
            <a:ext uri="{FF2B5EF4-FFF2-40B4-BE49-F238E27FC236}">
              <a16:creationId xmlns:a16="http://schemas.microsoft.com/office/drawing/2014/main" id="{34140960-414F-48A1-BC14-43B7A606B1F9}"/>
            </a:ext>
          </a:extLst>
        </xdr:cNvPr>
        <xdr:cNvSpPr/>
      </xdr:nvSpPr>
      <xdr:spPr>
        <a:xfrm>
          <a:off x="12763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165736</xdr:rowOff>
    </xdr:from>
    <xdr:to>
      <xdr:col>71</xdr:col>
      <xdr:colOff>177800</xdr:colOff>
      <xdr:row>83</xdr:row>
      <xdr:rowOff>38100</xdr:rowOff>
    </xdr:to>
    <xdr:cxnSp macro="">
      <xdr:nvCxnSpPr>
        <xdr:cNvPr id="672" name="直線コネクタ 671">
          <a:extLst>
            <a:ext uri="{FF2B5EF4-FFF2-40B4-BE49-F238E27FC236}">
              <a16:creationId xmlns:a16="http://schemas.microsoft.com/office/drawing/2014/main" id="{44A93D58-4FF7-4E21-B178-3DCD22059E17}"/>
            </a:ext>
          </a:extLst>
        </xdr:cNvPr>
        <xdr:cNvCxnSpPr/>
      </xdr:nvCxnSpPr>
      <xdr:spPr>
        <a:xfrm>
          <a:off x="12814300" y="1422463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673" name="n_1aveValue【児童館】&#10;有形固定資産減価償却率">
          <a:extLst>
            <a:ext uri="{FF2B5EF4-FFF2-40B4-BE49-F238E27FC236}">
              <a16:creationId xmlns:a16="http://schemas.microsoft.com/office/drawing/2014/main" id="{7EF9E5ED-D5C1-4759-9E35-E373B63F63B4}"/>
            </a:ext>
          </a:extLst>
        </xdr:cNvPr>
        <xdr:cNvSpPr txBox="1"/>
      </xdr:nvSpPr>
      <xdr:spPr>
        <a:xfrm>
          <a:off x="15266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4" name="n_2aveValue【児童館】&#10;有形固定資産減価償却率">
          <a:extLst>
            <a:ext uri="{FF2B5EF4-FFF2-40B4-BE49-F238E27FC236}">
              <a16:creationId xmlns:a16="http://schemas.microsoft.com/office/drawing/2014/main" id="{0B9E0C63-8BEE-4CEA-A338-DF3ECFCD2DB0}"/>
            </a:ext>
          </a:extLst>
        </xdr:cNvPr>
        <xdr:cNvSpPr txBox="1"/>
      </xdr:nvSpPr>
      <xdr:spPr>
        <a:xfrm>
          <a:off x="14389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75" name="n_3aveValue【児童館】&#10;有形固定資産減価償却率">
          <a:extLst>
            <a:ext uri="{FF2B5EF4-FFF2-40B4-BE49-F238E27FC236}">
              <a16:creationId xmlns:a16="http://schemas.microsoft.com/office/drawing/2014/main" id="{CD0D9849-72AD-4997-897B-75D235692822}"/>
            </a:ext>
          </a:extLst>
        </xdr:cNvPr>
        <xdr:cNvSpPr txBox="1"/>
      </xdr:nvSpPr>
      <xdr:spPr>
        <a:xfrm>
          <a:off x="13500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児童館】&#10;有形固定資産減価償却率">
          <a:extLst>
            <a:ext uri="{FF2B5EF4-FFF2-40B4-BE49-F238E27FC236}">
              <a16:creationId xmlns:a16="http://schemas.microsoft.com/office/drawing/2014/main" id="{449A2EF6-EBEF-42F5-8AB0-CF68A10E59A8}"/>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80663</xdr:rowOff>
    </xdr:from>
    <xdr:ext cx="405111" cy="259045"/>
    <xdr:sp macro="" textlink="">
      <xdr:nvSpPr>
        <xdr:cNvPr id="677" name="n_1mainValue【児童館】&#10;有形固定資産減価償却率">
          <a:extLst>
            <a:ext uri="{FF2B5EF4-FFF2-40B4-BE49-F238E27FC236}">
              <a16:creationId xmlns:a16="http://schemas.microsoft.com/office/drawing/2014/main" id="{7BDCC45E-6664-461D-BAAA-4885EF54D175}"/>
            </a:ext>
          </a:extLst>
        </xdr:cNvPr>
        <xdr:cNvSpPr txBox="1"/>
      </xdr:nvSpPr>
      <xdr:spPr>
        <a:xfrm>
          <a:off x="1526604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112413</xdr:rowOff>
    </xdr:from>
    <xdr:ext cx="405111" cy="259045"/>
    <xdr:sp macro="" textlink="">
      <xdr:nvSpPr>
        <xdr:cNvPr id="678" name="n_2mainValue【児童館】&#10;有形固定資産減価償却率">
          <a:extLst>
            <a:ext uri="{FF2B5EF4-FFF2-40B4-BE49-F238E27FC236}">
              <a16:creationId xmlns:a16="http://schemas.microsoft.com/office/drawing/2014/main" id="{56F5B614-B084-4A77-9044-3EFF0621F269}"/>
            </a:ext>
          </a:extLst>
        </xdr:cNvPr>
        <xdr:cNvSpPr txBox="1"/>
      </xdr:nvSpPr>
      <xdr:spPr>
        <a:xfrm>
          <a:off x="14389744"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80027</xdr:rowOff>
    </xdr:from>
    <xdr:ext cx="405111" cy="259045"/>
    <xdr:sp macro="" textlink="">
      <xdr:nvSpPr>
        <xdr:cNvPr id="679" name="n_3mainValue【児童館】&#10;有形固定資産減価償却率">
          <a:extLst>
            <a:ext uri="{FF2B5EF4-FFF2-40B4-BE49-F238E27FC236}">
              <a16:creationId xmlns:a16="http://schemas.microsoft.com/office/drawing/2014/main" id="{0ED837C2-B18B-49AF-89F7-C72E211D8718}"/>
            </a:ext>
          </a:extLst>
        </xdr:cNvPr>
        <xdr:cNvSpPr txBox="1"/>
      </xdr:nvSpPr>
      <xdr:spPr>
        <a:xfrm>
          <a:off x="13500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80" name="n_4mainValue【児童館】&#10;有形固定資産減価償却率">
          <a:extLst>
            <a:ext uri="{FF2B5EF4-FFF2-40B4-BE49-F238E27FC236}">
              <a16:creationId xmlns:a16="http://schemas.microsoft.com/office/drawing/2014/main" id="{62B29472-19D1-4671-B575-22774FD27286}"/>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EAF97FE8-9E5B-4EDB-AA37-C69FAEE8BE1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9A4153CF-0BD6-4E19-8D6F-47B08333018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FFAB66AE-413A-4002-B46F-AC4CE190347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A6A8DB38-B896-4E4C-953D-35E6AC9ACD0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4A9B42A0-864B-49D7-AD27-5CFE53C867F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1EACF3AE-E74F-44AB-B8CD-D00EC5DCEE7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9885F86A-8082-4A2A-8803-933AEC98B6F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59D52F4F-5F9B-49C3-9E9F-8CF1289C102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F5DA6E87-58AE-4142-8F26-233463E710D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86ED64D4-7D6C-4FE6-A52C-F6484679465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0657F6BC-7E68-40FD-B6AA-B6BF2719AEF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1DBB35BD-718D-4DE0-AFD8-7729D159ED4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9F7A3546-CCFB-48C9-9B42-530356808FB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BB5D6216-1154-4F6D-8261-71938F4CF92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D32CDF83-99A3-41B7-825D-28F00EA470F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CA24DBF6-E4BC-4D92-AD9B-CE27781B048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634B3673-A472-40C7-B131-7A1EDC2BB30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889C8585-D9D4-4874-B271-A03BFCF2C72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D1EC5C3D-857B-4995-A278-AF37C17646E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FE079A6D-CD7D-4859-8BB2-10C2A273A58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9DEBFD59-8982-42DC-973C-28CC489ECD3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B18DC294-DF01-4548-8EDC-48D727EF39E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92537A59-C3F2-42E6-A149-4DC20BF6237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F5266188-3694-462C-88B9-0AAEF55361FD}"/>
            </a:ext>
          </a:extLst>
        </xdr:cNvPr>
        <xdr:cNvCxnSpPr/>
      </xdr:nvCxnSpPr>
      <xdr:spPr>
        <a:xfrm flipV="1">
          <a:off x="22160864" y="132969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1187BB37-12B9-4264-AA6E-D4DB3E7B9A5F}"/>
            </a:ext>
          </a:extLst>
        </xdr:cNvPr>
        <xdr:cNvSpPr txBox="1"/>
      </xdr:nvSpPr>
      <xdr:spPr>
        <a:xfrm>
          <a:off x="22199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7D050A81-B173-4741-AA21-84EA13D7A7AC}"/>
            </a:ext>
          </a:extLst>
        </xdr:cNvPr>
        <xdr:cNvCxnSpPr/>
      </xdr:nvCxnSpPr>
      <xdr:spPr>
        <a:xfrm>
          <a:off x="22072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65FFB4B9-614B-437A-93C3-49F5055F19B1}"/>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F33A5DC1-B580-4FB8-9CC0-88B6F3A9690D}"/>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09" name="【児童館】&#10;一人当たり面積平均値テキスト">
          <a:extLst>
            <a:ext uri="{FF2B5EF4-FFF2-40B4-BE49-F238E27FC236}">
              <a16:creationId xmlns:a16="http://schemas.microsoft.com/office/drawing/2014/main" id="{1E09FAD5-D252-4D00-9E95-9E59CBF7F174}"/>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91EE7987-1050-499E-86E9-AC602A2472CB}"/>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945CC743-B276-4EF5-B4A3-9AA6BA4598FD}"/>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4B74E572-5A53-49E3-97CB-10FEB57F5546}"/>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30D076C5-79C7-4497-ACC5-1675B9111408}"/>
            </a:ext>
          </a:extLst>
        </xdr:cNvPr>
        <xdr:cNvSpPr/>
      </xdr:nvSpPr>
      <xdr:spPr>
        <a:xfrm>
          <a:off x="19494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B8B04466-6435-4018-9C8B-F8EFB9669308}"/>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A5B7BFFB-1C6B-4093-8743-2E279577EFA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6EEF401-8C16-44A4-A97E-4DD1A73A3D2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A1F9F37-52F0-4DE8-A261-6BBBE065D27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886D03F-ACE1-469D-B54D-F4C79B47BCA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78F4F46-083F-4517-BB6B-4C8417234EA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720" name="楕円 719">
          <a:extLst>
            <a:ext uri="{FF2B5EF4-FFF2-40B4-BE49-F238E27FC236}">
              <a16:creationId xmlns:a16="http://schemas.microsoft.com/office/drawing/2014/main" id="{A176D08B-28C5-4225-811B-C5942F8ECFCC}"/>
            </a:ext>
          </a:extLst>
        </xdr:cNvPr>
        <xdr:cNvSpPr/>
      </xdr:nvSpPr>
      <xdr:spPr>
        <a:xfrm>
          <a:off x="22110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73677</xdr:rowOff>
    </xdr:from>
    <xdr:ext cx="469744" cy="259045"/>
    <xdr:sp macro="" textlink="">
      <xdr:nvSpPr>
        <xdr:cNvPr id="721" name="【児童館】&#10;一人当たり面積該当値テキスト">
          <a:extLst>
            <a:ext uri="{FF2B5EF4-FFF2-40B4-BE49-F238E27FC236}">
              <a16:creationId xmlns:a16="http://schemas.microsoft.com/office/drawing/2014/main" id="{148943CC-5FA7-4B33-84A5-1DF89C05535B}"/>
            </a:ext>
          </a:extLst>
        </xdr:cNvPr>
        <xdr:cNvSpPr txBox="1"/>
      </xdr:nvSpPr>
      <xdr:spPr>
        <a:xfrm>
          <a:off x="22199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722" name="楕円 721">
          <a:extLst>
            <a:ext uri="{FF2B5EF4-FFF2-40B4-BE49-F238E27FC236}">
              <a16:creationId xmlns:a16="http://schemas.microsoft.com/office/drawing/2014/main" id="{4EB514DC-3D72-45FD-901B-156D2207EC7C}"/>
            </a:ext>
          </a:extLst>
        </xdr:cNvPr>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38100</xdr:rowOff>
    </xdr:to>
    <xdr:cxnSp macro="">
      <xdr:nvCxnSpPr>
        <xdr:cNvPr id="723" name="直線コネクタ 722">
          <a:extLst>
            <a:ext uri="{FF2B5EF4-FFF2-40B4-BE49-F238E27FC236}">
              <a16:creationId xmlns:a16="http://schemas.microsoft.com/office/drawing/2014/main" id="{924CF4E5-5F2B-423A-82D2-FFE7763BB85F}"/>
            </a:ext>
          </a:extLst>
        </xdr:cNvPr>
        <xdr:cNvCxnSpPr/>
      </xdr:nvCxnSpPr>
      <xdr:spPr>
        <a:xfrm>
          <a:off x="21323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724" name="楕円 723">
          <a:extLst>
            <a:ext uri="{FF2B5EF4-FFF2-40B4-BE49-F238E27FC236}">
              <a16:creationId xmlns:a16="http://schemas.microsoft.com/office/drawing/2014/main" id="{6269FFC4-2EF0-42F4-BD6A-71B955CCF47B}"/>
            </a:ext>
          </a:extLst>
        </xdr:cNvPr>
        <xdr:cNvSpPr/>
      </xdr:nvSpPr>
      <xdr:spPr>
        <a:xfrm>
          <a:off x="2038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38100</xdr:rowOff>
    </xdr:to>
    <xdr:cxnSp macro="">
      <xdr:nvCxnSpPr>
        <xdr:cNvPr id="725" name="直線コネクタ 724">
          <a:extLst>
            <a:ext uri="{FF2B5EF4-FFF2-40B4-BE49-F238E27FC236}">
              <a16:creationId xmlns:a16="http://schemas.microsoft.com/office/drawing/2014/main" id="{C935660F-7537-42AA-AAC8-053DA317F65F}"/>
            </a:ext>
          </a:extLst>
        </xdr:cNvPr>
        <xdr:cNvCxnSpPr/>
      </xdr:nvCxnSpPr>
      <xdr:spPr>
        <a:xfrm>
          <a:off x="20434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726" name="楕円 725">
          <a:extLst>
            <a:ext uri="{FF2B5EF4-FFF2-40B4-BE49-F238E27FC236}">
              <a16:creationId xmlns:a16="http://schemas.microsoft.com/office/drawing/2014/main" id="{4CEA1B66-1608-4BC1-BF6D-60D0AA852921}"/>
            </a:ext>
          </a:extLst>
        </xdr:cNvPr>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38100</xdr:rowOff>
    </xdr:to>
    <xdr:cxnSp macro="">
      <xdr:nvCxnSpPr>
        <xdr:cNvPr id="727" name="直線コネクタ 726">
          <a:extLst>
            <a:ext uri="{FF2B5EF4-FFF2-40B4-BE49-F238E27FC236}">
              <a16:creationId xmlns:a16="http://schemas.microsoft.com/office/drawing/2014/main" id="{FD7F3B42-DD22-4D83-A20C-27515A8C0616}"/>
            </a:ext>
          </a:extLst>
        </xdr:cNvPr>
        <xdr:cNvCxnSpPr/>
      </xdr:nvCxnSpPr>
      <xdr:spPr>
        <a:xfrm>
          <a:off x="19545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158750</xdr:rowOff>
    </xdr:from>
    <xdr:to>
      <xdr:col>98</xdr:col>
      <xdr:colOff>38100</xdr:colOff>
      <xdr:row>86</xdr:row>
      <xdr:rowOff>88900</xdr:rowOff>
    </xdr:to>
    <xdr:sp macro="" textlink="">
      <xdr:nvSpPr>
        <xdr:cNvPr id="728" name="楕円 727">
          <a:extLst>
            <a:ext uri="{FF2B5EF4-FFF2-40B4-BE49-F238E27FC236}">
              <a16:creationId xmlns:a16="http://schemas.microsoft.com/office/drawing/2014/main" id="{5576677E-A320-405B-A3F7-F5F0998E6006}"/>
            </a:ext>
          </a:extLst>
        </xdr:cNvPr>
        <xdr:cNvSpPr/>
      </xdr:nvSpPr>
      <xdr:spPr>
        <a:xfrm>
          <a:off x="18605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38100</xdr:rowOff>
    </xdr:to>
    <xdr:cxnSp macro="">
      <xdr:nvCxnSpPr>
        <xdr:cNvPr id="729" name="直線コネクタ 728">
          <a:extLst>
            <a:ext uri="{FF2B5EF4-FFF2-40B4-BE49-F238E27FC236}">
              <a16:creationId xmlns:a16="http://schemas.microsoft.com/office/drawing/2014/main" id="{5CE4AD59-4BC5-4258-98C7-D3642ECAA851}"/>
            </a:ext>
          </a:extLst>
        </xdr:cNvPr>
        <xdr:cNvCxnSpPr/>
      </xdr:nvCxnSpPr>
      <xdr:spPr>
        <a:xfrm>
          <a:off x="18656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0" name="n_1aveValue【児童館】&#10;一人当たり面積">
          <a:extLst>
            <a:ext uri="{FF2B5EF4-FFF2-40B4-BE49-F238E27FC236}">
              <a16:creationId xmlns:a16="http://schemas.microsoft.com/office/drawing/2014/main" id="{7258D634-4719-4D1E-B79B-E92101C3B971}"/>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1" name="n_2aveValue【児童館】&#10;一人当たり面積">
          <a:extLst>
            <a:ext uri="{FF2B5EF4-FFF2-40B4-BE49-F238E27FC236}">
              <a16:creationId xmlns:a16="http://schemas.microsoft.com/office/drawing/2014/main" id="{391F5E94-88CE-4559-B75A-F6D42503388F}"/>
            </a:ext>
          </a:extLst>
        </xdr:cNvPr>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732" name="n_3aveValue【児童館】&#10;一人当たり面積">
          <a:extLst>
            <a:ext uri="{FF2B5EF4-FFF2-40B4-BE49-F238E27FC236}">
              <a16:creationId xmlns:a16="http://schemas.microsoft.com/office/drawing/2014/main" id="{E08B7424-A6F7-42A6-B347-C14D109FC5AD}"/>
            </a:ext>
          </a:extLst>
        </xdr:cNvPr>
        <xdr:cNvSpPr txBox="1"/>
      </xdr:nvSpPr>
      <xdr:spPr>
        <a:xfrm>
          <a:off x="19310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3" name="n_4aveValue【児童館】&#10;一人当たり面積">
          <a:extLst>
            <a:ext uri="{FF2B5EF4-FFF2-40B4-BE49-F238E27FC236}">
              <a16:creationId xmlns:a16="http://schemas.microsoft.com/office/drawing/2014/main" id="{D8F0CB5B-8D8A-412B-8991-3A2329CAA756}"/>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734" name="n_1mainValue【児童館】&#10;一人当たり面積">
          <a:extLst>
            <a:ext uri="{FF2B5EF4-FFF2-40B4-BE49-F238E27FC236}">
              <a16:creationId xmlns:a16="http://schemas.microsoft.com/office/drawing/2014/main" id="{326B7EB7-791D-4F78-B7C4-C75F99DF1D84}"/>
            </a:ext>
          </a:extLst>
        </xdr:cNvPr>
        <xdr:cNvSpPr txBox="1"/>
      </xdr:nvSpPr>
      <xdr:spPr>
        <a:xfrm>
          <a:off x="21075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735" name="n_2mainValue【児童館】&#10;一人当たり面積">
          <a:extLst>
            <a:ext uri="{FF2B5EF4-FFF2-40B4-BE49-F238E27FC236}">
              <a16:creationId xmlns:a16="http://schemas.microsoft.com/office/drawing/2014/main" id="{65ACEA08-157E-41D4-B590-436F0A5541E6}"/>
            </a:ext>
          </a:extLst>
        </xdr:cNvPr>
        <xdr:cNvSpPr txBox="1"/>
      </xdr:nvSpPr>
      <xdr:spPr>
        <a:xfrm>
          <a:off x="2019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736" name="n_3mainValue【児童館】&#10;一人当たり面積">
          <a:extLst>
            <a:ext uri="{FF2B5EF4-FFF2-40B4-BE49-F238E27FC236}">
              <a16:creationId xmlns:a16="http://schemas.microsoft.com/office/drawing/2014/main" id="{59ACC0CF-AC78-4E2B-A8F3-E540628BD80D}"/>
            </a:ext>
          </a:extLst>
        </xdr:cNvPr>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80027</xdr:rowOff>
    </xdr:from>
    <xdr:ext cx="469744" cy="259045"/>
    <xdr:sp macro="" textlink="">
      <xdr:nvSpPr>
        <xdr:cNvPr id="737" name="n_4mainValue【児童館】&#10;一人当たり面積">
          <a:extLst>
            <a:ext uri="{FF2B5EF4-FFF2-40B4-BE49-F238E27FC236}">
              <a16:creationId xmlns:a16="http://schemas.microsoft.com/office/drawing/2014/main" id="{8415C532-608B-4E7B-AD3D-20CFABD9F502}"/>
            </a:ext>
          </a:extLst>
        </xdr:cNvPr>
        <xdr:cNvSpPr txBox="1"/>
      </xdr:nvSpPr>
      <xdr:spPr>
        <a:xfrm>
          <a:off x="18421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1D476618-5676-405A-AC97-3CCD795EC9A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2274405F-B808-4CDA-959B-B649B2916A62}"/>
            </a:ext>
          </a:extLst>
        </xdr:cNvPr>
        <xdr:cNvSpPr/>
      </xdr:nvSpPr>
      <xdr:spPr>
        <a:xfrm>
          <a:off x="1244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D62269BE-8D23-46CC-845B-75D182060F8C}"/>
            </a:ext>
          </a:extLst>
        </xdr:cNvPr>
        <xdr:cNvSpPr/>
      </xdr:nvSpPr>
      <xdr:spPr>
        <a:xfrm>
          <a:off x="1244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576A15F7-E362-4A67-B43A-85C0CB419FBF}"/>
            </a:ext>
          </a:extLst>
        </xdr:cNvPr>
        <xdr:cNvSpPr/>
      </xdr:nvSpPr>
      <xdr:spPr>
        <a:xfrm>
          <a:off x="1371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EED3F842-D210-4AE9-8A3A-39A1260E63DF}"/>
            </a:ext>
          </a:extLst>
        </xdr:cNvPr>
        <xdr:cNvSpPr/>
      </xdr:nvSpPr>
      <xdr:spPr>
        <a:xfrm>
          <a:off x="1371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636C5DD4-4E2E-4A28-86D7-EDEC56669979}"/>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83BA89AD-7836-4C81-A562-78E81AD01B4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CBC2EB08-C2E4-49DC-8196-DB4CA57BC718}"/>
            </a:ext>
          </a:extLst>
        </xdr:cNvPr>
        <xdr:cNvSpPr/>
      </xdr:nvSpPr>
      <xdr:spPr>
        <a:xfrm>
          <a:off x="1828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82D8F4FD-2276-43DF-936D-E88A616594A9}"/>
            </a:ext>
          </a:extLst>
        </xdr:cNvPr>
        <xdr:cNvSpPr/>
      </xdr:nvSpPr>
      <xdr:spPr>
        <a:xfrm>
          <a:off x="1828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05F270AC-E797-4D95-B21A-72FF77297041}"/>
            </a:ext>
          </a:extLst>
        </xdr:cNvPr>
        <xdr:cNvSpPr/>
      </xdr:nvSpPr>
      <xdr:spPr>
        <a:xfrm>
          <a:off x="1955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E1A05AFB-C12C-4B93-AF99-2A801B645BEE}"/>
            </a:ext>
          </a:extLst>
        </xdr:cNvPr>
        <xdr:cNvSpPr/>
      </xdr:nvSpPr>
      <xdr:spPr>
        <a:xfrm>
          <a:off x="1955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10BA6B08-ABB8-4962-B169-23C39BD53BB1}"/>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14561496-3880-4686-9CB3-2BF0B69F1C4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67622C6C-A527-4401-BDA3-0B3C1A0D6A1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6336413E-2939-4031-8FC9-3DB73FDBD36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類似団体と比較して有形固定資産減価償却率が高い施設は「道路」であり、路面性状などを踏まえ必要な補修等を実施しているが、今後も道路利用状況や老朽化の程度を把握し、計画的な改修に努める。</a:t>
          </a:r>
          <a:endParaRPr lang="ja-JP" altLang="ja-JP" sz="1400">
            <a:effectLst/>
          </a:endParaRPr>
        </a:p>
        <a:p>
          <a:r>
            <a:rPr lang="ja-JP" altLang="ja-JP" sz="1100">
              <a:solidFill>
                <a:schemeClr val="dk1"/>
              </a:solidFill>
              <a:effectLst/>
              <a:latin typeface="+mn-lt"/>
              <a:ea typeface="+mn-ea"/>
              <a:cs typeface="+mn-cs"/>
            </a:rPr>
            <a:t>一方で、類似団体と比較して有形固定資産減価償却率が低い施設は「学校施設」であるが、</a:t>
          </a:r>
          <a:r>
            <a:rPr kumimoji="1" lang="ja-JP" altLang="ja-JP" sz="1100">
              <a:solidFill>
                <a:schemeClr val="dk1"/>
              </a:solidFill>
              <a:effectLst/>
              <a:latin typeface="+mn-lt"/>
              <a:ea typeface="+mn-ea"/>
              <a:cs typeface="+mn-cs"/>
            </a:rPr>
            <a:t>老朽化する学校の改築・長寿命化等が課題となっている。</a:t>
          </a:r>
          <a:endParaRPr lang="ja-JP" altLang="ja-JP" sz="1400">
            <a:effectLst/>
          </a:endParaRPr>
        </a:p>
        <a:p>
          <a:r>
            <a:rPr kumimoji="1" lang="ja-JP" altLang="ja-JP" sz="1100">
              <a:solidFill>
                <a:schemeClr val="dk1"/>
              </a:solidFill>
              <a:effectLst/>
              <a:latin typeface="+mn-lt"/>
              <a:ea typeface="+mn-ea"/>
              <a:cs typeface="+mn-cs"/>
            </a:rPr>
            <a:t>そのため、他の公共施設とともに令和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年度に「公共施設更新計画」を策定し、財源も含めた今後の改築・改修計画を示した。</a:t>
          </a:r>
          <a:endParaRPr lang="ja-JP" altLang="ja-JP" sz="1400">
            <a:effectLst/>
          </a:endParaRPr>
        </a:p>
        <a:p>
          <a:r>
            <a:rPr kumimoji="1" lang="ja-JP" altLang="ja-JP" sz="1100">
              <a:solidFill>
                <a:schemeClr val="dk1"/>
              </a:solidFill>
              <a:effectLst/>
              <a:latin typeface="+mn-lt"/>
              <a:ea typeface="+mn-ea"/>
              <a:cs typeface="+mn-cs"/>
            </a:rPr>
            <a:t>今後、基金残高の着実な確保や起債の有効的な活用により、財政負担の平準化を図りながら計画的に改築・改修を実施していく。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793FC62-2780-45AD-8F25-121D7DEA93A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DC023EC-FF4A-4C10-88CE-89A1094F8BF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C57BF9D-AFE9-4F65-B859-E6675E98890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0C886F7-BA3D-4CE8-A1B1-E60BD77729F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東京都豊島区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1A05059-5A82-497A-A661-D07A183CD94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3CBC4E1-ED98-41C3-BFF4-B4F784CBCBC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A27399D-5359-48F4-B41D-9E38F552A7A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3617AE-0E25-4AAA-ABBB-C7B3A80C927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4019326-E036-4EFF-9BB4-B54DB45D7DD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7370B70-609E-46B1-8814-14AF2A2C114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294,644
258,284
13.01
154,500,724
149,661,698
2,768,820
83,620,453
15,366,646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793F34B-051A-49D2-809F-7ABB46E8289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7B6CD53-82FC-45C7-9F8C-DC59449AE96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E7D76F7-5017-4871-9A8B-06A32A1F53D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99869E2-8E3B-441C-886E-0DFB9F26CB6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E52E23B-740B-417E-B686-2BA501A5E82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2340A70-4706-4F9D-9494-471EAE798B9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709BB07-0E81-4EA1-A31E-7BF898CB18A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487555-FC6B-4FF8-AF48-198F449DAFC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29F1CA5-6C35-4B76-96EE-4538CC46198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344FE2A-F402-45BC-BE87-0C87678D008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1B67856-9674-4C73-8624-11D353534DF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AA61E5F-AED5-4E33-98BD-FC348967247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58271B-BE90-4C1B-A0FC-769CAE6168D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AD43714-6B4F-4291-9E24-B3EC1D61281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0762292-CD94-4710-B1D7-F159402EC4F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A64C4E-864C-4EC7-B1BA-AB39861859E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89A57DE-9B48-4634-8F4C-704A195883F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7443F45-253A-4C6D-A522-EB9602CBA6D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A4BC82B-BBBA-4194-8EB8-8F096B7FAD9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AD6D89A-CB58-4518-A161-BA6E29610A3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79644EF-3619-4E47-8E6F-FA0F13EA634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859ADAF-6036-4418-83E7-B7552488339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8DCA950-397A-4FE5-8B5A-2BC655D0077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8327DEA-9129-461E-B353-D29788C1BA2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18FF2E5-5DC5-465C-A18F-56BA8C8D63A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457D7A6-9042-4605-AB59-31F84619549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3C4F0CB-5963-402F-9909-EA59C6A3640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86AC48C-856A-4EDF-A48C-4B30C357DC1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6DC1A97-484D-42AF-8937-804A11D4AC2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EA1745F-066B-4E8D-904A-F79FCBF605F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0EA3F18-0418-4777-8FB1-CD3D964077C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1CB22AB-C8CC-4F4B-BA46-D3F68351BC1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660B342-58D3-429D-953B-A56328A55DC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4F587FCC-EC8F-43CC-A0BA-065A8CE0951E}"/>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EABF18E-AB5C-42AB-BEB1-5A2CA539F82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C770339-6E26-49C6-AABC-CF3DB7D44CE9}"/>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9D3F105-5FF6-4AD3-AA81-CAFABF7680F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38EEF40-9EF0-4430-A935-3F27382E431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9536CD5-9D37-44D9-832B-57AF6CAB2EEA}"/>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9CD2477-69C8-4ACC-B089-7EA1FFDDCFB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10F0470-8DE6-4018-9650-87C7E9E6C0B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123AA944-BDF7-4982-96D3-2ABE4756E39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6EEA7EB6-6677-4EE0-BA7C-7EE28B63B25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2CFA0863-D4B2-4FF1-9EAF-9708F6469A80}"/>
            </a:ext>
          </a:extLst>
        </xdr:cNvPr>
        <xdr:cNvCxnSpPr/>
      </xdr:nvCxnSpPr>
      <xdr:spPr>
        <a:xfrm flipV="1">
          <a:off x="463486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7735046A-0EAC-4428-A51F-39ED5E866018}"/>
            </a:ext>
          </a:extLst>
        </xdr:cNvPr>
        <xdr:cNvSpPr txBox="1"/>
      </xdr:nvSpPr>
      <xdr:spPr>
        <a:xfrm>
          <a:off x="467360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82C3A3BD-4BA7-44D8-ABC3-4E9224DFAEF3}"/>
            </a:ext>
          </a:extLst>
        </xdr:cNvPr>
        <xdr:cNvCxnSpPr/>
      </xdr:nvCxnSpPr>
      <xdr:spPr>
        <a:xfrm>
          <a:off x="4546600" y="7064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644C7E11-B5B0-43E2-97D2-69191F5BA695}"/>
            </a:ext>
          </a:extLst>
        </xdr:cNvPr>
        <xdr:cNvSpPr txBox="1"/>
      </xdr:nvSpPr>
      <xdr:spPr>
        <a:xfrm>
          <a:off x="4673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AF8AEEB3-0374-48A5-ACCA-690F8BE326F1}"/>
            </a:ext>
          </a:extLst>
        </xdr:cNvPr>
        <xdr:cNvCxnSpPr/>
      </xdr:nvCxnSpPr>
      <xdr:spPr>
        <a:xfrm>
          <a:off x="4546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27CA0402-3555-4BB6-8D7C-90BCEB4FD0DC}"/>
            </a:ext>
          </a:extLst>
        </xdr:cNvPr>
        <xdr:cNvSpPr txBox="1"/>
      </xdr:nvSpPr>
      <xdr:spPr>
        <a:xfrm>
          <a:off x="4673600" y="6218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8F09890C-8E59-484B-B4A9-BBC027DFA996}"/>
            </a:ext>
          </a:extLst>
        </xdr:cNvPr>
        <xdr:cNvSpPr/>
      </xdr:nvSpPr>
      <xdr:spPr>
        <a:xfrm>
          <a:off x="45847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E111751E-7DE3-4816-89CB-6410488F6FF8}"/>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815ED1E3-588C-490A-A6C1-FEFAC559176F}"/>
            </a:ext>
          </a:extLst>
        </xdr:cNvPr>
        <xdr:cNvSpPr/>
      </xdr:nvSpPr>
      <xdr:spPr>
        <a:xfrm>
          <a:off x="2857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8592D215-0193-42E0-83CE-9209A8ADEDC5}"/>
            </a:ext>
          </a:extLst>
        </xdr:cNvPr>
        <xdr:cNvSpPr/>
      </xdr:nvSpPr>
      <xdr:spPr>
        <a:xfrm>
          <a:off x="1968500" y="637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A4E76B08-2F27-405B-ACAA-C49B3CA79087}"/>
            </a:ext>
          </a:extLst>
        </xdr:cNvPr>
        <xdr:cNvSpPr/>
      </xdr:nvSpPr>
      <xdr:spPr>
        <a:xfrm>
          <a:off x="1079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E1053EA-4FA0-4860-A412-175CA1AE3B7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6353481-9F5D-40F6-A8DD-653DCB30047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944FCD6-88D6-4DC7-9CFC-D9D7D92B626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848F66B-0455-4E61-BB3F-6D3864ABF6E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B503FEF-BB3B-4966-AA15-FA9B8F2C7E7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148844</xdr:rowOff>
    </xdr:from>
    <xdr:to>
      <xdr:col>24</xdr:col>
      <xdr:colOff>114300</xdr:colOff>
      <xdr:row>38</xdr:row>
      <xdr:rowOff>78994</xdr:rowOff>
    </xdr:to>
    <xdr:sp macro="" textlink="">
      <xdr:nvSpPr>
        <xdr:cNvPr id="71" name="楕円 70">
          <a:extLst>
            <a:ext uri="{FF2B5EF4-FFF2-40B4-BE49-F238E27FC236}">
              <a16:creationId xmlns:a16="http://schemas.microsoft.com/office/drawing/2014/main" id="{14D2D429-8266-4C77-92F8-3F9C5B94FACF}"/>
            </a:ext>
          </a:extLst>
        </xdr:cNvPr>
        <xdr:cNvSpPr/>
      </xdr:nvSpPr>
      <xdr:spPr>
        <a:xfrm>
          <a:off x="4584700" y="649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127271</xdr:rowOff>
    </xdr:from>
    <xdr:ext cx="405111" cy="259045"/>
    <xdr:sp macro="" textlink="">
      <xdr:nvSpPr>
        <xdr:cNvPr id="72" name="【図書館】&#10;有形固定資産減価償却率該当値テキスト">
          <a:extLst>
            <a:ext uri="{FF2B5EF4-FFF2-40B4-BE49-F238E27FC236}">
              <a16:creationId xmlns:a16="http://schemas.microsoft.com/office/drawing/2014/main" id="{E80A5F46-5D7F-4800-9751-FE7F8B5E7D93}"/>
            </a:ext>
          </a:extLst>
        </xdr:cNvPr>
        <xdr:cNvSpPr txBox="1"/>
      </xdr:nvSpPr>
      <xdr:spPr>
        <a:xfrm>
          <a:off x="4673600" y="647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105410</xdr:rowOff>
    </xdr:from>
    <xdr:to>
      <xdr:col>20</xdr:col>
      <xdr:colOff>38100</xdr:colOff>
      <xdr:row>38</xdr:row>
      <xdr:rowOff>35560</xdr:rowOff>
    </xdr:to>
    <xdr:sp macro="" textlink="">
      <xdr:nvSpPr>
        <xdr:cNvPr id="73" name="楕円 72">
          <a:extLst>
            <a:ext uri="{FF2B5EF4-FFF2-40B4-BE49-F238E27FC236}">
              <a16:creationId xmlns:a16="http://schemas.microsoft.com/office/drawing/2014/main" id="{477EB302-5617-4BA2-BA2C-BA1AE20D7C77}"/>
            </a:ext>
          </a:extLst>
        </xdr:cNvPr>
        <xdr:cNvSpPr/>
      </xdr:nvSpPr>
      <xdr:spPr>
        <a:xfrm>
          <a:off x="3746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156210</xdr:rowOff>
    </xdr:from>
    <xdr:to>
      <xdr:col>24</xdr:col>
      <xdr:colOff>63500</xdr:colOff>
      <xdr:row>38</xdr:row>
      <xdr:rowOff>28194</xdr:rowOff>
    </xdr:to>
    <xdr:cxnSp macro="">
      <xdr:nvCxnSpPr>
        <xdr:cNvPr id="74" name="直線コネクタ 73">
          <a:extLst>
            <a:ext uri="{FF2B5EF4-FFF2-40B4-BE49-F238E27FC236}">
              <a16:creationId xmlns:a16="http://schemas.microsoft.com/office/drawing/2014/main" id="{90BF0D8E-56BF-4DB9-B147-6DD4A9CB9707}"/>
            </a:ext>
          </a:extLst>
        </xdr:cNvPr>
        <xdr:cNvCxnSpPr/>
      </xdr:nvCxnSpPr>
      <xdr:spPr>
        <a:xfrm>
          <a:off x="3797300" y="649986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61976</xdr:rowOff>
    </xdr:from>
    <xdr:to>
      <xdr:col>15</xdr:col>
      <xdr:colOff>101600</xdr:colOff>
      <xdr:row>37</xdr:row>
      <xdr:rowOff>163576</xdr:rowOff>
    </xdr:to>
    <xdr:sp macro="" textlink="">
      <xdr:nvSpPr>
        <xdr:cNvPr id="75" name="楕円 74">
          <a:extLst>
            <a:ext uri="{FF2B5EF4-FFF2-40B4-BE49-F238E27FC236}">
              <a16:creationId xmlns:a16="http://schemas.microsoft.com/office/drawing/2014/main" id="{17B914E8-4A18-4523-92EF-B5295FBDBC03}"/>
            </a:ext>
          </a:extLst>
        </xdr:cNvPr>
        <xdr:cNvSpPr/>
      </xdr:nvSpPr>
      <xdr:spPr>
        <a:xfrm>
          <a:off x="2857500" y="640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112776</xdr:rowOff>
    </xdr:from>
    <xdr:to>
      <xdr:col>19</xdr:col>
      <xdr:colOff>177800</xdr:colOff>
      <xdr:row>37</xdr:row>
      <xdr:rowOff>156210</xdr:rowOff>
    </xdr:to>
    <xdr:cxnSp macro="">
      <xdr:nvCxnSpPr>
        <xdr:cNvPr id="76" name="直線コネクタ 75">
          <a:extLst>
            <a:ext uri="{FF2B5EF4-FFF2-40B4-BE49-F238E27FC236}">
              <a16:creationId xmlns:a16="http://schemas.microsoft.com/office/drawing/2014/main" id="{749C421B-EF4A-4CE1-B283-EA2C91D22859}"/>
            </a:ext>
          </a:extLst>
        </xdr:cNvPr>
        <xdr:cNvCxnSpPr/>
      </xdr:nvCxnSpPr>
      <xdr:spPr>
        <a:xfrm>
          <a:off x="2908300" y="645642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18542</xdr:rowOff>
    </xdr:from>
    <xdr:to>
      <xdr:col>10</xdr:col>
      <xdr:colOff>165100</xdr:colOff>
      <xdr:row>37</xdr:row>
      <xdr:rowOff>120142</xdr:rowOff>
    </xdr:to>
    <xdr:sp macro="" textlink="">
      <xdr:nvSpPr>
        <xdr:cNvPr id="77" name="楕円 76">
          <a:extLst>
            <a:ext uri="{FF2B5EF4-FFF2-40B4-BE49-F238E27FC236}">
              <a16:creationId xmlns:a16="http://schemas.microsoft.com/office/drawing/2014/main" id="{5E3191F4-9940-4546-A562-7E0C60AD26E7}"/>
            </a:ext>
          </a:extLst>
        </xdr:cNvPr>
        <xdr:cNvSpPr/>
      </xdr:nvSpPr>
      <xdr:spPr>
        <a:xfrm>
          <a:off x="1968500" y="636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69342</xdr:rowOff>
    </xdr:from>
    <xdr:to>
      <xdr:col>15</xdr:col>
      <xdr:colOff>50800</xdr:colOff>
      <xdr:row>37</xdr:row>
      <xdr:rowOff>112776</xdr:rowOff>
    </xdr:to>
    <xdr:cxnSp macro="">
      <xdr:nvCxnSpPr>
        <xdr:cNvPr id="78" name="直線コネクタ 77">
          <a:extLst>
            <a:ext uri="{FF2B5EF4-FFF2-40B4-BE49-F238E27FC236}">
              <a16:creationId xmlns:a16="http://schemas.microsoft.com/office/drawing/2014/main" id="{B8151306-62AE-47D5-AFFB-205AB8ECCFB6}"/>
            </a:ext>
          </a:extLst>
        </xdr:cNvPr>
        <xdr:cNvCxnSpPr/>
      </xdr:nvCxnSpPr>
      <xdr:spPr>
        <a:xfrm>
          <a:off x="2019300" y="641299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146558</xdr:rowOff>
    </xdr:from>
    <xdr:to>
      <xdr:col>6</xdr:col>
      <xdr:colOff>38100</xdr:colOff>
      <xdr:row>37</xdr:row>
      <xdr:rowOff>76708</xdr:rowOff>
    </xdr:to>
    <xdr:sp macro="" textlink="">
      <xdr:nvSpPr>
        <xdr:cNvPr id="79" name="楕円 78">
          <a:extLst>
            <a:ext uri="{FF2B5EF4-FFF2-40B4-BE49-F238E27FC236}">
              <a16:creationId xmlns:a16="http://schemas.microsoft.com/office/drawing/2014/main" id="{A50B45E5-7051-4C68-8D17-893685801478}"/>
            </a:ext>
          </a:extLst>
        </xdr:cNvPr>
        <xdr:cNvSpPr/>
      </xdr:nvSpPr>
      <xdr:spPr>
        <a:xfrm>
          <a:off x="1079500" y="631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25908</xdr:rowOff>
    </xdr:from>
    <xdr:to>
      <xdr:col>10</xdr:col>
      <xdr:colOff>114300</xdr:colOff>
      <xdr:row>37</xdr:row>
      <xdr:rowOff>69342</xdr:rowOff>
    </xdr:to>
    <xdr:cxnSp macro="">
      <xdr:nvCxnSpPr>
        <xdr:cNvPr id="80" name="直線コネクタ 79">
          <a:extLst>
            <a:ext uri="{FF2B5EF4-FFF2-40B4-BE49-F238E27FC236}">
              <a16:creationId xmlns:a16="http://schemas.microsoft.com/office/drawing/2014/main" id="{E3BD9469-4F8B-4FFD-96E1-FBCAE29A3FF4}"/>
            </a:ext>
          </a:extLst>
        </xdr:cNvPr>
        <xdr:cNvCxnSpPr/>
      </xdr:nvCxnSpPr>
      <xdr:spPr>
        <a:xfrm>
          <a:off x="1130300" y="636955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B458D0FF-869C-486E-AF2F-A4FFE52618B0}"/>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B61A6DFE-BFE0-4DC5-A6A7-7E8C19B954FA}"/>
            </a:ext>
          </a:extLst>
        </xdr:cNvPr>
        <xdr:cNvSpPr txBox="1"/>
      </xdr:nvSpPr>
      <xdr:spPr>
        <a:xfrm>
          <a:off x="2705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8BD10C6A-CA6E-4963-95C7-AC15364232A2}"/>
            </a:ext>
          </a:extLst>
        </xdr:cNvPr>
        <xdr:cNvSpPr txBox="1"/>
      </xdr:nvSpPr>
      <xdr:spPr>
        <a:xfrm>
          <a:off x="1816744" y="646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1C80D7F7-DA96-46C9-B294-08A99B5A92DF}"/>
            </a:ext>
          </a:extLst>
        </xdr:cNvPr>
        <xdr:cNvSpPr txBox="1"/>
      </xdr:nvSpPr>
      <xdr:spPr>
        <a:xfrm>
          <a:off x="927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26687</xdr:rowOff>
    </xdr:from>
    <xdr:ext cx="405111" cy="259045"/>
    <xdr:sp macro="" textlink="">
      <xdr:nvSpPr>
        <xdr:cNvPr id="85" name="n_1mainValue【図書館】&#10;有形固定資産減価償却率">
          <a:extLst>
            <a:ext uri="{FF2B5EF4-FFF2-40B4-BE49-F238E27FC236}">
              <a16:creationId xmlns:a16="http://schemas.microsoft.com/office/drawing/2014/main" id="{2A14E06B-6C04-42E4-B109-FAEAFD3F12A6}"/>
            </a:ext>
          </a:extLst>
        </xdr:cNvPr>
        <xdr:cNvSpPr txBox="1"/>
      </xdr:nvSpPr>
      <xdr:spPr>
        <a:xfrm>
          <a:off x="35820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154703</xdr:rowOff>
    </xdr:from>
    <xdr:ext cx="405111" cy="259045"/>
    <xdr:sp macro="" textlink="">
      <xdr:nvSpPr>
        <xdr:cNvPr id="86" name="n_2mainValue【図書館】&#10;有形固定資産減価償却率">
          <a:extLst>
            <a:ext uri="{FF2B5EF4-FFF2-40B4-BE49-F238E27FC236}">
              <a16:creationId xmlns:a16="http://schemas.microsoft.com/office/drawing/2014/main" id="{4ED734DB-A30E-4E56-A8B1-EBDB89EE5746}"/>
            </a:ext>
          </a:extLst>
        </xdr:cNvPr>
        <xdr:cNvSpPr txBox="1"/>
      </xdr:nvSpPr>
      <xdr:spPr>
        <a:xfrm>
          <a:off x="2705744" y="649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136669</xdr:rowOff>
    </xdr:from>
    <xdr:ext cx="405111" cy="259045"/>
    <xdr:sp macro="" textlink="">
      <xdr:nvSpPr>
        <xdr:cNvPr id="87" name="n_3mainValue【図書館】&#10;有形固定資産減価償却率">
          <a:extLst>
            <a:ext uri="{FF2B5EF4-FFF2-40B4-BE49-F238E27FC236}">
              <a16:creationId xmlns:a16="http://schemas.microsoft.com/office/drawing/2014/main" id="{ECB91063-04F0-4A16-9FB2-D49A66B5B4C9}"/>
            </a:ext>
          </a:extLst>
        </xdr:cNvPr>
        <xdr:cNvSpPr txBox="1"/>
      </xdr:nvSpPr>
      <xdr:spPr>
        <a:xfrm>
          <a:off x="1816744" y="613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93235</xdr:rowOff>
    </xdr:from>
    <xdr:ext cx="405111" cy="259045"/>
    <xdr:sp macro="" textlink="">
      <xdr:nvSpPr>
        <xdr:cNvPr id="88" name="n_4mainValue【図書館】&#10;有形固定資産減価償却率">
          <a:extLst>
            <a:ext uri="{FF2B5EF4-FFF2-40B4-BE49-F238E27FC236}">
              <a16:creationId xmlns:a16="http://schemas.microsoft.com/office/drawing/2014/main" id="{333B0C64-E406-4DCC-8AB8-94EB30D6370A}"/>
            </a:ext>
          </a:extLst>
        </xdr:cNvPr>
        <xdr:cNvSpPr txBox="1"/>
      </xdr:nvSpPr>
      <xdr:spPr>
        <a:xfrm>
          <a:off x="927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E500EDA-0B40-4AE8-9499-C7140D3245B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CC97D32-3A1F-4FF7-A6F9-9FA6DA3322F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766F32B-1562-4CCB-9AC6-01A63F5A3E2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F984265-906A-431D-B09F-841000C682F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12E8EF5-E686-4947-8B09-406CF516271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2E0A278-91EE-4854-B4D4-DEA183B24F1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3980523-ABB1-4771-9CEA-1EDB91A0126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9E9FCC0-4ECD-4715-B6C3-FAD37E1365C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3CF589FA-9396-4D16-BA12-F333D096133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35DB37A-D46E-439B-A324-7EB936CA1DE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11F2D80-4387-4584-A14E-C1D2F680EC4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87760BA-1658-4008-9D87-E40B3753242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3B26930-FA90-4E28-9C1A-CDF6CD25BBD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2CC96DD8-39C7-4E5F-9810-57CD280E708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B3AB39D3-BAF3-4196-A184-88511493E31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A5CEDB44-4DA0-4959-A44F-BF675EC8341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86BBFB7-057B-4F06-A22A-B6B8FE7ACEE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A6FF3970-9DE9-435F-A1E6-63B8274017D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0D773CD-2CFA-46D1-90FF-051585F937C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6AE06AFD-3711-4F63-93EF-8154424AC982}"/>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802F7FF-5F09-4773-ABD4-2E256C6D766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898B6619-3D3D-4841-936C-27CE9EAEC80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C2C8652A-5449-4E30-A582-866EC698883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8D433893-3E4C-4EE6-B25B-F924ED2C2025}"/>
            </a:ext>
          </a:extLst>
        </xdr:cNvPr>
        <xdr:cNvCxnSpPr/>
      </xdr:nvCxnSpPr>
      <xdr:spPr>
        <a:xfrm flipV="1">
          <a:off x="10476865" y="57073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D838F75B-A25E-4048-BC50-B79BB5D96EA8}"/>
            </a:ext>
          </a:extLst>
        </xdr:cNvPr>
        <xdr:cNvSpPr txBox="1"/>
      </xdr:nvSpPr>
      <xdr:spPr>
        <a:xfrm>
          <a:off x="10515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4A29B99E-DAEC-4883-B513-28713B03EC1A}"/>
            </a:ext>
          </a:extLst>
        </xdr:cNvPr>
        <xdr:cNvCxnSpPr/>
      </xdr:nvCxnSpPr>
      <xdr:spPr>
        <a:xfrm>
          <a:off x="10388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BD1A4A0C-D5F7-4B50-B366-F370DD0EEC20}"/>
            </a:ext>
          </a:extLst>
        </xdr:cNvPr>
        <xdr:cNvSpPr txBox="1"/>
      </xdr:nvSpPr>
      <xdr:spPr>
        <a:xfrm>
          <a:off x="105156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9AF95397-65FC-47F7-9BDD-1C50CD2BFA52}"/>
            </a:ext>
          </a:extLst>
        </xdr:cNvPr>
        <xdr:cNvCxnSpPr/>
      </xdr:nvCxnSpPr>
      <xdr:spPr>
        <a:xfrm>
          <a:off x="10388600" y="570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71137</xdr:rowOff>
    </xdr:from>
    <xdr:ext cx="469744" cy="259045"/>
    <xdr:sp macro="" textlink="">
      <xdr:nvSpPr>
        <xdr:cNvPr id="117" name="【図書館】&#10;一人当たり面積平均値テキスト">
          <a:extLst>
            <a:ext uri="{FF2B5EF4-FFF2-40B4-BE49-F238E27FC236}">
              <a16:creationId xmlns:a16="http://schemas.microsoft.com/office/drawing/2014/main" id="{16C775D9-C666-4BC4-BCC3-F93C14B547B9}"/>
            </a:ext>
          </a:extLst>
        </xdr:cNvPr>
        <xdr:cNvSpPr txBox="1"/>
      </xdr:nvSpPr>
      <xdr:spPr>
        <a:xfrm>
          <a:off x="10515600" y="6757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810887E5-D6C2-4881-86F3-0391340101FB}"/>
            </a:ext>
          </a:extLst>
        </xdr:cNvPr>
        <xdr:cNvSpPr/>
      </xdr:nvSpPr>
      <xdr:spPr>
        <a:xfrm>
          <a:off x="104267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CF03AC2F-A2E7-4BA4-9156-65311DCD66DA}"/>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4F279B82-BAF5-4190-A3E0-AACB5AA58151}"/>
            </a:ext>
          </a:extLst>
        </xdr:cNvPr>
        <xdr:cNvSpPr/>
      </xdr:nvSpPr>
      <xdr:spPr>
        <a:xfrm>
          <a:off x="8699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4228227A-6D11-48B1-8DC6-797E2B636226}"/>
            </a:ext>
          </a:extLst>
        </xdr:cNvPr>
        <xdr:cNvSpPr/>
      </xdr:nvSpPr>
      <xdr:spPr>
        <a:xfrm>
          <a:off x="7810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833616E6-3FD6-4DB9-B0BF-08F24E905DAF}"/>
            </a:ext>
          </a:extLst>
        </xdr:cNvPr>
        <xdr:cNvSpPr/>
      </xdr:nvSpPr>
      <xdr:spPr>
        <a:xfrm>
          <a:off x="6921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ADB6754-BD97-4152-B9CA-C2390AB561B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10ACC78-2FA1-4A09-BED0-878F8545263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A0D8850-146C-41D6-8D5A-7676FD25BB9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98A2D1B-C2F6-40FA-92CC-D5960D6FEBC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6FB57B4-12CF-4500-85C9-4CB6B4A21F2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93980</xdr:rowOff>
    </xdr:from>
    <xdr:to>
      <xdr:col>55</xdr:col>
      <xdr:colOff>50800</xdr:colOff>
      <xdr:row>41</xdr:row>
      <xdr:rowOff>24130</xdr:rowOff>
    </xdr:to>
    <xdr:sp macro="" textlink="">
      <xdr:nvSpPr>
        <xdr:cNvPr id="128" name="楕円 127">
          <a:extLst>
            <a:ext uri="{FF2B5EF4-FFF2-40B4-BE49-F238E27FC236}">
              <a16:creationId xmlns:a16="http://schemas.microsoft.com/office/drawing/2014/main" id="{61F06A85-953C-4C5C-A949-E48ACB73F904}"/>
            </a:ext>
          </a:extLst>
        </xdr:cNvPr>
        <xdr:cNvSpPr/>
      </xdr:nvSpPr>
      <xdr:spPr>
        <a:xfrm>
          <a:off x="104267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72407</xdr:rowOff>
    </xdr:from>
    <xdr:ext cx="469744" cy="259045"/>
    <xdr:sp macro="" textlink="">
      <xdr:nvSpPr>
        <xdr:cNvPr id="129" name="【図書館】&#10;一人当たり面積該当値テキスト">
          <a:extLst>
            <a:ext uri="{FF2B5EF4-FFF2-40B4-BE49-F238E27FC236}">
              <a16:creationId xmlns:a16="http://schemas.microsoft.com/office/drawing/2014/main" id="{9B26CB5D-B757-4BBD-8EFC-CF35B7F3612E}"/>
            </a:ext>
          </a:extLst>
        </xdr:cNvPr>
        <xdr:cNvSpPr txBox="1"/>
      </xdr:nvSpPr>
      <xdr:spPr>
        <a:xfrm>
          <a:off x="10515600"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0" name="楕円 129">
          <a:extLst>
            <a:ext uri="{FF2B5EF4-FFF2-40B4-BE49-F238E27FC236}">
              <a16:creationId xmlns:a16="http://schemas.microsoft.com/office/drawing/2014/main" id="{833FF381-A5A5-4602-8763-D47C03E470B8}"/>
            </a:ext>
          </a:extLst>
        </xdr:cNvPr>
        <xdr:cNvSpPr/>
      </xdr:nvSpPr>
      <xdr:spPr>
        <a:xfrm>
          <a:off x="9588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144780</xdr:rowOff>
    </xdr:from>
    <xdr:to>
      <xdr:col>55</xdr:col>
      <xdr:colOff>0</xdr:colOff>
      <xdr:row>40</xdr:row>
      <xdr:rowOff>144780</xdr:rowOff>
    </xdr:to>
    <xdr:cxnSp macro="">
      <xdr:nvCxnSpPr>
        <xdr:cNvPr id="131" name="直線コネクタ 130">
          <a:extLst>
            <a:ext uri="{FF2B5EF4-FFF2-40B4-BE49-F238E27FC236}">
              <a16:creationId xmlns:a16="http://schemas.microsoft.com/office/drawing/2014/main" id="{AA33358F-19FE-493A-86F5-E8C996E4935D}"/>
            </a:ext>
          </a:extLst>
        </xdr:cNvPr>
        <xdr:cNvCxnSpPr/>
      </xdr:nvCxnSpPr>
      <xdr:spPr>
        <a:xfrm>
          <a:off x="9639300" y="700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2" name="楕円 131">
          <a:extLst>
            <a:ext uri="{FF2B5EF4-FFF2-40B4-BE49-F238E27FC236}">
              <a16:creationId xmlns:a16="http://schemas.microsoft.com/office/drawing/2014/main" id="{F65B34B5-D54E-44E4-85A5-A9E80AD2D8C2}"/>
            </a:ext>
          </a:extLst>
        </xdr:cNvPr>
        <xdr:cNvSpPr/>
      </xdr:nvSpPr>
      <xdr:spPr>
        <a:xfrm>
          <a:off x="8699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144780</xdr:rowOff>
    </xdr:to>
    <xdr:cxnSp macro="">
      <xdr:nvCxnSpPr>
        <xdr:cNvPr id="133" name="直線コネクタ 132">
          <a:extLst>
            <a:ext uri="{FF2B5EF4-FFF2-40B4-BE49-F238E27FC236}">
              <a16:creationId xmlns:a16="http://schemas.microsoft.com/office/drawing/2014/main" id="{A7767F2F-EF8B-449F-BA95-184AFC9CDCD7}"/>
            </a:ext>
          </a:extLst>
        </xdr:cNvPr>
        <xdr:cNvCxnSpPr/>
      </xdr:nvCxnSpPr>
      <xdr:spPr>
        <a:xfrm>
          <a:off x="8750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86360</xdr:rowOff>
    </xdr:from>
    <xdr:to>
      <xdr:col>41</xdr:col>
      <xdr:colOff>101600</xdr:colOff>
      <xdr:row>41</xdr:row>
      <xdr:rowOff>16510</xdr:rowOff>
    </xdr:to>
    <xdr:sp macro="" textlink="">
      <xdr:nvSpPr>
        <xdr:cNvPr id="134" name="楕円 133">
          <a:extLst>
            <a:ext uri="{FF2B5EF4-FFF2-40B4-BE49-F238E27FC236}">
              <a16:creationId xmlns:a16="http://schemas.microsoft.com/office/drawing/2014/main" id="{E63B5195-EBEC-4FCB-B740-7B63C000FE4B}"/>
            </a:ext>
          </a:extLst>
        </xdr:cNvPr>
        <xdr:cNvSpPr/>
      </xdr:nvSpPr>
      <xdr:spPr>
        <a:xfrm>
          <a:off x="7810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137160</xdr:rowOff>
    </xdr:from>
    <xdr:to>
      <xdr:col>45</xdr:col>
      <xdr:colOff>177800</xdr:colOff>
      <xdr:row>40</xdr:row>
      <xdr:rowOff>144780</xdr:rowOff>
    </xdr:to>
    <xdr:cxnSp macro="">
      <xdr:nvCxnSpPr>
        <xdr:cNvPr id="135" name="直線コネクタ 134">
          <a:extLst>
            <a:ext uri="{FF2B5EF4-FFF2-40B4-BE49-F238E27FC236}">
              <a16:creationId xmlns:a16="http://schemas.microsoft.com/office/drawing/2014/main" id="{B6DA182A-0FFF-496B-8527-D295D57C7A33}"/>
            </a:ext>
          </a:extLst>
        </xdr:cNvPr>
        <xdr:cNvCxnSpPr/>
      </xdr:nvCxnSpPr>
      <xdr:spPr>
        <a:xfrm>
          <a:off x="7861300" y="6995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86360</xdr:rowOff>
    </xdr:from>
    <xdr:to>
      <xdr:col>36</xdr:col>
      <xdr:colOff>165100</xdr:colOff>
      <xdr:row>41</xdr:row>
      <xdr:rowOff>16510</xdr:rowOff>
    </xdr:to>
    <xdr:sp macro="" textlink="">
      <xdr:nvSpPr>
        <xdr:cNvPr id="136" name="楕円 135">
          <a:extLst>
            <a:ext uri="{FF2B5EF4-FFF2-40B4-BE49-F238E27FC236}">
              <a16:creationId xmlns:a16="http://schemas.microsoft.com/office/drawing/2014/main" id="{DCA3801E-67D0-4624-965B-522FD0825239}"/>
            </a:ext>
          </a:extLst>
        </xdr:cNvPr>
        <xdr:cNvSpPr/>
      </xdr:nvSpPr>
      <xdr:spPr>
        <a:xfrm>
          <a:off x="6921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137160</xdr:rowOff>
    </xdr:from>
    <xdr:to>
      <xdr:col>41</xdr:col>
      <xdr:colOff>50800</xdr:colOff>
      <xdr:row>40</xdr:row>
      <xdr:rowOff>137160</xdr:rowOff>
    </xdr:to>
    <xdr:cxnSp macro="">
      <xdr:nvCxnSpPr>
        <xdr:cNvPr id="137" name="直線コネクタ 136">
          <a:extLst>
            <a:ext uri="{FF2B5EF4-FFF2-40B4-BE49-F238E27FC236}">
              <a16:creationId xmlns:a16="http://schemas.microsoft.com/office/drawing/2014/main" id="{9FC4232E-86F7-47B6-8251-205097E8E25E}"/>
            </a:ext>
          </a:extLst>
        </xdr:cNvPr>
        <xdr:cNvCxnSpPr/>
      </xdr:nvCxnSpPr>
      <xdr:spPr>
        <a:xfrm>
          <a:off x="6972300" y="69951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38" name="n_1aveValue【図書館】&#10;一人当たり面積">
          <a:extLst>
            <a:ext uri="{FF2B5EF4-FFF2-40B4-BE49-F238E27FC236}">
              <a16:creationId xmlns:a16="http://schemas.microsoft.com/office/drawing/2014/main" id="{9B71D69E-5278-4408-9D54-2434B27B462B}"/>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39" name="n_2aveValue【図書館】&#10;一人当たり面積">
          <a:extLst>
            <a:ext uri="{FF2B5EF4-FFF2-40B4-BE49-F238E27FC236}">
              <a16:creationId xmlns:a16="http://schemas.microsoft.com/office/drawing/2014/main" id="{5C0528E2-6D20-4340-A5D3-89D1661EEB55}"/>
            </a:ext>
          </a:extLst>
        </xdr:cNvPr>
        <xdr:cNvSpPr txBox="1"/>
      </xdr:nvSpPr>
      <xdr:spPr>
        <a:xfrm>
          <a:off x="85154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10177</xdr:rowOff>
    </xdr:from>
    <xdr:ext cx="469744" cy="259045"/>
    <xdr:sp macro="" textlink="">
      <xdr:nvSpPr>
        <xdr:cNvPr id="140" name="n_3aveValue【図書館】&#10;一人当たり面積">
          <a:extLst>
            <a:ext uri="{FF2B5EF4-FFF2-40B4-BE49-F238E27FC236}">
              <a16:creationId xmlns:a16="http://schemas.microsoft.com/office/drawing/2014/main" id="{5330462D-C57B-412D-8BED-2F3E23D6AEF4}"/>
            </a:ext>
          </a:extLst>
        </xdr:cNvPr>
        <xdr:cNvSpPr txBox="1"/>
      </xdr:nvSpPr>
      <xdr:spPr>
        <a:xfrm>
          <a:off x="7626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1" name="n_4aveValue【図書館】&#10;一人当たり面積">
          <a:extLst>
            <a:ext uri="{FF2B5EF4-FFF2-40B4-BE49-F238E27FC236}">
              <a16:creationId xmlns:a16="http://schemas.microsoft.com/office/drawing/2014/main" id="{D888B051-8E13-4242-A0FE-19EC5589ABE5}"/>
            </a:ext>
          </a:extLst>
        </xdr:cNvPr>
        <xdr:cNvSpPr txBox="1"/>
      </xdr:nvSpPr>
      <xdr:spPr>
        <a:xfrm>
          <a:off x="6737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2" name="n_1mainValue【図書館】&#10;一人当たり面積">
          <a:extLst>
            <a:ext uri="{FF2B5EF4-FFF2-40B4-BE49-F238E27FC236}">
              <a16:creationId xmlns:a16="http://schemas.microsoft.com/office/drawing/2014/main" id="{8C0FC14A-E292-46D3-BBDA-907A71E083C4}"/>
            </a:ext>
          </a:extLst>
        </xdr:cNvPr>
        <xdr:cNvSpPr txBox="1"/>
      </xdr:nvSpPr>
      <xdr:spPr>
        <a:xfrm>
          <a:off x="93917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3" name="n_2mainValue【図書館】&#10;一人当たり面積">
          <a:extLst>
            <a:ext uri="{FF2B5EF4-FFF2-40B4-BE49-F238E27FC236}">
              <a16:creationId xmlns:a16="http://schemas.microsoft.com/office/drawing/2014/main" id="{C9B69506-7281-4A7F-B0C1-1DB00BC70663}"/>
            </a:ext>
          </a:extLst>
        </xdr:cNvPr>
        <xdr:cNvSpPr txBox="1"/>
      </xdr:nvSpPr>
      <xdr:spPr>
        <a:xfrm>
          <a:off x="8515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4" name="n_3mainValue【図書館】&#10;一人当たり面積">
          <a:extLst>
            <a:ext uri="{FF2B5EF4-FFF2-40B4-BE49-F238E27FC236}">
              <a16:creationId xmlns:a16="http://schemas.microsoft.com/office/drawing/2014/main" id="{965EA360-A3DB-46DD-9582-E1B615AD94E8}"/>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7637</xdr:rowOff>
    </xdr:from>
    <xdr:ext cx="469744" cy="259045"/>
    <xdr:sp macro="" textlink="">
      <xdr:nvSpPr>
        <xdr:cNvPr id="145" name="n_4mainValue【図書館】&#10;一人当たり面積">
          <a:extLst>
            <a:ext uri="{FF2B5EF4-FFF2-40B4-BE49-F238E27FC236}">
              <a16:creationId xmlns:a16="http://schemas.microsoft.com/office/drawing/2014/main" id="{CFC8F982-9940-4642-9A21-0EF16F507B83}"/>
            </a:ext>
          </a:extLst>
        </xdr:cNvPr>
        <xdr:cNvSpPr txBox="1"/>
      </xdr:nvSpPr>
      <xdr:spPr>
        <a:xfrm>
          <a:off x="6737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246715C-F41C-4A3C-91C5-0D507E025C9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305DD5C-9629-483D-AF73-385CC6CF5A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1749CF9-1ACD-43B1-9BB5-1373E690CD6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275E89D-D8E4-43BE-BBA6-EE4B2F29539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C7B9B30-9036-4537-85C1-A7A7B3C1190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6C0B661-714B-469B-9404-9DF16010E59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1CF44B6-9411-4B7E-A3E7-E99F71A8096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DE65DA-43E0-4DF3-B1FB-A3B42733CF2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E2BBA06-95EC-47A1-A772-E8B541C406A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B5928C2-8731-4726-B53B-A04F436BC5D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76938B75-3E7C-4FB0-8FFC-86BB114BA156}"/>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06C710D5-70AB-408A-80E5-668FF16F8D1F}"/>
            </a:ext>
          </a:extLst>
        </xdr:cNvPr>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5ABE8EAA-21B7-48C4-8835-58D22FBDC112}"/>
            </a:ext>
          </a:extLst>
        </xdr:cNvPr>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86DE9FC7-AD93-458F-899E-506C77A6CBC6}"/>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071F4058-0905-43B5-B994-C92D4E25C9D4}"/>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E9B7398B-6025-4356-A7D0-6E58CE131F18}"/>
            </a:ext>
          </a:extLst>
        </xdr:cNvPr>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794402DA-8EE1-4253-B3E5-54CFBF6E00A7}"/>
            </a:ext>
          </a:extLst>
        </xdr:cNvPr>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482804B4-41EF-4663-9500-BC75261B48A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6E2B79F8-668E-4C57-A8FB-BC68145BF65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E73A6E4F-0283-4F31-B22E-8B18AF670C3A}"/>
            </a:ext>
          </a:extLst>
        </xdr:cNvPr>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9E81660D-058F-422E-8EC8-7A1B4A7111B5}"/>
            </a:ext>
          </a:extLst>
        </xdr:cNvPr>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54466FD7-FFE7-44EC-B325-0A1C12013BFC}"/>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E6A13CCA-640A-4CED-A94F-FEBAC6684DC3}"/>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28C45DC4-6390-4A60-8F1E-E42FC124879D}"/>
            </a:ext>
          </a:extLst>
        </xdr:cNvPr>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F3DBB53F-9A8D-436B-A17C-8701B587A088}"/>
            </a:ext>
          </a:extLst>
        </xdr:cNvPr>
        <xdr:cNvSpPr txBox="1"/>
      </xdr:nvSpPr>
      <xdr:spPr>
        <a:xfrm>
          <a:off x="358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82BBABB-0AD2-4C60-AF0E-AA86DF0CEB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C2B873AE-162F-419F-AB3B-5E5BA1DEB029}"/>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C9EA0AEF-0C5E-4CA2-B706-F72C1CFADAE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9DF42F8A-A511-48E3-A817-3C89980FD2EA}"/>
            </a:ext>
          </a:extLst>
        </xdr:cNvPr>
        <xdr:cNvCxnSpPr/>
      </xdr:nvCxnSpPr>
      <xdr:spPr>
        <a:xfrm flipV="1">
          <a:off x="4634865" y="9598343"/>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CD8EEB72-A8BF-43EB-BC73-CD44A48E661B}"/>
            </a:ext>
          </a:extLst>
        </xdr:cNvPr>
        <xdr:cNvSpPr txBox="1"/>
      </xdr:nvSpPr>
      <xdr:spPr>
        <a:xfrm>
          <a:off x="4673600" y="1102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D16D81C2-8C8C-4DEC-B46E-60B9044FF8BF}"/>
            </a:ext>
          </a:extLst>
        </xdr:cNvPr>
        <xdr:cNvCxnSpPr/>
      </xdr:nvCxnSpPr>
      <xdr:spPr>
        <a:xfrm>
          <a:off x="4546600" y="11021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43000276-7B7D-4C31-8793-133651C0922C}"/>
            </a:ext>
          </a:extLst>
        </xdr:cNvPr>
        <xdr:cNvSpPr txBox="1"/>
      </xdr:nvSpPr>
      <xdr:spPr>
        <a:xfrm>
          <a:off x="467360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D2F9FE61-6FCF-4EF2-AC46-68F0FC9D3AE1}"/>
            </a:ext>
          </a:extLst>
        </xdr:cNvPr>
        <xdr:cNvCxnSpPr/>
      </xdr:nvCxnSpPr>
      <xdr:spPr>
        <a:xfrm>
          <a:off x="4546600" y="959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120667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4B0C3541-2256-44F0-8512-41DF90AF9FC9}"/>
            </a:ext>
          </a:extLst>
        </xdr:cNvPr>
        <xdr:cNvSpPr txBox="1"/>
      </xdr:nvSpPr>
      <xdr:spPr>
        <a:xfrm>
          <a:off x="4673600" y="1023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7D38741D-EF6D-4412-A6C5-632C3DB95003}"/>
            </a:ext>
          </a:extLst>
        </xdr:cNvPr>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1A6DDD2F-0AFC-4BB4-ADA9-E89EC50ECEAD}"/>
            </a:ext>
          </a:extLst>
        </xdr:cNvPr>
        <xdr:cNvSpPr/>
      </xdr:nvSpPr>
      <xdr:spPr>
        <a:xfrm>
          <a:off x="3746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5BD2EE81-8571-4E17-BFC9-094E3CC6B374}"/>
            </a:ext>
          </a:extLst>
        </xdr:cNvPr>
        <xdr:cNvSpPr/>
      </xdr:nvSpPr>
      <xdr:spPr>
        <a:xfrm>
          <a:off x="2857500" y="1029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2482BCB4-74D4-4D62-95A4-B78EFCA12016}"/>
            </a:ext>
          </a:extLst>
        </xdr:cNvPr>
        <xdr:cNvSpPr/>
      </xdr:nvSpPr>
      <xdr:spPr>
        <a:xfrm>
          <a:off x="1968500" y="1022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AFA54DEA-4DE7-4E61-910D-5BFB4D934FB2}"/>
            </a:ext>
          </a:extLst>
        </xdr:cNvPr>
        <xdr:cNvSpPr/>
      </xdr:nvSpPr>
      <xdr:spPr>
        <a:xfrm>
          <a:off x="1079500" y="101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E69E1EE-F239-4324-AE88-3D92F4367CF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6A7B360-BCFF-4568-BF9B-9502434E88B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A40FFA4-6A39-4D00-8F52-04CC44E616D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DDCEA6C-5AE6-40BC-A313-352C3FB3406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7BE3553-FBFA-4F3B-B144-B89564F0F0D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146368</xdr:rowOff>
    </xdr:from>
    <xdr:to>
      <xdr:col>24</xdr:col>
      <xdr:colOff>114300</xdr:colOff>
      <xdr:row>61</xdr:row>
      <xdr:rowOff>76518</xdr:rowOff>
    </xdr:to>
    <xdr:sp macro="" textlink="">
      <xdr:nvSpPr>
        <xdr:cNvPr id="190" name="楕円 189">
          <a:extLst>
            <a:ext uri="{FF2B5EF4-FFF2-40B4-BE49-F238E27FC236}">
              <a16:creationId xmlns:a16="http://schemas.microsoft.com/office/drawing/2014/main" id="{BFBEBF3D-D981-4A7A-B9EB-3BBDAC318265}"/>
            </a:ext>
          </a:extLst>
        </xdr:cNvPr>
        <xdr:cNvSpPr/>
      </xdr:nvSpPr>
      <xdr:spPr>
        <a:xfrm>
          <a:off x="4584700" y="1043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124795</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73B51B9E-BAE9-4685-AF0C-444F77351206}"/>
            </a:ext>
          </a:extLst>
        </xdr:cNvPr>
        <xdr:cNvSpPr txBox="1"/>
      </xdr:nvSpPr>
      <xdr:spPr>
        <a:xfrm>
          <a:off x="4673600" y="10411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9207</xdr:rowOff>
    </xdr:from>
    <xdr:to>
      <xdr:col>20</xdr:col>
      <xdr:colOff>38100</xdr:colOff>
      <xdr:row>61</xdr:row>
      <xdr:rowOff>110807</xdr:rowOff>
    </xdr:to>
    <xdr:sp macro="" textlink="">
      <xdr:nvSpPr>
        <xdr:cNvPr id="192" name="楕円 191">
          <a:extLst>
            <a:ext uri="{FF2B5EF4-FFF2-40B4-BE49-F238E27FC236}">
              <a16:creationId xmlns:a16="http://schemas.microsoft.com/office/drawing/2014/main" id="{4404DE35-7043-4FA4-A45D-9036C438F84F}"/>
            </a:ext>
          </a:extLst>
        </xdr:cNvPr>
        <xdr:cNvSpPr/>
      </xdr:nvSpPr>
      <xdr:spPr>
        <a:xfrm>
          <a:off x="3746500" y="1046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25718</xdr:rowOff>
    </xdr:from>
    <xdr:to>
      <xdr:col>24</xdr:col>
      <xdr:colOff>63500</xdr:colOff>
      <xdr:row>61</xdr:row>
      <xdr:rowOff>60007</xdr:rowOff>
    </xdr:to>
    <xdr:cxnSp macro="">
      <xdr:nvCxnSpPr>
        <xdr:cNvPr id="193" name="直線コネクタ 192">
          <a:extLst>
            <a:ext uri="{FF2B5EF4-FFF2-40B4-BE49-F238E27FC236}">
              <a16:creationId xmlns:a16="http://schemas.microsoft.com/office/drawing/2014/main" id="{D35F77EB-37A1-4A81-B4C3-A7CA596AB243}"/>
            </a:ext>
          </a:extLst>
        </xdr:cNvPr>
        <xdr:cNvCxnSpPr/>
      </xdr:nvCxnSpPr>
      <xdr:spPr>
        <a:xfrm flipV="1">
          <a:off x="3797300" y="10484168"/>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123507</xdr:rowOff>
    </xdr:from>
    <xdr:to>
      <xdr:col>15</xdr:col>
      <xdr:colOff>101600</xdr:colOff>
      <xdr:row>61</xdr:row>
      <xdr:rowOff>53657</xdr:rowOff>
    </xdr:to>
    <xdr:sp macro="" textlink="">
      <xdr:nvSpPr>
        <xdr:cNvPr id="194" name="楕円 193">
          <a:extLst>
            <a:ext uri="{FF2B5EF4-FFF2-40B4-BE49-F238E27FC236}">
              <a16:creationId xmlns:a16="http://schemas.microsoft.com/office/drawing/2014/main" id="{DB5977F1-6A93-4282-8085-2626817C56AC}"/>
            </a:ext>
          </a:extLst>
        </xdr:cNvPr>
        <xdr:cNvSpPr/>
      </xdr:nvSpPr>
      <xdr:spPr>
        <a:xfrm>
          <a:off x="2857500" y="1041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2857</xdr:rowOff>
    </xdr:from>
    <xdr:to>
      <xdr:col>19</xdr:col>
      <xdr:colOff>177800</xdr:colOff>
      <xdr:row>61</xdr:row>
      <xdr:rowOff>60007</xdr:rowOff>
    </xdr:to>
    <xdr:cxnSp macro="">
      <xdr:nvCxnSpPr>
        <xdr:cNvPr id="195" name="直線コネクタ 194">
          <a:extLst>
            <a:ext uri="{FF2B5EF4-FFF2-40B4-BE49-F238E27FC236}">
              <a16:creationId xmlns:a16="http://schemas.microsoft.com/office/drawing/2014/main" id="{268351DA-BD87-4031-9844-C538945FB2DB}"/>
            </a:ext>
          </a:extLst>
        </xdr:cNvPr>
        <xdr:cNvCxnSpPr/>
      </xdr:nvCxnSpPr>
      <xdr:spPr>
        <a:xfrm>
          <a:off x="2908300" y="1046130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60643</xdr:rowOff>
    </xdr:from>
    <xdr:to>
      <xdr:col>10</xdr:col>
      <xdr:colOff>165100</xdr:colOff>
      <xdr:row>60</xdr:row>
      <xdr:rowOff>162243</xdr:rowOff>
    </xdr:to>
    <xdr:sp macro="" textlink="">
      <xdr:nvSpPr>
        <xdr:cNvPr id="196" name="楕円 195">
          <a:extLst>
            <a:ext uri="{FF2B5EF4-FFF2-40B4-BE49-F238E27FC236}">
              <a16:creationId xmlns:a16="http://schemas.microsoft.com/office/drawing/2014/main" id="{F19296BC-D467-4E13-BADC-CB6417900F7C}"/>
            </a:ext>
          </a:extLst>
        </xdr:cNvPr>
        <xdr:cNvSpPr/>
      </xdr:nvSpPr>
      <xdr:spPr>
        <a:xfrm>
          <a:off x="1968500" y="1034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111443</xdr:rowOff>
    </xdr:from>
    <xdr:to>
      <xdr:col>15</xdr:col>
      <xdr:colOff>50800</xdr:colOff>
      <xdr:row>61</xdr:row>
      <xdr:rowOff>2857</xdr:rowOff>
    </xdr:to>
    <xdr:cxnSp macro="">
      <xdr:nvCxnSpPr>
        <xdr:cNvPr id="197" name="直線コネクタ 196">
          <a:extLst>
            <a:ext uri="{FF2B5EF4-FFF2-40B4-BE49-F238E27FC236}">
              <a16:creationId xmlns:a16="http://schemas.microsoft.com/office/drawing/2014/main" id="{EF87CE1F-3B1D-4A3B-BA0B-2ABE42EB110F}"/>
            </a:ext>
          </a:extLst>
        </xdr:cNvPr>
        <xdr:cNvCxnSpPr/>
      </xdr:nvCxnSpPr>
      <xdr:spPr>
        <a:xfrm>
          <a:off x="2019300" y="10398443"/>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xdr:rowOff>
    </xdr:from>
    <xdr:to>
      <xdr:col>6</xdr:col>
      <xdr:colOff>38100</xdr:colOff>
      <xdr:row>60</xdr:row>
      <xdr:rowOff>107950</xdr:rowOff>
    </xdr:to>
    <xdr:sp macro="" textlink="">
      <xdr:nvSpPr>
        <xdr:cNvPr id="198" name="楕円 197">
          <a:extLst>
            <a:ext uri="{FF2B5EF4-FFF2-40B4-BE49-F238E27FC236}">
              <a16:creationId xmlns:a16="http://schemas.microsoft.com/office/drawing/2014/main" id="{91D4E923-4654-4B77-BC1C-F38ACB435E4D}"/>
            </a:ext>
          </a:extLst>
        </xdr:cNvPr>
        <xdr:cNvSpPr/>
      </xdr:nvSpPr>
      <xdr:spPr>
        <a:xfrm>
          <a:off x="1079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57150</xdr:rowOff>
    </xdr:from>
    <xdr:to>
      <xdr:col>10</xdr:col>
      <xdr:colOff>114300</xdr:colOff>
      <xdr:row>60</xdr:row>
      <xdr:rowOff>111443</xdr:rowOff>
    </xdr:to>
    <xdr:cxnSp macro="">
      <xdr:nvCxnSpPr>
        <xdr:cNvPr id="199" name="直線コネクタ 198">
          <a:extLst>
            <a:ext uri="{FF2B5EF4-FFF2-40B4-BE49-F238E27FC236}">
              <a16:creationId xmlns:a16="http://schemas.microsoft.com/office/drawing/2014/main" id="{22CEBE74-B560-47C4-95A2-39652486B45A}"/>
            </a:ext>
          </a:extLst>
        </xdr:cNvPr>
        <xdr:cNvCxnSpPr/>
      </xdr:nvCxnSpPr>
      <xdr:spPr>
        <a:xfrm>
          <a:off x="1130300" y="10344150"/>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170197</xdr:rowOff>
    </xdr:from>
    <xdr:ext cx="405111" cy="259045"/>
    <xdr:sp macro="" textlink="">
      <xdr:nvSpPr>
        <xdr:cNvPr id="200" name="n_1aveValue【体育館・プール】&#10;有形固定資産減価償却率">
          <a:extLst>
            <a:ext uri="{FF2B5EF4-FFF2-40B4-BE49-F238E27FC236}">
              <a16:creationId xmlns:a16="http://schemas.microsoft.com/office/drawing/2014/main" id="{B6E9875D-4F8D-4BAD-AC10-032B2C167026}"/>
            </a:ext>
          </a:extLst>
        </xdr:cNvPr>
        <xdr:cNvSpPr txBox="1"/>
      </xdr:nvSpPr>
      <xdr:spPr>
        <a:xfrm>
          <a:off x="3582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127334</xdr:rowOff>
    </xdr:from>
    <xdr:ext cx="405111" cy="259045"/>
    <xdr:sp macro="" textlink="">
      <xdr:nvSpPr>
        <xdr:cNvPr id="201" name="n_2aveValue【体育館・プール】&#10;有形固定資産減価償却率">
          <a:extLst>
            <a:ext uri="{FF2B5EF4-FFF2-40B4-BE49-F238E27FC236}">
              <a16:creationId xmlns:a16="http://schemas.microsoft.com/office/drawing/2014/main" id="{A286B2FC-E81F-46DD-A949-B30C74C969F6}"/>
            </a:ext>
          </a:extLst>
        </xdr:cNvPr>
        <xdr:cNvSpPr txBox="1"/>
      </xdr:nvSpPr>
      <xdr:spPr>
        <a:xfrm>
          <a:off x="2705744" y="1007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58755</xdr:rowOff>
    </xdr:from>
    <xdr:ext cx="405111" cy="259045"/>
    <xdr:sp macro="" textlink="">
      <xdr:nvSpPr>
        <xdr:cNvPr id="202" name="n_3aveValue【体育館・プール】&#10;有形固定資産減価償却率">
          <a:extLst>
            <a:ext uri="{FF2B5EF4-FFF2-40B4-BE49-F238E27FC236}">
              <a16:creationId xmlns:a16="http://schemas.microsoft.com/office/drawing/2014/main" id="{AFCDBE82-6AEA-46EB-B4E8-A186BA76942D}"/>
            </a:ext>
          </a:extLst>
        </xdr:cNvPr>
        <xdr:cNvSpPr txBox="1"/>
      </xdr:nvSpPr>
      <xdr:spPr>
        <a:xfrm>
          <a:off x="1816744" y="1000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1605</xdr:rowOff>
    </xdr:from>
    <xdr:ext cx="405111" cy="259045"/>
    <xdr:sp macro="" textlink="">
      <xdr:nvSpPr>
        <xdr:cNvPr id="203" name="n_4aveValue【体育館・プール】&#10;有形固定資産減価償却率">
          <a:extLst>
            <a:ext uri="{FF2B5EF4-FFF2-40B4-BE49-F238E27FC236}">
              <a16:creationId xmlns:a16="http://schemas.microsoft.com/office/drawing/2014/main" id="{09F29DB4-8792-4CD5-8666-6EEADAFAE788}"/>
            </a:ext>
          </a:extLst>
        </xdr:cNvPr>
        <xdr:cNvSpPr txBox="1"/>
      </xdr:nvSpPr>
      <xdr:spPr>
        <a:xfrm>
          <a:off x="927744" y="9945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101934</xdr:rowOff>
    </xdr:from>
    <xdr:ext cx="405111" cy="259045"/>
    <xdr:sp macro="" textlink="">
      <xdr:nvSpPr>
        <xdr:cNvPr id="204" name="n_1mainValue【体育館・プール】&#10;有形固定資産減価償却率">
          <a:extLst>
            <a:ext uri="{FF2B5EF4-FFF2-40B4-BE49-F238E27FC236}">
              <a16:creationId xmlns:a16="http://schemas.microsoft.com/office/drawing/2014/main" id="{16C07E9B-7260-48BE-8B32-E103E85A040E}"/>
            </a:ext>
          </a:extLst>
        </xdr:cNvPr>
        <xdr:cNvSpPr txBox="1"/>
      </xdr:nvSpPr>
      <xdr:spPr>
        <a:xfrm>
          <a:off x="3582044" y="10560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44784</xdr:rowOff>
    </xdr:from>
    <xdr:ext cx="405111" cy="259045"/>
    <xdr:sp macro="" textlink="">
      <xdr:nvSpPr>
        <xdr:cNvPr id="205" name="n_2mainValue【体育館・プール】&#10;有形固定資産減価償却率">
          <a:extLst>
            <a:ext uri="{FF2B5EF4-FFF2-40B4-BE49-F238E27FC236}">
              <a16:creationId xmlns:a16="http://schemas.microsoft.com/office/drawing/2014/main" id="{F8CACBD4-269B-4ADE-8D99-EBF9C5D1AA91}"/>
            </a:ext>
          </a:extLst>
        </xdr:cNvPr>
        <xdr:cNvSpPr txBox="1"/>
      </xdr:nvSpPr>
      <xdr:spPr>
        <a:xfrm>
          <a:off x="2705744" y="10503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153370</xdr:rowOff>
    </xdr:from>
    <xdr:ext cx="405111" cy="259045"/>
    <xdr:sp macro="" textlink="">
      <xdr:nvSpPr>
        <xdr:cNvPr id="206" name="n_3mainValue【体育館・プール】&#10;有形固定資産減価償却率">
          <a:extLst>
            <a:ext uri="{FF2B5EF4-FFF2-40B4-BE49-F238E27FC236}">
              <a16:creationId xmlns:a16="http://schemas.microsoft.com/office/drawing/2014/main" id="{56D2862E-C3F6-484F-99EA-0B5EF9596562}"/>
            </a:ext>
          </a:extLst>
        </xdr:cNvPr>
        <xdr:cNvSpPr txBox="1"/>
      </xdr:nvSpPr>
      <xdr:spPr>
        <a:xfrm>
          <a:off x="1816744" y="1044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207" name="n_4mainValue【体育館・プール】&#10;有形固定資産減価償却率">
          <a:extLst>
            <a:ext uri="{FF2B5EF4-FFF2-40B4-BE49-F238E27FC236}">
              <a16:creationId xmlns:a16="http://schemas.microsoft.com/office/drawing/2014/main" id="{895E56FB-7512-454B-914D-FCC78E1F11D9}"/>
            </a:ext>
          </a:extLst>
        </xdr:cNvPr>
        <xdr:cNvSpPr txBox="1"/>
      </xdr:nvSpPr>
      <xdr:spPr>
        <a:xfrm>
          <a:off x="927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D5AC4E37-4A42-4B20-825F-5DC424DE1D5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3EE93943-1137-453C-95F2-0500700F8E0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C294D40F-31D3-459F-8E2C-561F93EE36C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F02A4E0-C1A7-451E-9B25-6D0D447C1B7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C15DA5F3-5F8A-4A30-BAED-371673E4E37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D951ECC1-1F54-4248-87C9-090530DEA7E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2DED765-F6DD-4366-A034-23A7E77677D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A566B829-0437-4166-8420-35203D6969B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0FDC988-FB1C-403C-82ED-BA086BD078B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71BE0059-FEF3-455D-B634-9DABDEF36A4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DA8910DD-8A7D-4BD4-927C-E876A173B11B}"/>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7D9D072B-E809-4C5E-9D54-02D720969F77}"/>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0F96DEFE-86CB-4A91-91A5-140FD86C16B2}"/>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88C6DC93-56CC-4D10-88D0-C6E6C6225D1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45D86AE2-B365-460D-81F3-534374F4A6F4}"/>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BD60E728-E740-42CB-8E51-9515FB7FE1FD}"/>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F7004F09-43DC-4DF1-ADF5-5F31D6D08356}"/>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C1A9971D-2958-4DFC-836A-96E54B2ADDA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94E7F098-A585-40CC-9483-9013CA38B624}"/>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EBDE1158-D5F1-4C16-A4C5-DDBC2A77F6CE}"/>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70EFBECB-1E61-4716-AE97-6C983FA8C999}"/>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AFCF1316-BEB7-4031-814D-C754CFC5334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9DFE062F-EBC9-4722-AD7F-8FDB844C442A}"/>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C36D06A-9579-4E48-980E-04D3A5D4924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EC61B316-E28D-4553-A0EF-029CD3CC203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7F814FBE-B8A1-4D7C-B845-30DCAD19553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90BB6ABD-0C5C-49C3-A3E8-2A81C7EDDD60}"/>
            </a:ext>
          </a:extLst>
        </xdr:cNvPr>
        <xdr:cNvCxnSpPr/>
      </xdr:nvCxnSpPr>
      <xdr:spPr>
        <a:xfrm flipV="1">
          <a:off x="10476865" y="95576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A8AB77CB-E320-4F98-A1EA-8327BEE84761}"/>
            </a:ext>
          </a:extLst>
        </xdr:cNvPr>
        <xdr:cNvSpPr txBox="1"/>
      </xdr:nvSpPr>
      <xdr:spPr>
        <a:xfrm>
          <a:off x="10515600"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65C4EF43-283B-499D-BE81-BD5A8409D5D3}"/>
            </a:ext>
          </a:extLst>
        </xdr:cNvPr>
        <xdr:cNvCxnSpPr/>
      </xdr:nvCxnSpPr>
      <xdr:spPr>
        <a:xfrm>
          <a:off x="10388600" y="1102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921D7141-55EA-4323-AE43-82C055CEB8C0}"/>
            </a:ext>
          </a:extLst>
        </xdr:cNvPr>
        <xdr:cNvSpPr txBox="1"/>
      </xdr:nvSpPr>
      <xdr:spPr>
        <a:xfrm>
          <a:off x="1051560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862C99FA-996E-473D-855A-64FD56F932CD}"/>
            </a:ext>
          </a:extLst>
        </xdr:cNvPr>
        <xdr:cNvCxnSpPr/>
      </xdr:nvCxnSpPr>
      <xdr:spPr>
        <a:xfrm>
          <a:off x="10388600" y="955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9" name="【体育館・プール】&#10;一人当たり面積平均値テキスト">
          <a:extLst>
            <a:ext uri="{FF2B5EF4-FFF2-40B4-BE49-F238E27FC236}">
              <a16:creationId xmlns:a16="http://schemas.microsoft.com/office/drawing/2014/main" id="{B9B7D2BE-DED1-48F2-9C9B-733C02B5F8C3}"/>
            </a:ext>
          </a:extLst>
        </xdr:cNvPr>
        <xdr:cNvSpPr txBox="1"/>
      </xdr:nvSpPr>
      <xdr:spPr>
        <a:xfrm>
          <a:off x="10515600" y="10650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7C7F9A5C-810E-494E-B662-D037F7457B5D}"/>
            </a:ext>
          </a:extLst>
        </xdr:cNvPr>
        <xdr:cNvSpPr/>
      </xdr:nvSpPr>
      <xdr:spPr>
        <a:xfrm>
          <a:off x="104267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45EF1A01-0A62-44DA-9EB9-C19233EEAC22}"/>
            </a:ext>
          </a:extLst>
        </xdr:cNvPr>
        <xdr:cNvSpPr/>
      </xdr:nvSpPr>
      <xdr:spPr>
        <a:xfrm>
          <a:off x="9588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61171339-9106-495C-9BEC-E4FECFD7968A}"/>
            </a:ext>
          </a:extLst>
        </xdr:cNvPr>
        <xdr:cNvSpPr/>
      </xdr:nvSpPr>
      <xdr:spPr>
        <a:xfrm>
          <a:off x="8699500" y="1064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4FA1739C-3C2F-4FD2-9513-EE9AB2CB5389}"/>
            </a:ext>
          </a:extLst>
        </xdr:cNvPr>
        <xdr:cNvSpPr/>
      </xdr:nvSpPr>
      <xdr:spPr>
        <a:xfrm>
          <a:off x="7810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44DE571E-84D8-42C1-8CE3-2B617BD41045}"/>
            </a:ext>
          </a:extLst>
        </xdr:cNvPr>
        <xdr:cNvSpPr/>
      </xdr:nvSpPr>
      <xdr:spPr>
        <a:xfrm>
          <a:off x="6921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7114F4D-B689-488E-B5CA-8864746264B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4B9AB7A-3635-4CD9-9A14-40F2B0045FC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F6B3C41-D6F5-4DD9-9ABF-F6B742849F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A2083B6D-3614-46CA-A624-89B81CE3A4B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F5FA22B2-1AFB-4320-831F-55702142DA6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xdr:rowOff>
    </xdr:from>
    <xdr:to>
      <xdr:col>55</xdr:col>
      <xdr:colOff>50800</xdr:colOff>
      <xdr:row>61</xdr:row>
      <xdr:rowOff>107950</xdr:rowOff>
    </xdr:to>
    <xdr:sp macro="" textlink="">
      <xdr:nvSpPr>
        <xdr:cNvPr id="250" name="楕円 249">
          <a:extLst>
            <a:ext uri="{FF2B5EF4-FFF2-40B4-BE49-F238E27FC236}">
              <a16:creationId xmlns:a16="http://schemas.microsoft.com/office/drawing/2014/main" id="{81DA5237-C4DF-48A8-B666-A63873C72207}"/>
            </a:ext>
          </a:extLst>
        </xdr:cNvPr>
        <xdr:cNvSpPr/>
      </xdr:nvSpPr>
      <xdr:spPr>
        <a:xfrm>
          <a:off x="10426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29227</xdr:rowOff>
    </xdr:from>
    <xdr:ext cx="469744" cy="259045"/>
    <xdr:sp macro="" textlink="">
      <xdr:nvSpPr>
        <xdr:cNvPr id="251" name="【体育館・プール】&#10;一人当たり面積該当値テキスト">
          <a:extLst>
            <a:ext uri="{FF2B5EF4-FFF2-40B4-BE49-F238E27FC236}">
              <a16:creationId xmlns:a16="http://schemas.microsoft.com/office/drawing/2014/main" id="{692BF7E6-8EFA-4845-A6E0-3CA628D75D22}"/>
            </a:ext>
          </a:extLst>
        </xdr:cNvPr>
        <xdr:cNvSpPr txBox="1"/>
      </xdr:nvSpPr>
      <xdr:spPr>
        <a:xfrm>
          <a:off x="10515600"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17235</xdr:rowOff>
    </xdr:from>
    <xdr:to>
      <xdr:col>50</xdr:col>
      <xdr:colOff>165100</xdr:colOff>
      <xdr:row>61</xdr:row>
      <xdr:rowOff>118835</xdr:rowOff>
    </xdr:to>
    <xdr:sp macro="" textlink="">
      <xdr:nvSpPr>
        <xdr:cNvPr id="252" name="楕円 251">
          <a:extLst>
            <a:ext uri="{FF2B5EF4-FFF2-40B4-BE49-F238E27FC236}">
              <a16:creationId xmlns:a16="http://schemas.microsoft.com/office/drawing/2014/main" id="{82ADACDB-C686-461E-9EF1-2F0756492E9D}"/>
            </a:ext>
          </a:extLst>
        </xdr:cNvPr>
        <xdr:cNvSpPr/>
      </xdr:nvSpPr>
      <xdr:spPr>
        <a:xfrm>
          <a:off x="9588500" y="1047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57150</xdr:rowOff>
    </xdr:from>
    <xdr:to>
      <xdr:col>55</xdr:col>
      <xdr:colOff>0</xdr:colOff>
      <xdr:row>61</xdr:row>
      <xdr:rowOff>68035</xdr:rowOff>
    </xdr:to>
    <xdr:cxnSp macro="">
      <xdr:nvCxnSpPr>
        <xdr:cNvPr id="253" name="直線コネクタ 252">
          <a:extLst>
            <a:ext uri="{FF2B5EF4-FFF2-40B4-BE49-F238E27FC236}">
              <a16:creationId xmlns:a16="http://schemas.microsoft.com/office/drawing/2014/main" id="{EB4DBE87-DA8B-4758-94D0-9740F285BF7C}"/>
            </a:ext>
          </a:extLst>
        </xdr:cNvPr>
        <xdr:cNvCxnSpPr/>
      </xdr:nvCxnSpPr>
      <xdr:spPr>
        <a:xfrm flipV="1">
          <a:off x="9639300" y="105156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17235</xdr:rowOff>
    </xdr:from>
    <xdr:to>
      <xdr:col>46</xdr:col>
      <xdr:colOff>38100</xdr:colOff>
      <xdr:row>61</xdr:row>
      <xdr:rowOff>118835</xdr:rowOff>
    </xdr:to>
    <xdr:sp macro="" textlink="">
      <xdr:nvSpPr>
        <xdr:cNvPr id="254" name="楕円 253">
          <a:extLst>
            <a:ext uri="{FF2B5EF4-FFF2-40B4-BE49-F238E27FC236}">
              <a16:creationId xmlns:a16="http://schemas.microsoft.com/office/drawing/2014/main" id="{E2092217-EBC1-453D-9B7F-9CAFE19BD03C}"/>
            </a:ext>
          </a:extLst>
        </xdr:cNvPr>
        <xdr:cNvSpPr/>
      </xdr:nvSpPr>
      <xdr:spPr>
        <a:xfrm>
          <a:off x="8699500" y="1047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68035</xdr:rowOff>
    </xdr:from>
    <xdr:to>
      <xdr:col>50</xdr:col>
      <xdr:colOff>114300</xdr:colOff>
      <xdr:row>61</xdr:row>
      <xdr:rowOff>68035</xdr:rowOff>
    </xdr:to>
    <xdr:cxnSp macro="">
      <xdr:nvCxnSpPr>
        <xdr:cNvPr id="255" name="直線コネクタ 254">
          <a:extLst>
            <a:ext uri="{FF2B5EF4-FFF2-40B4-BE49-F238E27FC236}">
              <a16:creationId xmlns:a16="http://schemas.microsoft.com/office/drawing/2014/main" id="{A6426F90-A2FC-41BA-8ECA-E65382C2216B}"/>
            </a:ext>
          </a:extLst>
        </xdr:cNvPr>
        <xdr:cNvCxnSpPr/>
      </xdr:nvCxnSpPr>
      <xdr:spPr>
        <a:xfrm>
          <a:off x="8750300" y="10526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166915</xdr:rowOff>
    </xdr:from>
    <xdr:to>
      <xdr:col>41</xdr:col>
      <xdr:colOff>101600</xdr:colOff>
      <xdr:row>61</xdr:row>
      <xdr:rowOff>97065</xdr:rowOff>
    </xdr:to>
    <xdr:sp macro="" textlink="">
      <xdr:nvSpPr>
        <xdr:cNvPr id="256" name="楕円 255">
          <a:extLst>
            <a:ext uri="{FF2B5EF4-FFF2-40B4-BE49-F238E27FC236}">
              <a16:creationId xmlns:a16="http://schemas.microsoft.com/office/drawing/2014/main" id="{144D8E13-E646-4C70-AE59-D300F8B4FBA6}"/>
            </a:ext>
          </a:extLst>
        </xdr:cNvPr>
        <xdr:cNvSpPr/>
      </xdr:nvSpPr>
      <xdr:spPr>
        <a:xfrm>
          <a:off x="7810500" y="1045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46265</xdr:rowOff>
    </xdr:from>
    <xdr:to>
      <xdr:col>45</xdr:col>
      <xdr:colOff>177800</xdr:colOff>
      <xdr:row>61</xdr:row>
      <xdr:rowOff>68035</xdr:rowOff>
    </xdr:to>
    <xdr:cxnSp macro="">
      <xdr:nvCxnSpPr>
        <xdr:cNvPr id="257" name="直線コネクタ 256">
          <a:extLst>
            <a:ext uri="{FF2B5EF4-FFF2-40B4-BE49-F238E27FC236}">
              <a16:creationId xmlns:a16="http://schemas.microsoft.com/office/drawing/2014/main" id="{BA15B489-DFE1-4065-B76B-64E5D39B248A}"/>
            </a:ext>
          </a:extLst>
        </xdr:cNvPr>
        <xdr:cNvCxnSpPr/>
      </xdr:nvCxnSpPr>
      <xdr:spPr>
        <a:xfrm>
          <a:off x="7861300" y="105047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6350</xdr:rowOff>
    </xdr:from>
    <xdr:to>
      <xdr:col>36</xdr:col>
      <xdr:colOff>165100</xdr:colOff>
      <xdr:row>61</xdr:row>
      <xdr:rowOff>107950</xdr:rowOff>
    </xdr:to>
    <xdr:sp macro="" textlink="">
      <xdr:nvSpPr>
        <xdr:cNvPr id="258" name="楕円 257">
          <a:extLst>
            <a:ext uri="{FF2B5EF4-FFF2-40B4-BE49-F238E27FC236}">
              <a16:creationId xmlns:a16="http://schemas.microsoft.com/office/drawing/2014/main" id="{A488C9BE-D92E-48CD-A6E9-8ED6CB74B98C}"/>
            </a:ext>
          </a:extLst>
        </xdr:cNvPr>
        <xdr:cNvSpPr/>
      </xdr:nvSpPr>
      <xdr:spPr>
        <a:xfrm>
          <a:off x="6921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46265</xdr:rowOff>
    </xdr:from>
    <xdr:to>
      <xdr:col>41</xdr:col>
      <xdr:colOff>50800</xdr:colOff>
      <xdr:row>61</xdr:row>
      <xdr:rowOff>57150</xdr:rowOff>
    </xdr:to>
    <xdr:cxnSp macro="">
      <xdr:nvCxnSpPr>
        <xdr:cNvPr id="259" name="直線コネクタ 258">
          <a:extLst>
            <a:ext uri="{FF2B5EF4-FFF2-40B4-BE49-F238E27FC236}">
              <a16:creationId xmlns:a16="http://schemas.microsoft.com/office/drawing/2014/main" id="{9A46CF5D-7F94-4863-8BC8-E3771AB1BE7F}"/>
            </a:ext>
          </a:extLst>
        </xdr:cNvPr>
        <xdr:cNvCxnSpPr/>
      </xdr:nvCxnSpPr>
      <xdr:spPr>
        <a:xfrm flipV="1">
          <a:off x="6972300" y="105047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60" name="n_1aveValue【体育館・プール】&#10;一人当たり面積">
          <a:extLst>
            <a:ext uri="{FF2B5EF4-FFF2-40B4-BE49-F238E27FC236}">
              <a16:creationId xmlns:a16="http://schemas.microsoft.com/office/drawing/2014/main" id="{3594537E-1B76-461A-8CFB-DDF4D5996E5D}"/>
            </a:ext>
          </a:extLst>
        </xdr:cNvPr>
        <xdr:cNvSpPr txBox="1"/>
      </xdr:nvSpPr>
      <xdr:spPr>
        <a:xfrm>
          <a:off x="9391727" y="107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61" name="n_2aveValue【体育館・プール】&#10;一人当たり面積">
          <a:extLst>
            <a:ext uri="{FF2B5EF4-FFF2-40B4-BE49-F238E27FC236}">
              <a16:creationId xmlns:a16="http://schemas.microsoft.com/office/drawing/2014/main" id="{2A0130F3-960B-4A5E-9D30-597CB98CB927}"/>
            </a:ext>
          </a:extLst>
        </xdr:cNvPr>
        <xdr:cNvSpPr txBox="1"/>
      </xdr:nvSpPr>
      <xdr:spPr>
        <a:xfrm>
          <a:off x="8515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62" name="n_3aveValue【体育館・プール】&#10;一人当たり面積">
          <a:extLst>
            <a:ext uri="{FF2B5EF4-FFF2-40B4-BE49-F238E27FC236}">
              <a16:creationId xmlns:a16="http://schemas.microsoft.com/office/drawing/2014/main" id="{065815F3-4C7C-4D02-A102-C7AB04B4566F}"/>
            </a:ext>
          </a:extLst>
        </xdr:cNvPr>
        <xdr:cNvSpPr txBox="1"/>
      </xdr:nvSpPr>
      <xdr:spPr>
        <a:xfrm>
          <a:off x="7626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123570</xdr:rowOff>
    </xdr:from>
    <xdr:ext cx="469744" cy="259045"/>
    <xdr:sp macro="" textlink="">
      <xdr:nvSpPr>
        <xdr:cNvPr id="263" name="n_4aveValue【体育館・プール】&#10;一人当たり面積">
          <a:extLst>
            <a:ext uri="{FF2B5EF4-FFF2-40B4-BE49-F238E27FC236}">
              <a16:creationId xmlns:a16="http://schemas.microsoft.com/office/drawing/2014/main" id="{257BC772-4EC6-48DB-A53B-3E221C1B5A6E}"/>
            </a:ext>
          </a:extLst>
        </xdr:cNvPr>
        <xdr:cNvSpPr txBox="1"/>
      </xdr:nvSpPr>
      <xdr:spPr>
        <a:xfrm>
          <a:off x="6737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135362</xdr:rowOff>
    </xdr:from>
    <xdr:ext cx="469744" cy="259045"/>
    <xdr:sp macro="" textlink="">
      <xdr:nvSpPr>
        <xdr:cNvPr id="264" name="n_1mainValue【体育館・プール】&#10;一人当たり面積">
          <a:extLst>
            <a:ext uri="{FF2B5EF4-FFF2-40B4-BE49-F238E27FC236}">
              <a16:creationId xmlns:a16="http://schemas.microsoft.com/office/drawing/2014/main" id="{C5B24AFA-F20A-459E-856D-1563306C0F60}"/>
            </a:ext>
          </a:extLst>
        </xdr:cNvPr>
        <xdr:cNvSpPr txBox="1"/>
      </xdr:nvSpPr>
      <xdr:spPr>
        <a:xfrm>
          <a:off x="93917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135362</xdr:rowOff>
    </xdr:from>
    <xdr:ext cx="469744" cy="259045"/>
    <xdr:sp macro="" textlink="">
      <xdr:nvSpPr>
        <xdr:cNvPr id="265" name="n_2mainValue【体育館・プール】&#10;一人当たり面積">
          <a:extLst>
            <a:ext uri="{FF2B5EF4-FFF2-40B4-BE49-F238E27FC236}">
              <a16:creationId xmlns:a16="http://schemas.microsoft.com/office/drawing/2014/main" id="{AD7A289C-6631-4197-8156-361EC9A69D44}"/>
            </a:ext>
          </a:extLst>
        </xdr:cNvPr>
        <xdr:cNvSpPr txBox="1"/>
      </xdr:nvSpPr>
      <xdr:spPr>
        <a:xfrm>
          <a:off x="8515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113592</xdr:rowOff>
    </xdr:from>
    <xdr:ext cx="469744" cy="259045"/>
    <xdr:sp macro="" textlink="">
      <xdr:nvSpPr>
        <xdr:cNvPr id="266" name="n_3mainValue【体育館・プール】&#10;一人当たり面積">
          <a:extLst>
            <a:ext uri="{FF2B5EF4-FFF2-40B4-BE49-F238E27FC236}">
              <a16:creationId xmlns:a16="http://schemas.microsoft.com/office/drawing/2014/main" id="{4F55938C-4C8D-4C42-A543-4FAADEA74D7D}"/>
            </a:ext>
          </a:extLst>
        </xdr:cNvPr>
        <xdr:cNvSpPr txBox="1"/>
      </xdr:nvSpPr>
      <xdr:spPr>
        <a:xfrm>
          <a:off x="7626427" y="1022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124477</xdr:rowOff>
    </xdr:from>
    <xdr:ext cx="469744" cy="259045"/>
    <xdr:sp macro="" textlink="">
      <xdr:nvSpPr>
        <xdr:cNvPr id="267" name="n_4mainValue【体育館・プール】&#10;一人当たり面積">
          <a:extLst>
            <a:ext uri="{FF2B5EF4-FFF2-40B4-BE49-F238E27FC236}">
              <a16:creationId xmlns:a16="http://schemas.microsoft.com/office/drawing/2014/main" id="{B251A7A3-0EE8-4131-87FE-239D5363AC8C}"/>
            </a:ext>
          </a:extLst>
        </xdr:cNvPr>
        <xdr:cNvSpPr txBox="1"/>
      </xdr:nvSpPr>
      <xdr:spPr>
        <a:xfrm>
          <a:off x="67374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492B92BA-4EF3-4249-84E8-350D6B9274F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1A9359E8-D1B4-4301-A38D-FE1C4B31D88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485FD40B-4D9F-42D1-8705-55485F1C2CC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80123B6D-D5F8-4F92-8EE2-39A413356C6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DBD210F8-8B58-4778-BABD-42415CE8717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2E0F2A1C-8059-4AE3-A549-AC115D7B8AB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A1260F73-FDBB-4C20-8092-2B167C7FDEB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91007C7E-E11B-4DC8-9ECD-CB8C33A8F99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11637466-377E-4068-913A-66B6D1A32F0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B1D9F3CF-4B3F-451A-8F99-0B8655B5CFD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FFD19E5F-2ECF-4901-B13D-EBA77D4680DF}"/>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1CCA9A51-4661-4F50-8AB0-4C150C25AA9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80" name="テキスト ボックス 279">
          <a:extLst>
            <a:ext uri="{FF2B5EF4-FFF2-40B4-BE49-F238E27FC236}">
              <a16:creationId xmlns:a16="http://schemas.microsoft.com/office/drawing/2014/main" id="{D7C2DEFF-34B2-4222-9058-84CE9361BD89}"/>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1CF2DAA1-5E51-442E-92B2-2AC1EF75ED9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E727A45A-F29A-42D4-B5C0-3ECCA10E9EE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1F22707F-8FAE-42AD-814A-7D72DB45C65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C03472EA-774A-49B5-90DD-440FEADAEF3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333FC2CA-E246-46DD-88FC-4EDF78B467D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47427580-72A5-4D7B-AA1F-70F497297F0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4D38F2E8-0442-4223-ADEA-F8E94FAF836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59F75F0B-B13F-4884-8F93-C846C5AED6D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3ED3C889-25AA-4830-9939-D2741E8CCA0F}"/>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90" name="テキスト ボックス 289">
          <a:extLst>
            <a:ext uri="{FF2B5EF4-FFF2-40B4-BE49-F238E27FC236}">
              <a16:creationId xmlns:a16="http://schemas.microsoft.com/office/drawing/2014/main" id="{FA32FD23-5F8F-41B2-A3F5-A7CD2171DC2D}"/>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C2A8BB08-B3DA-48D6-BD61-496B5707B77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2" name="テキスト ボックス 291">
          <a:extLst>
            <a:ext uri="{FF2B5EF4-FFF2-40B4-BE49-F238E27FC236}">
              <a16:creationId xmlns:a16="http://schemas.microsoft.com/office/drawing/2014/main" id="{5B2810D4-2BBF-428A-AD43-409DA0004CF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3" name="【福祉施設】&#10;有形固定資産減価償却率グラフ枠">
          <a:extLst>
            <a:ext uri="{FF2B5EF4-FFF2-40B4-BE49-F238E27FC236}">
              <a16:creationId xmlns:a16="http://schemas.microsoft.com/office/drawing/2014/main" id="{809584ED-F2C5-4C24-9FF5-C65CC712B53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145869</xdr:rowOff>
    </xdr:from>
    <xdr:to>
      <xdr:col>24</xdr:col>
      <xdr:colOff>62865</xdr:colOff>
      <xdr:row>86</xdr:row>
      <xdr:rowOff>60961</xdr:rowOff>
    </xdr:to>
    <xdr:cxnSp macro="">
      <xdr:nvCxnSpPr>
        <xdr:cNvPr id="294" name="直線コネクタ 293">
          <a:extLst>
            <a:ext uri="{FF2B5EF4-FFF2-40B4-BE49-F238E27FC236}">
              <a16:creationId xmlns:a16="http://schemas.microsoft.com/office/drawing/2014/main" id="{B9DE41EA-AEB2-4774-9CD4-5566FD4F5E40}"/>
            </a:ext>
          </a:extLst>
        </xdr:cNvPr>
        <xdr:cNvCxnSpPr/>
      </xdr:nvCxnSpPr>
      <xdr:spPr>
        <a:xfrm flipV="1">
          <a:off x="4634865" y="13518969"/>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64788</xdr:rowOff>
    </xdr:from>
    <xdr:ext cx="405111" cy="259045"/>
    <xdr:sp macro="" textlink="">
      <xdr:nvSpPr>
        <xdr:cNvPr id="295" name="【福祉施設】&#10;有形固定資産減価償却率最小値テキスト">
          <a:extLst>
            <a:ext uri="{FF2B5EF4-FFF2-40B4-BE49-F238E27FC236}">
              <a16:creationId xmlns:a16="http://schemas.microsoft.com/office/drawing/2014/main" id="{6FF7CFE8-9E8A-4EDD-A6BC-8519FE06A4CF}"/>
            </a:ext>
          </a:extLst>
        </xdr:cNvPr>
        <xdr:cNvSpPr txBox="1"/>
      </xdr:nvSpPr>
      <xdr:spPr>
        <a:xfrm>
          <a:off x="4673600" y="1480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60961</xdr:rowOff>
    </xdr:from>
    <xdr:to>
      <xdr:col>24</xdr:col>
      <xdr:colOff>152400</xdr:colOff>
      <xdr:row>86</xdr:row>
      <xdr:rowOff>60961</xdr:rowOff>
    </xdr:to>
    <xdr:cxnSp macro="">
      <xdr:nvCxnSpPr>
        <xdr:cNvPr id="296" name="直線コネクタ 295">
          <a:extLst>
            <a:ext uri="{FF2B5EF4-FFF2-40B4-BE49-F238E27FC236}">
              <a16:creationId xmlns:a16="http://schemas.microsoft.com/office/drawing/2014/main" id="{A35CB77B-BB02-4B3F-A98B-BC7E29ABD8AC}"/>
            </a:ext>
          </a:extLst>
        </xdr:cNvPr>
        <xdr:cNvCxnSpPr/>
      </xdr:nvCxnSpPr>
      <xdr:spPr>
        <a:xfrm>
          <a:off x="4546600" y="1480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92546</xdr:rowOff>
    </xdr:from>
    <xdr:ext cx="405111" cy="259045"/>
    <xdr:sp macro="" textlink="">
      <xdr:nvSpPr>
        <xdr:cNvPr id="297" name="【福祉施設】&#10;有形固定資産減価償却率最大値テキスト">
          <a:extLst>
            <a:ext uri="{FF2B5EF4-FFF2-40B4-BE49-F238E27FC236}">
              <a16:creationId xmlns:a16="http://schemas.microsoft.com/office/drawing/2014/main" id="{869AF002-747A-4859-B243-6BEC81326AFA}"/>
            </a:ext>
          </a:extLst>
        </xdr:cNvPr>
        <xdr:cNvSpPr txBox="1"/>
      </xdr:nvSpPr>
      <xdr:spPr>
        <a:xfrm>
          <a:off x="4673600" y="13294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145869</xdr:rowOff>
    </xdr:from>
    <xdr:to>
      <xdr:col>24</xdr:col>
      <xdr:colOff>152400</xdr:colOff>
      <xdr:row>78</xdr:row>
      <xdr:rowOff>145869</xdr:rowOff>
    </xdr:to>
    <xdr:cxnSp macro="">
      <xdr:nvCxnSpPr>
        <xdr:cNvPr id="298" name="直線コネクタ 297">
          <a:extLst>
            <a:ext uri="{FF2B5EF4-FFF2-40B4-BE49-F238E27FC236}">
              <a16:creationId xmlns:a16="http://schemas.microsoft.com/office/drawing/2014/main" id="{5EA51B47-75E6-4AC9-BE39-CEB20695D7DD}"/>
            </a:ext>
          </a:extLst>
        </xdr:cNvPr>
        <xdr:cNvCxnSpPr/>
      </xdr:nvCxnSpPr>
      <xdr:spPr>
        <a:xfrm>
          <a:off x="4546600" y="13518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71863</xdr:rowOff>
    </xdr:from>
    <xdr:ext cx="405111" cy="259045"/>
    <xdr:sp macro="" textlink="">
      <xdr:nvSpPr>
        <xdr:cNvPr id="299" name="【福祉施設】&#10;有形固定資産減価償却率平均値テキスト">
          <a:extLst>
            <a:ext uri="{FF2B5EF4-FFF2-40B4-BE49-F238E27FC236}">
              <a16:creationId xmlns:a16="http://schemas.microsoft.com/office/drawing/2014/main" id="{42A8022B-B11D-4967-A6EC-C71239F00A2B}"/>
            </a:ext>
          </a:extLst>
        </xdr:cNvPr>
        <xdr:cNvSpPr txBox="1"/>
      </xdr:nvSpPr>
      <xdr:spPr>
        <a:xfrm>
          <a:off x="4673600" y="139593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93436</xdr:rowOff>
    </xdr:from>
    <xdr:to>
      <xdr:col>24</xdr:col>
      <xdr:colOff>114300</xdr:colOff>
      <xdr:row>82</xdr:row>
      <xdr:rowOff>23586</xdr:rowOff>
    </xdr:to>
    <xdr:sp macro="" textlink="">
      <xdr:nvSpPr>
        <xdr:cNvPr id="300" name="フローチャート: 判断 299">
          <a:extLst>
            <a:ext uri="{FF2B5EF4-FFF2-40B4-BE49-F238E27FC236}">
              <a16:creationId xmlns:a16="http://schemas.microsoft.com/office/drawing/2014/main" id="{2385185D-FCF7-42C7-B926-A744BAC1CA3F}"/>
            </a:ext>
          </a:extLst>
        </xdr:cNvPr>
        <xdr:cNvSpPr/>
      </xdr:nvSpPr>
      <xdr:spPr>
        <a:xfrm>
          <a:off x="4584700" y="1398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109764</xdr:rowOff>
    </xdr:from>
    <xdr:to>
      <xdr:col>20</xdr:col>
      <xdr:colOff>38100</xdr:colOff>
      <xdr:row>82</xdr:row>
      <xdr:rowOff>39914</xdr:rowOff>
    </xdr:to>
    <xdr:sp macro="" textlink="">
      <xdr:nvSpPr>
        <xdr:cNvPr id="301" name="フローチャート: 判断 300">
          <a:extLst>
            <a:ext uri="{FF2B5EF4-FFF2-40B4-BE49-F238E27FC236}">
              <a16:creationId xmlns:a16="http://schemas.microsoft.com/office/drawing/2014/main" id="{A2F05AD1-BF3C-4F1C-84D2-E8F79EA482E3}"/>
            </a:ext>
          </a:extLst>
        </xdr:cNvPr>
        <xdr:cNvSpPr/>
      </xdr:nvSpPr>
      <xdr:spPr>
        <a:xfrm>
          <a:off x="3746500" y="1399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99968</xdr:rowOff>
    </xdr:from>
    <xdr:to>
      <xdr:col>15</xdr:col>
      <xdr:colOff>101600</xdr:colOff>
      <xdr:row>82</xdr:row>
      <xdr:rowOff>30118</xdr:rowOff>
    </xdr:to>
    <xdr:sp macro="" textlink="">
      <xdr:nvSpPr>
        <xdr:cNvPr id="302" name="フローチャート: 判断 301">
          <a:extLst>
            <a:ext uri="{FF2B5EF4-FFF2-40B4-BE49-F238E27FC236}">
              <a16:creationId xmlns:a16="http://schemas.microsoft.com/office/drawing/2014/main" id="{3FD502BE-BA1B-4A6A-9500-82413579EDF4}"/>
            </a:ext>
          </a:extLst>
        </xdr:cNvPr>
        <xdr:cNvSpPr/>
      </xdr:nvSpPr>
      <xdr:spPr>
        <a:xfrm>
          <a:off x="2857500" y="13987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50981</xdr:rowOff>
    </xdr:from>
    <xdr:to>
      <xdr:col>10</xdr:col>
      <xdr:colOff>165100</xdr:colOff>
      <xdr:row>81</xdr:row>
      <xdr:rowOff>152581</xdr:rowOff>
    </xdr:to>
    <xdr:sp macro="" textlink="">
      <xdr:nvSpPr>
        <xdr:cNvPr id="303" name="フローチャート: 判断 302">
          <a:extLst>
            <a:ext uri="{FF2B5EF4-FFF2-40B4-BE49-F238E27FC236}">
              <a16:creationId xmlns:a16="http://schemas.microsoft.com/office/drawing/2014/main" id="{C6E0356B-3973-442D-8E54-3382883F5D21}"/>
            </a:ext>
          </a:extLst>
        </xdr:cNvPr>
        <xdr:cNvSpPr/>
      </xdr:nvSpPr>
      <xdr:spPr>
        <a:xfrm>
          <a:off x="1968500" y="1393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28121</xdr:rowOff>
    </xdr:from>
    <xdr:to>
      <xdr:col>6</xdr:col>
      <xdr:colOff>38100</xdr:colOff>
      <xdr:row>81</xdr:row>
      <xdr:rowOff>129721</xdr:rowOff>
    </xdr:to>
    <xdr:sp macro="" textlink="">
      <xdr:nvSpPr>
        <xdr:cNvPr id="304" name="フローチャート: 判断 303">
          <a:extLst>
            <a:ext uri="{FF2B5EF4-FFF2-40B4-BE49-F238E27FC236}">
              <a16:creationId xmlns:a16="http://schemas.microsoft.com/office/drawing/2014/main" id="{22027AA2-999E-4702-9265-ACD9B9C6956B}"/>
            </a:ext>
          </a:extLst>
        </xdr:cNvPr>
        <xdr:cNvSpPr/>
      </xdr:nvSpPr>
      <xdr:spPr>
        <a:xfrm>
          <a:off x="1079500" y="13915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9F90370-BACA-44CD-92DC-DAAAD4D7E79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F1FD862D-8313-4F56-84AF-52521B9327F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5AB298D6-A268-4598-B5DD-BDE22CEBB59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7AAFDE88-AA85-48CC-A7B6-7284F9ED53D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71749F68-CBA9-404C-B7F0-0C0349FE1B2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47716</xdr:rowOff>
    </xdr:from>
    <xdr:to>
      <xdr:col>24</xdr:col>
      <xdr:colOff>114300</xdr:colOff>
      <xdr:row>79</xdr:row>
      <xdr:rowOff>149316</xdr:rowOff>
    </xdr:to>
    <xdr:sp macro="" textlink="">
      <xdr:nvSpPr>
        <xdr:cNvPr id="310" name="楕円 309">
          <a:extLst>
            <a:ext uri="{FF2B5EF4-FFF2-40B4-BE49-F238E27FC236}">
              <a16:creationId xmlns:a16="http://schemas.microsoft.com/office/drawing/2014/main" id="{65FB75D5-E78E-423A-A2B0-F1F7961B9D93}"/>
            </a:ext>
          </a:extLst>
        </xdr:cNvPr>
        <xdr:cNvSpPr/>
      </xdr:nvSpPr>
      <xdr:spPr>
        <a:xfrm>
          <a:off x="4584700" y="1359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134093</xdr:rowOff>
    </xdr:from>
    <xdr:ext cx="405111" cy="259045"/>
    <xdr:sp macro="" textlink="">
      <xdr:nvSpPr>
        <xdr:cNvPr id="311" name="【福祉施設】&#10;有形固定資産減価償却率該当値テキスト">
          <a:extLst>
            <a:ext uri="{FF2B5EF4-FFF2-40B4-BE49-F238E27FC236}">
              <a16:creationId xmlns:a16="http://schemas.microsoft.com/office/drawing/2014/main" id="{9A432B43-484B-437E-A7D9-20FC29952EEF}"/>
            </a:ext>
          </a:extLst>
        </xdr:cNvPr>
        <xdr:cNvSpPr txBox="1"/>
      </xdr:nvSpPr>
      <xdr:spPr>
        <a:xfrm>
          <a:off x="4673600" y="13507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124461</xdr:rowOff>
    </xdr:from>
    <xdr:to>
      <xdr:col>20</xdr:col>
      <xdr:colOff>38100</xdr:colOff>
      <xdr:row>79</xdr:row>
      <xdr:rowOff>54611</xdr:rowOff>
    </xdr:to>
    <xdr:sp macro="" textlink="">
      <xdr:nvSpPr>
        <xdr:cNvPr id="312" name="楕円 311">
          <a:extLst>
            <a:ext uri="{FF2B5EF4-FFF2-40B4-BE49-F238E27FC236}">
              <a16:creationId xmlns:a16="http://schemas.microsoft.com/office/drawing/2014/main" id="{C27AD328-15E8-4465-9FC8-915338DE94FF}"/>
            </a:ext>
          </a:extLst>
        </xdr:cNvPr>
        <xdr:cNvSpPr/>
      </xdr:nvSpPr>
      <xdr:spPr>
        <a:xfrm>
          <a:off x="3746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3811</xdr:rowOff>
    </xdr:from>
    <xdr:to>
      <xdr:col>24</xdr:col>
      <xdr:colOff>63500</xdr:colOff>
      <xdr:row>79</xdr:row>
      <xdr:rowOff>98516</xdr:rowOff>
    </xdr:to>
    <xdr:cxnSp macro="">
      <xdr:nvCxnSpPr>
        <xdr:cNvPr id="313" name="直線コネクタ 312">
          <a:extLst>
            <a:ext uri="{FF2B5EF4-FFF2-40B4-BE49-F238E27FC236}">
              <a16:creationId xmlns:a16="http://schemas.microsoft.com/office/drawing/2014/main" id="{FC0A3CC1-B781-4FE3-8707-58B45934C154}"/>
            </a:ext>
          </a:extLst>
        </xdr:cNvPr>
        <xdr:cNvCxnSpPr/>
      </xdr:nvCxnSpPr>
      <xdr:spPr>
        <a:xfrm>
          <a:off x="3797300" y="13548361"/>
          <a:ext cx="8382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75474</xdr:rowOff>
    </xdr:from>
    <xdr:to>
      <xdr:col>15</xdr:col>
      <xdr:colOff>101600</xdr:colOff>
      <xdr:row>79</xdr:row>
      <xdr:rowOff>5624</xdr:rowOff>
    </xdr:to>
    <xdr:sp macro="" textlink="">
      <xdr:nvSpPr>
        <xdr:cNvPr id="314" name="楕円 313">
          <a:extLst>
            <a:ext uri="{FF2B5EF4-FFF2-40B4-BE49-F238E27FC236}">
              <a16:creationId xmlns:a16="http://schemas.microsoft.com/office/drawing/2014/main" id="{DB588082-E895-4A46-9FAE-75AEAF6549BF}"/>
            </a:ext>
          </a:extLst>
        </xdr:cNvPr>
        <xdr:cNvSpPr/>
      </xdr:nvSpPr>
      <xdr:spPr>
        <a:xfrm>
          <a:off x="2857500" y="1344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126274</xdr:rowOff>
    </xdr:from>
    <xdr:to>
      <xdr:col>19</xdr:col>
      <xdr:colOff>177800</xdr:colOff>
      <xdr:row>79</xdr:row>
      <xdr:rowOff>3811</xdr:rowOff>
    </xdr:to>
    <xdr:cxnSp macro="">
      <xdr:nvCxnSpPr>
        <xdr:cNvPr id="315" name="直線コネクタ 314">
          <a:extLst>
            <a:ext uri="{FF2B5EF4-FFF2-40B4-BE49-F238E27FC236}">
              <a16:creationId xmlns:a16="http://schemas.microsoft.com/office/drawing/2014/main" id="{51B692E2-62D8-4DB0-A9C6-999BA166FFEB}"/>
            </a:ext>
          </a:extLst>
        </xdr:cNvPr>
        <xdr:cNvCxnSpPr/>
      </xdr:nvCxnSpPr>
      <xdr:spPr>
        <a:xfrm>
          <a:off x="2908300" y="13499374"/>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152219</xdr:rowOff>
    </xdr:from>
    <xdr:to>
      <xdr:col>10</xdr:col>
      <xdr:colOff>165100</xdr:colOff>
      <xdr:row>78</xdr:row>
      <xdr:rowOff>82369</xdr:rowOff>
    </xdr:to>
    <xdr:sp macro="" textlink="">
      <xdr:nvSpPr>
        <xdr:cNvPr id="316" name="楕円 315">
          <a:extLst>
            <a:ext uri="{FF2B5EF4-FFF2-40B4-BE49-F238E27FC236}">
              <a16:creationId xmlns:a16="http://schemas.microsoft.com/office/drawing/2014/main" id="{AA29A043-1FEC-4CBA-A191-812DBAE3A6BE}"/>
            </a:ext>
          </a:extLst>
        </xdr:cNvPr>
        <xdr:cNvSpPr/>
      </xdr:nvSpPr>
      <xdr:spPr>
        <a:xfrm>
          <a:off x="1968500" y="133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31569</xdr:rowOff>
    </xdr:from>
    <xdr:to>
      <xdr:col>15</xdr:col>
      <xdr:colOff>50800</xdr:colOff>
      <xdr:row>78</xdr:row>
      <xdr:rowOff>126274</xdr:rowOff>
    </xdr:to>
    <xdr:cxnSp macro="">
      <xdr:nvCxnSpPr>
        <xdr:cNvPr id="317" name="直線コネクタ 316">
          <a:extLst>
            <a:ext uri="{FF2B5EF4-FFF2-40B4-BE49-F238E27FC236}">
              <a16:creationId xmlns:a16="http://schemas.microsoft.com/office/drawing/2014/main" id="{426B3E59-205A-4962-B977-4F56EE286A9C}"/>
            </a:ext>
          </a:extLst>
        </xdr:cNvPr>
        <xdr:cNvCxnSpPr/>
      </xdr:nvCxnSpPr>
      <xdr:spPr>
        <a:xfrm>
          <a:off x="2019300" y="13404669"/>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64044</xdr:rowOff>
    </xdr:from>
    <xdr:to>
      <xdr:col>6</xdr:col>
      <xdr:colOff>38100</xdr:colOff>
      <xdr:row>77</xdr:row>
      <xdr:rowOff>165644</xdr:rowOff>
    </xdr:to>
    <xdr:sp macro="" textlink="">
      <xdr:nvSpPr>
        <xdr:cNvPr id="318" name="楕円 317">
          <a:extLst>
            <a:ext uri="{FF2B5EF4-FFF2-40B4-BE49-F238E27FC236}">
              <a16:creationId xmlns:a16="http://schemas.microsoft.com/office/drawing/2014/main" id="{D2D853EE-294E-4C23-80E2-5DF1BEEDAE6C}"/>
            </a:ext>
          </a:extLst>
        </xdr:cNvPr>
        <xdr:cNvSpPr/>
      </xdr:nvSpPr>
      <xdr:spPr>
        <a:xfrm>
          <a:off x="1079500" y="1326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114844</xdr:rowOff>
    </xdr:from>
    <xdr:to>
      <xdr:col>10</xdr:col>
      <xdr:colOff>114300</xdr:colOff>
      <xdr:row>78</xdr:row>
      <xdr:rowOff>31569</xdr:rowOff>
    </xdr:to>
    <xdr:cxnSp macro="">
      <xdr:nvCxnSpPr>
        <xdr:cNvPr id="319" name="直線コネクタ 318">
          <a:extLst>
            <a:ext uri="{FF2B5EF4-FFF2-40B4-BE49-F238E27FC236}">
              <a16:creationId xmlns:a16="http://schemas.microsoft.com/office/drawing/2014/main" id="{A9439994-F18D-4CF0-B9DF-A7F9AF7016CD}"/>
            </a:ext>
          </a:extLst>
        </xdr:cNvPr>
        <xdr:cNvCxnSpPr/>
      </xdr:nvCxnSpPr>
      <xdr:spPr>
        <a:xfrm>
          <a:off x="1130300" y="13316494"/>
          <a:ext cx="8890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31041</xdr:rowOff>
    </xdr:from>
    <xdr:ext cx="405111" cy="259045"/>
    <xdr:sp macro="" textlink="">
      <xdr:nvSpPr>
        <xdr:cNvPr id="320" name="n_1aveValue【福祉施設】&#10;有形固定資産減価償却率">
          <a:extLst>
            <a:ext uri="{FF2B5EF4-FFF2-40B4-BE49-F238E27FC236}">
              <a16:creationId xmlns:a16="http://schemas.microsoft.com/office/drawing/2014/main" id="{08FBE47B-BE6F-404E-9B40-4C33F236FA80}"/>
            </a:ext>
          </a:extLst>
        </xdr:cNvPr>
        <xdr:cNvSpPr txBox="1"/>
      </xdr:nvSpPr>
      <xdr:spPr>
        <a:xfrm>
          <a:off x="3582044" y="1408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21245</xdr:rowOff>
    </xdr:from>
    <xdr:ext cx="405111" cy="259045"/>
    <xdr:sp macro="" textlink="">
      <xdr:nvSpPr>
        <xdr:cNvPr id="321" name="n_2aveValue【福祉施設】&#10;有形固定資産減価償却率">
          <a:extLst>
            <a:ext uri="{FF2B5EF4-FFF2-40B4-BE49-F238E27FC236}">
              <a16:creationId xmlns:a16="http://schemas.microsoft.com/office/drawing/2014/main" id="{721CBA0B-E235-4DF9-A465-27B7C54C6F89}"/>
            </a:ext>
          </a:extLst>
        </xdr:cNvPr>
        <xdr:cNvSpPr txBox="1"/>
      </xdr:nvSpPr>
      <xdr:spPr>
        <a:xfrm>
          <a:off x="2705744" y="1408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143708</xdr:rowOff>
    </xdr:from>
    <xdr:ext cx="405111" cy="259045"/>
    <xdr:sp macro="" textlink="">
      <xdr:nvSpPr>
        <xdr:cNvPr id="322" name="n_3aveValue【福祉施設】&#10;有形固定資産減価償却率">
          <a:extLst>
            <a:ext uri="{FF2B5EF4-FFF2-40B4-BE49-F238E27FC236}">
              <a16:creationId xmlns:a16="http://schemas.microsoft.com/office/drawing/2014/main" id="{078EDEB4-DA41-4086-9A37-CB08F00D0724}"/>
            </a:ext>
          </a:extLst>
        </xdr:cNvPr>
        <xdr:cNvSpPr txBox="1"/>
      </xdr:nvSpPr>
      <xdr:spPr>
        <a:xfrm>
          <a:off x="1816744" y="1403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120848</xdr:rowOff>
    </xdr:from>
    <xdr:ext cx="405111" cy="259045"/>
    <xdr:sp macro="" textlink="">
      <xdr:nvSpPr>
        <xdr:cNvPr id="323" name="n_4aveValue【福祉施設】&#10;有形固定資産減価償却率">
          <a:extLst>
            <a:ext uri="{FF2B5EF4-FFF2-40B4-BE49-F238E27FC236}">
              <a16:creationId xmlns:a16="http://schemas.microsoft.com/office/drawing/2014/main" id="{120CD39C-82CF-4192-A9A1-FC4840050866}"/>
            </a:ext>
          </a:extLst>
        </xdr:cNvPr>
        <xdr:cNvSpPr txBox="1"/>
      </xdr:nvSpPr>
      <xdr:spPr>
        <a:xfrm>
          <a:off x="927744" y="1400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71138</xdr:rowOff>
    </xdr:from>
    <xdr:ext cx="405111" cy="259045"/>
    <xdr:sp macro="" textlink="">
      <xdr:nvSpPr>
        <xdr:cNvPr id="324" name="n_1mainValue【福祉施設】&#10;有形固定資産減価償却率">
          <a:extLst>
            <a:ext uri="{FF2B5EF4-FFF2-40B4-BE49-F238E27FC236}">
              <a16:creationId xmlns:a16="http://schemas.microsoft.com/office/drawing/2014/main" id="{9883D1FF-D7BC-44A3-9DF4-B57C5B1CDD8A}"/>
            </a:ext>
          </a:extLst>
        </xdr:cNvPr>
        <xdr:cNvSpPr txBox="1"/>
      </xdr:nvSpPr>
      <xdr:spPr>
        <a:xfrm>
          <a:off x="3582044" y="1327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22151</xdr:rowOff>
    </xdr:from>
    <xdr:ext cx="405111" cy="259045"/>
    <xdr:sp macro="" textlink="">
      <xdr:nvSpPr>
        <xdr:cNvPr id="325" name="n_2mainValue【福祉施設】&#10;有形固定資産減価償却率">
          <a:extLst>
            <a:ext uri="{FF2B5EF4-FFF2-40B4-BE49-F238E27FC236}">
              <a16:creationId xmlns:a16="http://schemas.microsoft.com/office/drawing/2014/main" id="{F6058FF9-1CAA-4A3E-9F97-8232489FEA9E}"/>
            </a:ext>
          </a:extLst>
        </xdr:cNvPr>
        <xdr:cNvSpPr txBox="1"/>
      </xdr:nvSpPr>
      <xdr:spPr>
        <a:xfrm>
          <a:off x="2705744" y="1322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98896</xdr:rowOff>
    </xdr:from>
    <xdr:ext cx="405111" cy="259045"/>
    <xdr:sp macro="" textlink="">
      <xdr:nvSpPr>
        <xdr:cNvPr id="326" name="n_3mainValue【福祉施設】&#10;有形固定資産減価償却率">
          <a:extLst>
            <a:ext uri="{FF2B5EF4-FFF2-40B4-BE49-F238E27FC236}">
              <a16:creationId xmlns:a16="http://schemas.microsoft.com/office/drawing/2014/main" id="{E028B191-D3B2-4DAB-9FC8-75C5BF19AF9B}"/>
            </a:ext>
          </a:extLst>
        </xdr:cNvPr>
        <xdr:cNvSpPr txBox="1"/>
      </xdr:nvSpPr>
      <xdr:spPr>
        <a:xfrm>
          <a:off x="1816744" y="1312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10721</xdr:rowOff>
    </xdr:from>
    <xdr:ext cx="405111" cy="259045"/>
    <xdr:sp macro="" textlink="">
      <xdr:nvSpPr>
        <xdr:cNvPr id="327" name="n_4mainValue【福祉施設】&#10;有形固定資産減価償却率">
          <a:extLst>
            <a:ext uri="{FF2B5EF4-FFF2-40B4-BE49-F238E27FC236}">
              <a16:creationId xmlns:a16="http://schemas.microsoft.com/office/drawing/2014/main" id="{1EF80973-EE8C-4540-8AB0-945BBA54638F}"/>
            </a:ext>
          </a:extLst>
        </xdr:cNvPr>
        <xdr:cNvSpPr txBox="1"/>
      </xdr:nvSpPr>
      <xdr:spPr>
        <a:xfrm>
          <a:off x="927744" y="1304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8" name="正方形/長方形 327">
          <a:extLst>
            <a:ext uri="{FF2B5EF4-FFF2-40B4-BE49-F238E27FC236}">
              <a16:creationId xmlns:a16="http://schemas.microsoft.com/office/drawing/2014/main" id="{D08620DD-5F6D-4C20-A954-894F8A589E6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9" name="正方形/長方形 328">
          <a:extLst>
            <a:ext uri="{FF2B5EF4-FFF2-40B4-BE49-F238E27FC236}">
              <a16:creationId xmlns:a16="http://schemas.microsoft.com/office/drawing/2014/main" id="{FAD75186-2F94-415E-9A60-A916C3DDDD3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30" name="正方形/長方形 329">
          <a:extLst>
            <a:ext uri="{FF2B5EF4-FFF2-40B4-BE49-F238E27FC236}">
              <a16:creationId xmlns:a16="http://schemas.microsoft.com/office/drawing/2014/main" id="{07AAD820-2C06-4197-8E8A-967CB3A810F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1" name="正方形/長方形 330">
          <a:extLst>
            <a:ext uri="{FF2B5EF4-FFF2-40B4-BE49-F238E27FC236}">
              <a16:creationId xmlns:a16="http://schemas.microsoft.com/office/drawing/2014/main" id="{F49E59CA-8938-4B7E-B9B2-AC228A41DDE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2" name="正方形/長方形 331">
          <a:extLst>
            <a:ext uri="{FF2B5EF4-FFF2-40B4-BE49-F238E27FC236}">
              <a16:creationId xmlns:a16="http://schemas.microsoft.com/office/drawing/2014/main" id="{4B1BE0C1-493A-4045-87E8-400B9DB0437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3" name="正方形/長方形 332">
          <a:extLst>
            <a:ext uri="{FF2B5EF4-FFF2-40B4-BE49-F238E27FC236}">
              <a16:creationId xmlns:a16="http://schemas.microsoft.com/office/drawing/2014/main" id="{49AEBAEC-18FB-47B2-95D0-13A5B8B2B81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4" name="正方形/長方形 333">
          <a:extLst>
            <a:ext uri="{FF2B5EF4-FFF2-40B4-BE49-F238E27FC236}">
              <a16:creationId xmlns:a16="http://schemas.microsoft.com/office/drawing/2014/main" id="{AFADED46-E6CD-4B2C-B560-B0485093276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5" name="正方形/長方形 334">
          <a:extLst>
            <a:ext uri="{FF2B5EF4-FFF2-40B4-BE49-F238E27FC236}">
              <a16:creationId xmlns:a16="http://schemas.microsoft.com/office/drawing/2014/main" id="{E916F80C-DFE2-4272-8103-040BC936046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6" name="テキスト ボックス 335">
          <a:extLst>
            <a:ext uri="{FF2B5EF4-FFF2-40B4-BE49-F238E27FC236}">
              <a16:creationId xmlns:a16="http://schemas.microsoft.com/office/drawing/2014/main" id="{474E3122-6CBD-42CF-A248-E733F1472AE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7" name="直線コネクタ 336">
          <a:extLst>
            <a:ext uri="{FF2B5EF4-FFF2-40B4-BE49-F238E27FC236}">
              <a16:creationId xmlns:a16="http://schemas.microsoft.com/office/drawing/2014/main" id="{056F00A9-DB5C-4BD1-813E-F63A62B6D52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8" name="直線コネクタ 337">
          <a:extLst>
            <a:ext uri="{FF2B5EF4-FFF2-40B4-BE49-F238E27FC236}">
              <a16:creationId xmlns:a16="http://schemas.microsoft.com/office/drawing/2014/main" id="{687CB979-D54A-469F-83C1-8137A17D2E6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9" name="テキスト ボックス 338">
          <a:extLst>
            <a:ext uri="{FF2B5EF4-FFF2-40B4-BE49-F238E27FC236}">
              <a16:creationId xmlns:a16="http://schemas.microsoft.com/office/drawing/2014/main" id="{B3D14559-5832-4E66-8A9E-5A0EE0F0525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40" name="直線コネクタ 339">
          <a:extLst>
            <a:ext uri="{FF2B5EF4-FFF2-40B4-BE49-F238E27FC236}">
              <a16:creationId xmlns:a16="http://schemas.microsoft.com/office/drawing/2014/main" id="{9328F714-9175-47DD-8E96-5A7521D534C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1" name="テキスト ボックス 340">
          <a:extLst>
            <a:ext uri="{FF2B5EF4-FFF2-40B4-BE49-F238E27FC236}">
              <a16:creationId xmlns:a16="http://schemas.microsoft.com/office/drawing/2014/main" id="{8EC93610-05AC-4C48-91A8-80555C943C1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2" name="直線コネクタ 341">
          <a:extLst>
            <a:ext uri="{FF2B5EF4-FFF2-40B4-BE49-F238E27FC236}">
              <a16:creationId xmlns:a16="http://schemas.microsoft.com/office/drawing/2014/main" id="{70876537-0E06-4A85-8FE0-0424B09CFA0E}"/>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3" name="テキスト ボックス 342">
          <a:extLst>
            <a:ext uri="{FF2B5EF4-FFF2-40B4-BE49-F238E27FC236}">
              <a16:creationId xmlns:a16="http://schemas.microsoft.com/office/drawing/2014/main" id="{CBDE4D45-F65C-4447-9930-1CD80E251F9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4" name="直線コネクタ 343">
          <a:extLst>
            <a:ext uri="{FF2B5EF4-FFF2-40B4-BE49-F238E27FC236}">
              <a16:creationId xmlns:a16="http://schemas.microsoft.com/office/drawing/2014/main" id="{2605C2BF-CE57-42C3-B100-5D71458CB06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5" name="テキスト ボックス 344">
          <a:extLst>
            <a:ext uri="{FF2B5EF4-FFF2-40B4-BE49-F238E27FC236}">
              <a16:creationId xmlns:a16="http://schemas.microsoft.com/office/drawing/2014/main" id="{FCBA3691-2FA4-4E22-B175-F39F1A94F24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6" name="直線コネクタ 345">
          <a:extLst>
            <a:ext uri="{FF2B5EF4-FFF2-40B4-BE49-F238E27FC236}">
              <a16:creationId xmlns:a16="http://schemas.microsoft.com/office/drawing/2014/main" id="{843ABB9C-F38E-4A6E-A341-397B201BD7A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7" name="テキスト ボックス 346">
          <a:extLst>
            <a:ext uri="{FF2B5EF4-FFF2-40B4-BE49-F238E27FC236}">
              <a16:creationId xmlns:a16="http://schemas.microsoft.com/office/drawing/2014/main" id="{25128891-3890-4454-9D1B-733337007B9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8" name="直線コネクタ 347">
          <a:extLst>
            <a:ext uri="{FF2B5EF4-FFF2-40B4-BE49-F238E27FC236}">
              <a16:creationId xmlns:a16="http://schemas.microsoft.com/office/drawing/2014/main" id="{422FCBA6-4FA7-4A57-BD6A-7A76BA18CF2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9" name="テキスト ボックス 348">
          <a:extLst>
            <a:ext uri="{FF2B5EF4-FFF2-40B4-BE49-F238E27FC236}">
              <a16:creationId xmlns:a16="http://schemas.microsoft.com/office/drawing/2014/main" id="{FD8DADAD-0948-43EB-84BD-EF2D814FC99D}"/>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50" name="直線コネクタ 349">
          <a:extLst>
            <a:ext uri="{FF2B5EF4-FFF2-40B4-BE49-F238E27FC236}">
              <a16:creationId xmlns:a16="http://schemas.microsoft.com/office/drawing/2014/main" id="{739B407E-9CED-49FA-A40F-D3617D1CD85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1" name="テキスト ボックス 350">
          <a:extLst>
            <a:ext uri="{FF2B5EF4-FFF2-40B4-BE49-F238E27FC236}">
              <a16:creationId xmlns:a16="http://schemas.microsoft.com/office/drawing/2014/main" id="{A2B430D8-82A7-400F-A4B4-A9FD97CE35C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2" name="【福祉施設】&#10;一人当たり面積グラフ枠">
          <a:extLst>
            <a:ext uri="{FF2B5EF4-FFF2-40B4-BE49-F238E27FC236}">
              <a16:creationId xmlns:a16="http://schemas.microsoft.com/office/drawing/2014/main" id="{89867F5E-430F-4B9A-9D55-6587A440EFC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3" name="直線コネクタ 352">
          <a:extLst>
            <a:ext uri="{FF2B5EF4-FFF2-40B4-BE49-F238E27FC236}">
              <a16:creationId xmlns:a16="http://schemas.microsoft.com/office/drawing/2014/main" id="{C37066F3-F639-44FE-AB5D-D656F5F1BEDA}"/>
            </a:ext>
          </a:extLst>
        </xdr:cNvPr>
        <xdr:cNvCxnSpPr/>
      </xdr:nvCxnSpPr>
      <xdr:spPr>
        <a:xfrm flipV="1">
          <a:off x="10476865" y="1346345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4" name="【福祉施設】&#10;一人当たり面積最小値テキスト">
          <a:extLst>
            <a:ext uri="{FF2B5EF4-FFF2-40B4-BE49-F238E27FC236}">
              <a16:creationId xmlns:a16="http://schemas.microsoft.com/office/drawing/2014/main" id="{A4AED18E-CAE1-43A4-9C61-3E2A8A7B6FDF}"/>
            </a:ext>
          </a:extLst>
        </xdr:cNvPr>
        <xdr:cNvSpPr txBox="1"/>
      </xdr:nvSpPr>
      <xdr:spPr>
        <a:xfrm>
          <a:off x="10515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5" name="直線コネクタ 354">
          <a:extLst>
            <a:ext uri="{FF2B5EF4-FFF2-40B4-BE49-F238E27FC236}">
              <a16:creationId xmlns:a16="http://schemas.microsoft.com/office/drawing/2014/main" id="{4AC1D592-3FF4-443C-81E5-F20196D26180}"/>
            </a:ext>
          </a:extLst>
        </xdr:cNvPr>
        <xdr:cNvCxnSpPr/>
      </xdr:nvCxnSpPr>
      <xdr:spPr>
        <a:xfrm>
          <a:off x="10388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6" name="【福祉施設】&#10;一人当たり面積最大値テキスト">
          <a:extLst>
            <a:ext uri="{FF2B5EF4-FFF2-40B4-BE49-F238E27FC236}">
              <a16:creationId xmlns:a16="http://schemas.microsoft.com/office/drawing/2014/main" id="{3048563A-0CB7-4DCB-954B-98C29CD336F3}"/>
            </a:ext>
          </a:extLst>
        </xdr:cNvPr>
        <xdr:cNvSpPr txBox="1"/>
      </xdr:nvSpPr>
      <xdr:spPr>
        <a:xfrm>
          <a:off x="1051560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7" name="直線コネクタ 356">
          <a:extLst>
            <a:ext uri="{FF2B5EF4-FFF2-40B4-BE49-F238E27FC236}">
              <a16:creationId xmlns:a16="http://schemas.microsoft.com/office/drawing/2014/main" id="{2C288991-6086-4CDD-82E8-22DD43700FD1}"/>
            </a:ext>
          </a:extLst>
        </xdr:cNvPr>
        <xdr:cNvCxnSpPr/>
      </xdr:nvCxnSpPr>
      <xdr:spPr>
        <a:xfrm>
          <a:off x="10388600" y="1346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21607</xdr:rowOff>
    </xdr:from>
    <xdr:ext cx="469744" cy="259045"/>
    <xdr:sp macro="" textlink="">
      <xdr:nvSpPr>
        <xdr:cNvPr id="358" name="【福祉施設】&#10;一人当たり面積平均値テキスト">
          <a:extLst>
            <a:ext uri="{FF2B5EF4-FFF2-40B4-BE49-F238E27FC236}">
              <a16:creationId xmlns:a16="http://schemas.microsoft.com/office/drawing/2014/main" id="{487F2AFE-DF49-4A38-9598-C450ACF35A11}"/>
            </a:ext>
          </a:extLst>
        </xdr:cNvPr>
        <xdr:cNvSpPr txBox="1"/>
      </xdr:nvSpPr>
      <xdr:spPr>
        <a:xfrm>
          <a:off x="10515600" y="14423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9" name="フローチャート: 判断 358">
          <a:extLst>
            <a:ext uri="{FF2B5EF4-FFF2-40B4-BE49-F238E27FC236}">
              <a16:creationId xmlns:a16="http://schemas.microsoft.com/office/drawing/2014/main" id="{D35A7830-1772-460F-B93B-255E5AE54D24}"/>
            </a:ext>
          </a:extLst>
        </xdr:cNvPr>
        <xdr:cNvSpPr/>
      </xdr:nvSpPr>
      <xdr:spPr>
        <a:xfrm>
          <a:off x="104267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60" name="フローチャート: 判断 359">
          <a:extLst>
            <a:ext uri="{FF2B5EF4-FFF2-40B4-BE49-F238E27FC236}">
              <a16:creationId xmlns:a16="http://schemas.microsoft.com/office/drawing/2014/main" id="{CB38622C-AABB-4513-9142-C816B792C625}"/>
            </a:ext>
          </a:extLst>
        </xdr:cNvPr>
        <xdr:cNvSpPr/>
      </xdr:nvSpPr>
      <xdr:spPr>
        <a:xfrm>
          <a:off x="9588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61" name="フローチャート: 判断 360">
          <a:extLst>
            <a:ext uri="{FF2B5EF4-FFF2-40B4-BE49-F238E27FC236}">
              <a16:creationId xmlns:a16="http://schemas.microsoft.com/office/drawing/2014/main" id="{FBD144D7-31A5-49DF-BBC7-CC9B3111330C}"/>
            </a:ext>
          </a:extLst>
        </xdr:cNvPr>
        <xdr:cNvSpPr/>
      </xdr:nvSpPr>
      <xdr:spPr>
        <a:xfrm>
          <a:off x="8699500" y="1456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2" name="フローチャート: 判断 361">
          <a:extLst>
            <a:ext uri="{FF2B5EF4-FFF2-40B4-BE49-F238E27FC236}">
              <a16:creationId xmlns:a16="http://schemas.microsoft.com/office/drawing/2014/main" id="{9C5F2C72-C7B9-4C12-8DCF-F3189A0995AA}"/>
            </a:ext>
          </a:extLst>
        </xdr:cNvPr>
        <xdr:cNvSpPr/>
      </xdr:nvSpPr>
      <xdr:spPr>
        <a:xfrm>
          <a:off x="7810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3" name="フローチャート: 判断 362">
          <a:extLst>
            <a:ext uri="{FF2B5EF4-FFF2-40B4-BE49-F238E27FC236}">
              <a16:creationId xmlns:a16="http://schemas.microsoft.com/office/drawing/2014/main" id="{1A8AF91C-E25C-4386-AA5F-8B7987AEDEEB}"/>
            </a:ext>
          </a:extLst>
        </xdr:cNvPr>
        <xdr:cNvSpPr/>
      </xdr:nvSpPr>
      <xdr:spPr>
        <a:xfrm>
          <a:off x="6921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117ABC4-ABC8-420F-93FA-3B5D33E67EE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153FB968-C347-448C-B355-3B64A85BDC1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E94AD6F2-ED42-4E85-9159-99F1CF2A772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AE83396D-8AEC-4F86-85DD-0E64C3483D3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E3442626-E0EE-4C2C-9673-3AD5C4063DF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26488</xdr:rowOff>
    </xdr:from>
    <xdr:to>
      <xdr:col>55</xdr:col>
      <xdr:colOff>50800</xdr:colOff>
      <xdr:row>86</xdr:row>
      <xdr:rowOff>128088</xdr:rowOff>
    </xdr:to>
    <xdr:sp macro="" textlink="">
      <xdr:nvSpPr>
        <xdr:cNvPr id="369" name="楕円 368">
          <a:extLst>
            <a:ext uri="{FF2B5EF4-FFF2-40B4-BE49-F238E27FC236}">
              <a16:creationId xmlns:a16="http://schemas.microsoft.com/office/drawing/2014/main" id="{CC5ED829-F3FE-436A-AA20-11F9AE2D3B66}"/>
            </a:ext>
          </a:extLst>
        </xdr:cNvPr>
        <xdr:cNvSpPr/>
      </xdr:nvSpPr>
      <xdr:spPr>
        <a:xfrm>
          <a:off x="10426700" y="1477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112865</xdr:rowOff>
    </xdr:from>
    <xdr:ext cx="469744" cy="259045"/>
    <xdr:sp macro="" textlink="">
      <xdr:nvSpPr>
        <xdr:cNvPr id="370" name="【福祉施設】&#10;一人当たり面積該当値テキスト">
          <a:extLst>
            <a:ext uri="{FF2B5EF4-FFF2-40B4-BE49-F238E27FC236}">
              <a16:creationId xmlns:a16="http://schemas.microsoft.com/office/drawing/2014/main" id="{A084D0A2-3AF2-4E9B-8434-ABA715FB8FEA}"/>
            </a:ext>
          </a:extLst>
        </xdr:cNvPr>
        <xdr:cNvSpPr txBox="1"/>
      </xdr:nvSpPr>
      <xdr:spPr>
        <a:xfrm>
          <a:off x="10515600" y="1468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23223</xdr:rowOff>
    </xdr:from>
    <xdr:to>
      <xdr:col>50</xdr:col>
      <xdr:colOff>165100</xdr:colOff>
      <xdr:row>86</xdr:row>
      <xdr:rowOff>124823</xdr:rowOff>
    </xdr:to>
    <xdr:sp macro="" textlink="">
      <xdr:nvSpPr>
        <xdr:cNvPr id="371" name="楕円 370">
          <a:extLst>
            <a:ext uri="{FF2B5EF4-FFF2-40B4-BE49-F238E27FC236}">
              <a16:creationId xmlns:a16="http://schemas.microsoft.com/office/drawing/2014/main" id="{C2FA9983-162A-45BA-9D37-348ED634B2BB}"/>
            </a:ext>
          </a:extLst>
        </xdr:cNvPr>
        <xdr:cNvSpPr/>
      </xdr:nvSpPr>
      <xdr:spPr>
        <a:xfrm>
          <a:off x="9588500" y="14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74023</xdr:rowOff>
    </xdr:from>
    <xdr:to>
      <xdr:col>55</xdr:col>
      <xdr:colOff>0</xdr:colOff>
      <xdr:row>86</xdr:row>
      <xdr:rowOff>77288</xdr:rowOff>
    </xdr:to>
    <xdr:cxnSp macro="">
      <xdr:nvCxnSpPr>
        <xdr:cNvPr id="372" name="直線コネクタ 371">
          <a:extLst>
            <a:ext uri="{FF2B5EF4-FFF2-40B4-BE49-F238E27FC236}">
              <a16:creationId xmlns:a16="http://schemas.microsoft.com/office/drawing/2014/main" id="{9576B03D-1CEB-4B7F-87FF-5196553156A9}"/>
            </a:ext>
          </a:extLst>
        </xdr:cNvPr>
        <xdr:cNvCxnSpPr/>
      </xdr:nvCxnSpPr>
      <xdr:spPr>
        <a:xfrm>
          <a:off x="9639300" y="148187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26488</xdr:rowOff>
    </xdr:from>
    <xdr:to>
      <xdr:col>46</xdr:col>
      <xdr:colOff>38100</xdr:colOff>
      <xdr:row>86</xdr:row>
      <xdr:rowOff>128088</xdr:rowOff>
    </xdr:to>
    <xdr:sp macro="" textlink="">
      <xdr:nvSpPr>
        <xdr:cNvPr id="373" name="楕円 372">
          <a:extLst>
            <a:ext uri="{FF2B5EF4-FFF2-40B4-BE49-F238E27FC236}">
              <a16:creationId xmlns:a16="http://schemas.microsoft.com/office/drawing/2014/main" id="{703A7222-358B-4DBC-AC59-3C4368AD9096}"/>
            </a:ext>
          </a:extLst>
        </xdr:cNvPr>
        <xdr:cNvSpPr/>
      </xdr:nvSpPr>
      <xdr:spPr>
        <a:xfrm>
          <a:off x="8699500" y="1477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74023</xdr:rowOff>
    </xdr:from>
    <xdr:to>
      <xdr:col>50</xdr:col>
      <xdr:colOff>114300</xdr:colOff>
      <xdr:row>86</xdr:row>
      <xdr:rowOff>77288</xdr:rowOff>
    </xdr:to>
    <xdr:cxnSp macro="">
      <xdr:nvCxnSpPr>
        <xdr:cNvPr id="374" name="直線コネクタ 373">
          <a:extLst>
            <a:ext uri="{FF2B5EF4-FFF2-40B4-BE49-F238E27FC236}">
              <a16:creationId xmlns:a16="http://schemas.microsoft.com/office/drawing/2014/main" id="{9EE1EEEB-2A18-409C-AD9F-91996BB71F34}"/>
            </a:ext>
          </a:extLst>
        </xdr:cNvPr>
        <xdr:cNvCxnSpPr/>
      </xdr:nvCxnSpPr>
      <xdr:spPr>
        <a:xfrm flipV="1">
          <a:off x="8750300" y="148187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23223</xdr:rowOff>
    </xdr:from>
    <xdr:to>
      <xdr:col>41</xdr:col>
      <xdr:colOff>101600</xdr:colOff>
      <xdr:row>86</xdr:row>
      <xdr:rowOff>124823</xdr:rowOff>
    </xdr:to>
    <xdr:sp macro="" textlink="">
      <xdr:nvSpPr>
        <xdr:cNvPr id="375" name="楕円 374">
          <a:extLst>
            <a:ext uri="{FF2B5EF4-FFF2-40B4-BE49-F238E27FC236}">
              <a16:creationId xmlns:a16="http://schemas.microsoft.com/office/drawing/2014/main" id="{6B8B6C60-3D71-4B29-AC9A-7CF86E26C6E1}"/>
            </a:ext>
          </a:extLst>
        </xdr:cNvPr>
        <xdr:cNvSpPr/>
      </xdr:nvSpPr>
      <xdr:spPr>
        <a:xfrm>
          <a:off x="7810500" y="14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74023</xdr:rowOff>
    </xdr:from>
    <xdr:to>
      <xdr:col>45</xdr:col>
      <xdr:colOff>177800</xdr:colOff>
      <xdr:row>86</xdr:row>
      <xdr:rowOff>77288</xdr:rowOff>
    </xdr:to>
    <xdr:cxnSp macro="">
      <xdr:nvCxnSpPr>
        <xdr:cNvPr id="376" name="直線コネクタ 375">
          <a:extLst>
            <a:ext uri="{FF2B5EF4-FFF2-40B4-BE49-F238E27FC236}">
              <a16:creationId xmlns:a16="http://schemas.microsoft.com/office/drawing/2014/main" id="{E8F1D5DF-D276-4902-AE4B-6BD937CFD985}"/>
            </a:ext>
          </a:extLst>
        </xdr:cNvPr>
        <xdr:cNvCxnSpPr/>
      </xdr:nvCxnSpPr>
      <xdr:spPr>
        <a:xfrm>
          <a:off x="7861300" y="148187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26488</xdr:rowOff>
    </xdr:from>
    <xdr:to>
      <xdr:col>36</xdr:col>
      <xdr:colOff>165100</xdr:colOff>
      <xdr:row>86</xdr:row>
      <xdr:rowOff>128088</xdr:rowOff>
    </xdr:to>
    <xdr:sp macro="" textlink="">
      <xdr:nvSpPr>
        <xdr:cNvPr id="377" name="楕円 376">
          <a:extLst>
            <a:ext uri="{FF2B5EF4-FFF2-40B4-BE49-F238E27FC236}">
              <a16:creationId xmlns:a16="http://schemas.microsoft.com/office/drawing/2014/main" id="{069930D4-A662-47D0-8A0A-8BA299B57804}"/>
            </a:ext>
          </a:extLst>
        </xdr:cNvPr>
        <xdr:cNvSpPr/>
      </xdr:nvSpPr>
      <xdr:spPr>
        <a:xfrm>
          <a:off x="6921500" y="1477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74023</xdr:rowOff>
    </xdr:from>
    <xdr:to>
      <xdr:col>41</xdr:col>
      <xdr:colOff>50800</xdr:colOff>
      <xdr:row>86</xdr:row>
      <xdr:rowOff>77288</xdr:rowOff>
    </xdr:to>
    <xdr:cxnSp macro="">
      <xdr:nvCxnSpPr>
        <xdr:cNvPr id="378" name="直線コネクタ 377">
          <a:extLst>
            <a:ext uri="{FF2B5EF4-FFF2-40B4-BE49-F238E27FC236}">
              <a16:creationId xmlns:a16="http://schemas.microsoft.com/office/drawing/2014/main" id="{4F6CA679-FBE2-450A-9505-55A5F608AAEE}"/>
            </a:ext>
          </a:extLst>
        </xdr:cNvPr>
        <xdr:cNvCxnSpPr/>
      </xdr:nvCxnSpPr>
      <xdr:spPr>
        <a:xfrm flipV="1">
          <a:off x="6972300" y="148187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120122</xdr:rowOff>
    </xdr:from>
    <xdr:ext cx="469744" cy="259045"/>
    <xdr:sp macro="" textlink="">
      <xdr:nvSpPr>
        <xdr:cNvPr id="379" name="n_1aveValue【福祉施設】&#10;一人当たり面積">
          <a:extLst>
            <a:ext uri="{FF2B5EF4-FFF2-40B4-BE49-F238E27FC236}">
              <a16:creationId xmlns:a16="http://schemas.microsoft.com/office/drawing/2014/main" id="{21F7DFE3-C7D4-4816-BEC5-16B3D1A4BAF9}"/>
            </a:ext>
          </a:extLst>
        </xdr:cNvPr>
        <xdr:cNvSpPr txBox="1"/>
      </xdr:nvSpPr>
      <xdr:spPr>
        <a:xfrm>
          <a:off x="93917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113591</xdr:rowOff>
    </xdr:from>
    <xdr:ext cx="469744" cy="259045"/>
    <xdr:sp macro="" textlink="">
      <xdr:nvSpPr>
        <xdr:cNvPr id="380" name="n_2aveValue【福祉施設】&#10;一人当たり面積">
          <a:extLst>
            <a:ext uri="{FF2B5EF4-FFF2-40B4-BE49-F238E27FC236}">
              <a16:creationId xmlns:a16="http://schemas.microsoft.com/office/drawing/2014/main" id="{06F74311-27EB-45BA-B222-4EFD3A22F3D9}"/>
            </a:ext>
          </a:extLst>
        </xdr:cNvPr>
        <xdr:cNvSpPr txBox="1"/>
      </xdr:nvSpPr>
      <xdr:spPr>
        <a:xfrm>
          <a:off x="8515427" y="1434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120122</xdr:rowOff>
    </xdr:from>
    <xdr:ext cx="469744" cy="259045"/>
    <xdr:sp macro="" textlink="">
      <xdr:nvSpPr>
        <xdr:cNvPr id="381" name="n_3aveValue【福祉施設】&#10;一人当たり面積">
          <a:extLst>
            <a:ext uri="{FF2B5EF4-FFF2-40B4-BE49-F238E27FC236}">
              <a16:creationId xmlns:a16="http://schemas.microsoft.com/office/drawing/2014/main" id="{1215B746-970E-4351-ACA6-032BDD3EB41A}"/>
            </a:ext>
          </a:extLst>
        </xdr:cNvPr>
        <xdr:cNvSpPr txBox="1"/>
      </xdr:nvSpPr>
      <xdr:spPr>
        <a:xfrm>
          <a:off x="76264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116857</xdr:rowOff>
    </xdr:from>
    <xdr:ext cx="469744" cy="259045"/>
    <xdr:sp macro="" textlink="">
      <xdr:nvSpPr>
        <xdr:cNvPr id="382" name="n_4aveValue【福祉施設】&#10;一人当たり面積">
          <a:extLst>
            <a:ext uri="{FF2B5EF4-FFF2-40B4-BE49-F238E27FC236}">
              <a16:creationId xmlns:a16="http://schemas.microsoft.com/office/drawing/2014/main" id="{BD123151-BFD0-4B2C-B7D5-EFB5992F868B}"/>
            </a:ext>
          </a:extLst>
        </xdr:cNvPr>
        <xdr:cNvSpPr txBox="1"/>
      </xdr:nvSpPr>
      <xdr:spPr>
        <a:xfrm>
          <a:off x="6737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115950</xdr:rowOff>
    </xdr:from>
    <xdr:ext cx="469744" cy="259045"/>
    <xdr:sp macro="" textlink="">
      <xdr:nvSpPr>
        <xdr:cNvPr id="383" name="n_1mainValue【福祉施設】&#10;一人当たり面積">
          <a:extLst>
            <a:ext uri="{FF2B5EF4-FFF2-40B4-BE49-F238E27FC236}">
              <a16:creationId xmlns:a16="http://schemas.microsoft.com/office/drawing/2014/main" id="{A08D9897-ABEB-4526-AD0F-43679B53707F}"/>
            </a:ext>
          </a:extLst>
        </xdr:cNvPr>
        <xdr:cNvSpPr txBox="1"/>
      </xdr:nvSpPr>
      <xdr:spPr>
        <a:xfrm>
          <a:off x="9391727" y="1486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119215</xdr:rowOff>
    </xdr:from>
    <xdr:ext cx="469744" cy="259045"/>
    <xdr:sp macro="" textlink="">
      <xdr:nvSpPr>
        <xdr:cNvPr id="384" name="n_2mainValue【福祉施設】&#10;一人当たり面積">
          <a:extLst>
            <a:ext uri="{FF2B5EF4-FFF2-40B4-BE49-F238E27FC236}">
              <a16:creationId xmlns:a16="http://schemas.microsoft.com/office/drawing/2014/main" id="{0E796A6C-9996-4F63-93D9-4F11B16CF0A9}"/>
            </a:ext>
          </a:extLst>
        </xdr:cNvPr>
        <xdr:cNvSpPr txBox="1"/>
      </xdr:nvSpPr>
      <xdr:spPr>
        <a:xfrm>
          <a:off x="8515427" y="1486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115950</xdr:rowOff>
    </xdr:from>
    <xdr:ext cx="469744" cy="259045"/>
    <xdr:sp macro="" textlink="">
      <xdr:nvSpPr>
        <xdr:cNvPr id="385" name="n_3mainValue【福祉施設】&#10;一人当たり面積">
          <a:extLst>
            <a:ext uri="{FF2B5EF4-FFF2-40B4-BE49-F238E27FC236}">
              <a16:creationId xmlns:a16="http://schemas.microsoft.com/office/drawing/2014/main" id="{7535C096-2EA2-46E3-B8E0-1FF74973BE95}"/>
            </a:ext>
          </a:extLst>
        </xdr:cNvPr>
        <xdr:cNvSpPr txBox="1"/>
      </xdr:nvSpPr>
      <xdr:spPr>
        <a:xfrm>
          <a:off x="7626427" y="1486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119215</xdr:rowOff>
    </xdr:from>
    <xdr:ext cx="469744" cy="259045"/>
    <xdr:sp macro="" textlink="">
      <xdr:nvSpPr>
        <xdr:cNvPr id="386" name="n_4mainValue【福祉施設】&#10;一人当たり面積">
          <a:extLst>
            <a:ext uri="{FF2B5EF4-FFF2-40B4-BE49-F238E27FC236}">
              <a16:creationId xmlns:a16="http://schemas.microsoft.com/office/drawing/2014/main" id="{C6D5D50B-AF18-45B2-BC9F-8D2E3E934755}"/>
            </a:ext>
          </a:extLst>
        </xdr:cNvPr>
        <xdr:cNvSpPr txBox="1"/>
      </xdr:nvSpPr>
      <xdr:spPr>
        <a:xfrm>
          <a:off x="6737427" y="1486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7" name="正方形/長方形 386">
          <a:extLst>
            <a:ext uri="{FF2B5EF4-FFF2-40B4-BE49-F238E27FC236}">
              <a16:creationId xmlns:a16="http://schemas.microsoft.com/office/drawing/2014/main" id="{154129CF-6887-412E-A60C-2CF1D9169CD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8" name="正方形/長方形 387">
          <a:extLst>
            <a:ext uri="{FF2B5EF4-FFF2-40B4-BE49-F238E27FC236}">
              <a16:creationId xmlns:a16="http://schemas.microsoft.com/office/drawing/2014/main" id="{C44AB506-9622-4842-B37E-7C71D4F6880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9" name="正方形/長方形 388">
          <a:extLst>
            <a:ext uri="{FF2B5EF4-FFF2-40B4-BE49-F238E27FC236}">
              <a16:creationId xmlns:a16="http://schemas.microsoft.com/office/drawing/2014/main" id="{26380911-0E4C-4B24-823B-AD2EABC8B3F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90" name="正方形/長方形 389">
          <a:extLst>
            <a:ext uri="{FF2B5EF4-FFF2-40B4-BE49-F238E27FC236}">
              <a16:creationId xmlns:a16="http://schemas.microsoft.com/office/drawing/2014/main" id="{4F1B30C4-61E8-4B9C-8326-7BF6EBE4FDA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1" name="正方形/長方形 390">
          <a:extLst>
            <a:ext uri="{FF2B5EF4-FFF2-40B4-BE49-F238E27FC236}">
              <a16:creationId xmlns:a16="http://schemas.microsoft.com/office/drawing/2014/main" id="{59A8C8E7-57F8-45A1-AC97-242D21ED4A1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2" name="正方形/長方形 391">
          <a:extLst>
            <a:ext uri="{FF2B5EF4-FFF2-40B4-BE49-F238E27FC236}">
              <a16:creationId xmlns:a16="http://schemas.microsoft.com/office/drawing/2014/main" id="{158A2FDF-B57F-4BDD-9EB0-90273E88DDD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3" name="正方形/長方形 392">
          <a:extLst>
            <a:ext uri="{FF2B5EF4-FFF2-40B4-BE49-F238E27FC236}">
              <a16:creationId xmlns:a16="http://schemas.microsoft.com/office/drawing/2014/main" id="{E92F3B96-21FD-4802-827F-E731F23A111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正方形/長方形 393">
          <a:extLst>
            <a:ext uri="{FF2B5EF4-FFF2-40B4-BE49-F238E27FC236}">
              <a16:creationId xmlns:a16="http://schemas.microsoft.com/office/drawing/2014/main" id="{0B7E0FA9-48E0-4CA2-9E28-A240025BBC6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5" name="テキスト ボックス 394">
          <a:extLst>
            <a:ext uri="{FF2B5EF4-FFF2-40B4-BE49-F238E27FC236}">
              <a16:creationId xmlns:a16="http://schemas.microsoft.com/office/drawing/2014/main" id="{210CD5F1-63F3-4814-BF2F-A52207ADE5C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6" name="直線コネクタ 395">
          <a:extLst>
            <a:ext uri="{FF2B5EF4-FFF2-40B4-BE49-F238E27FC236}">
              <a16:creationId xmlns:a16="http://schemas.microsoft.com/office/drawing/2014/main" id="{D3CDA814-1EFD-4E70-A613-EA874EFE3C2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7" name="テキスト ボックス 396">
          <a:extLst>
            <a:ext uri="{FF2B5EF4-FFF2-40B4-BE49-F238E27FC236}">
              <a16:creationId xmlns:a16="http://schemas.microsoft.com/office/drawing/2014/main" id="{73BE9E6D-E040-4C9B-8D0E-D0BA7656A9E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8" name="直線コネクタ 397">
          <a:extLst>
            <a:ext uri="{FF2B5EF4-FFF2-40B4-BE49-F238E27FC236}">
              <a16:creationId xmlns:a16="http://schemas.microsoft.com/office/drawing/2014/main" id="{4A78ABFE-F2AC-4061-92EC-18BD22A5F52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9" name="テキスト ボックス 398">
          <a:extLst>
            <a:ext uri="{FF2B5EF4-FFF2-40B4-BE49-F238E27FC236}">
              <a16:creationId xmlns:a16="http://schemas.microsoft.com/office/drawing/2014/main" id="{D7910F5B-219F-4314-85E5-B1C448AFE38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400" name="直線コネクタ 399">
          <a:extLst>
            <a:ext uri="{FF2B5EF4-FFF2-40B4-BE49-F238E27FC236}">
              <a16:creationId xmlns:a16="http://schemas.microsoft.com/office/drawing/2014/main" id="{FAD96BDC-6EAD-445C-A1CE-CF72C76A51C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1" name="テキスト ボックス 400">
          <a:extLst>
            <a:ext uri="{FF2B5EF4-FFF2-40B4-BE49-F238E27FC236}">
              <a16:creationId xmlns:a16="http://schemas.microsoft.com/office/drawing/2014/main" id="{5DA4B590-D697-49DE-8B2B-EF985DFCE04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2" name="直線コネクタ 401">
          <a:extLst>
            <a:ext uri="{FF2B5EF4-FFF2-40B4-BE49-F238E27FC236}">
              <a16:creationId xmlns:a16="http://schemas.microsoft.com/office/drawing/2014/main" id="{9E59B6A8-2468-45FF-891E-DEE398653F0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3" name="テキスト ボックス 402">
          <a:extLst>
            <a:ext uri="{FF2B5EF4-FFF2-40B4-BE49-F238E27FC236}">
              <a16:creationId xmlns:a16="http://schemas.microsoft.com/office/drawing/2014/main" id="{E700CB63-AD88-4757-9740-88D64652447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4" name="直線コネクタ 403">
          <a:extLst>
            <a:ext uri="{FF2B5EF4-FFF2-40B4-BE49-F238E27FC236}">
              <a16:creationId xmlns:a16="http://schemas.microsoft.com/office/drawing/2014/main" id="{751EAB10-B78E-410F-80E5-13E3A61D030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5" name="テキスト ボックス 404">
          <a:extLst>
            <a:ext uri="{FF2B5EF4-FFF2-40B4-BE49-F238E27FC236}">
              <a16:creationId xmlns:a16="http://schemas.microsoft.com/office/drawing/2014/main" id="{1818F83C-5A6A-4012-BCAF-3D2F11983C3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6" name="直線コネクタ 405">
          <a:extLst>
            <a:ext uri="{FF2B5EF4-FFF2-40B4-BE49-F238E27FC236}">
              <a16:creationId xmlns:a16="http://schemas.microsoft.com/office/drawing/2014/main" id="{84FB7ADD-EAF4-4987-BCF7-E272A12EC45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7" name="テキスト ボックス 406">
          <a:extLst>
            <a:ext uri="{FF2B5EF4-FFF2-40B4-BE49-F238E27FC236}">
              <a16:creationId xmlns:a16="http://schemas.microsoft.com/office/drawing/2014/main" id="{ECCA52FF-119E-41F7-8425-1BE87DB92F4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8" name="直線コネクタ 407">
          <a:extLst>
            <a:ext uri="{FF2B5EF4-FFF2-40B4-BE49-F238E27FC236}">
              <a16:creationId xmlns:a16="http://schemas.microsoft.com/office/drawing/2014/main" id="{4F81AC21-1D65-440D-B1A3-3A05FDA4BBE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9" name="テキスト ボックス 408">
          <a:extLst>
            <a:ext uri="{FF2B5EF4-FFF2-40B4-BE49-F238E27FC236}">
              <a16:creationId xmlns:a16="http://schemas.microsoft.com/office/drawing/2014/main" id="{134A2F87-05E0-4FCB-BF12-D24C42774AE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10" name="直線コネクタ 409">
          <a:extLst>
            <a:ext uri="{FF2B5EF4-FFF2-40B4-BE49-F238E27FC236}">
              <a16:creationId xmlns:a16="http://schemas.microsoft.com/office/drawing/2014/main" id="{7061FB88-0D62-4D5B-A96D-80D2EA0E00C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1" name="【市民会館】&#10;有形固定資産減価償却率グラフ枠">
          <a:extLst>
            <a:ext uri="{FF2B5EF4-FFF2-40B4-BE49-F238E27FC236}">
              <a16:creationId xmlns:a16="http://schemas.microsoft.com/office/drawing/2014/main" id="{DB2557A8-7C28-4983-A029-3EC6AF99392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76200</xdr:rowOff>
    </xdr:from>
    <xdr:to>
      <xdr:col>24</xdr:col>
      <xdr:colOff>62865</xdr:colOff>
      <xdr:row>107</xdr:row>
      <xdr:rowOff>169273</xdr:rowOff>
    </xdr:to>
    <xdr:cxnSp macro="">
      <xdr:nvCxnSpPr>
        <xdr:cNvPr id="412" name="直線コネクタ 411">
          <a:extLst>
            <a:ext uri="{FF2B5EF4-FFF2-40B4-BE49-F238E27FC236}">
              <a16:creationId xmlns:a16="http://schemas.microsoft.com/office/drawing/2014/main" id="{26A67AE5-94E8-45BC-B5E5-45E422431DF8}"/>
            </a:ext>
          </a:extLst>
        </xdr:cNvPr>
        <xdr:cNvCxnSpPr/>
      </xdr:nvCxnSpPr>
      <xdr:spPr>
        <a:xfrm flipV="1">
          <a:off x="4634865" y="17392650"/>
          <a:ext cx="0" cy="112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1650</xdr:rowOff>
    </xdr:from>
    <xdr:ext cx="405111" cy="259045"/>
    <xdr:sp macro="" textlink="">
      <xdr:nvSpPr>
        <xdr:cNvPr id="413" name="【市民会館】&#10;有形固定資産減価償却率最小値テキスト">
          <a:extLst>
            <a:ext uri="{FF2B5EF4-FFF2-40B4-BE49-F238E27FC236}">
              <a16:creationId xmlns:a16="http://schemas.microsoft.com/office/drawing/2014/main" id="{C2227120-E18C-4196-AC5F-00F86FFF2D56}"/>
            </a:ext>
          </a:extLst>
        </xdr:cNvPr>
        <xdr:cNvSpPr txBox="1"/>
      </xdr:nvSpPr>
      <xdr:spPr>
        <a:xfrm>
          <a:off x="4673600" y="1851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169273</xdr:rowOff>
    </xdr:from>
    <xdr:to>
      <xdr:col>24</xdr:col>
      <xdr:colOff>152400</xdr:colOff>
      <xdr:row>107</xdr:row>
      <xdr:rowOff>169273</xdr:rowOff>
    </xdr:to>
    <xdr:cxnSp macro="">
      <xdr:nvCxnSpPr>
        <xdr:cNvPr id="414" name="直線コネクタ 413">
          <a:extLst>
            <a:ext uri="{FF2B5EF4-FFF2-40B4-BE49-F238E27FC236}">
              <a16:creationId xmlns:a16="http://schemas.microsoft.com/office/drawing/2014/main" id="{B5C8BADC-3CD2-41B4-864F-607894B27750}"/>
            </a:ext>
          </a:extLst>
        </xdr:cNvPr>
        <xdr:cNvCxnSpPr/>
      </xdr:nvCxnSpPr>
      <xdr:spPr>
        <a:xfrm>
          <a:off x="4546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22877</xdr:rowOff>
    </xdr:from>
    <xdr:ext cx="405111" cy="259045"/>
    <xdr:sp macro="" textlink="">
      <xdr:nvSpPr>
        <xdr:cNvPr id="415" name="【市民会館】&#10;有形固定資産減価償却率最大値テキスト">
          <a:extLst>
            <a:ext uri="{FF2B5EF4-FFF2-40B4-BE49-F238E27FC236}">
              <a16:creationId xmlns:a16="http://schemas.microsoft.com/office/drawing/2014/main" id="{0393F518-BE33-4186-9421-090CC6DBA76E}"/>
            </a:ext>
          </a:extLst>
        </xdr:cNvPr>
        <xdr:cNvSpPr txBox="1"/>
      </xdr:nvSpPr>
      <xdr:spPr>
        <a:xfrm>
          <a:off x="4673600" y="1716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76200</xdr:rowOff>
    </xdr:from>
    <xdr:to>
      <xdr:col>24</xdr:col>
      <xdr:colOff>152400</xdr:colOff>
      <xdr:row>101</xdr:row>
      <xdr:rowOff>76200</xdr:rowOff>
    </xdr:to>
    <xdr:cxnSp macro="">
      <xdr:nvCxnSpPr>
        <xdr:cNvPr id="416" name="直線コネクタ 415">
          <a:extLst>
            <a:ext uri="{FF2B5EF4-FFF2-40B4-BE49-F238E27FC236}">
              <a16:creationId xmlns:a16="http://schemas.microsoft.com/office/drawing/2014/main" id="{735F0AC0-72A3-4F19-BD28-10408ADFBDCC}"/>
            </a:ext>
          </a:extLst>
        </xdr:cNvPr>
        <xdr:cNvCxnSpPr/>
      </xdr:nvCxnSpPr>
      <xdr:spPr>
        <a:xfrm>
          <a:off x="4546600" y="173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114861</xdr:rowOff>
    </xdr:from>
    <xdr:ext cx="405111" cy="259045"/>
    <xdr:sp macro="" textlink="">
      <xdr:nvSpPr>
        <xdr:cNvPr id="417" name="【市民会館】&#10;有形固定資産減価償却率平均値テキスト">
          <a:extLst>
            <a:ext uri="{FF2B5EF4-FFF2-40B4-BE49-F238E27FC236}">
              <a16:creationId xmlns:a16="http://schemas.microsoft.com/office/drawing/2014/main" id="{8C003A88-EB1E-4717-9EF3-9B7EE6561A0C}"/>
            </a:ext>
          </a:extLst>
        </xdr:cNvPr>
        <xdr:cNvSpPr txBox="1"/>
      </xdr:nvSpPr>
      <xdr:spPr>
        <a:xfrm>
          <a:off x="4673600" y="1794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136434</xdr:rowOff>
    </xdr:from>
    <xdr:to>
      <xdr:col>24</xdr:col>
      <xdr:colOff>114300</xdr:colOff>
      <xdr:row>105</xdr:row>
      <xdr:rowOff>66584</xdr:rowOff>
    </xdr:to>
    <xdr:sp macro="" textlink="">
      <xdr:nvSpPr>
        <xdr:cNvPr id="418" name="フローチャート: 判断 417">
          <a:extLst>
            <a:ext uri="{FF2B5EF4-FFF2-40B4-BE49-F238E27FC236}">
              <a16:creationId xmlns:a16="http://schemas.microsoft.com/office/drawing/2014/main" id="{F0092F99-0407-45E6-822D-443FAA430FC0}"/>
            </a:ext>
          </a:extLst>
        </xdr:cNvPr>
        <xdr:cNvSpPr/>
      </xdr:nvSpPr>
      <xdr:spPr>
        <a:xfrm>
          <a:off x="45847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108676</xdr:rowOff>
    </xdr:from>
    <xdr:to>
      <xdr:col>20</xdr:col>
      <xdr:colOff>38100</xdr:colOff>
      <xdr:row>105</xdr:row>
      <xdr:rowOff>38826</xdr:rowOff>
    </xdr:to>
    <xdr:sp macro="" textlink="">
      <xdr:nvSpPr>
        <xdr:cNvPr id="419" name="フローチャート: 判断 418">
          <a:extLst>
            <a:ext uri="{FF2B5EF4-FFF2-40B4-BE49-F238E27FC236}">
              <a16:creationId xmlns:a16="http://schemas.microsoft.com/office/drawing/2014/main" id="{5285508E-BAA7-4FA7-A201-C90FC1E03B02}"/>
            </a:ext>
          </a:extLst>
        </xdr:cNvPr>
        <xdr:cNvSpPr/>
      </xdr:nvSpPr>
      <xdr:spPr>
        <a:xfrm>
          <a:off x="3746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89081</xdr:rowOff>
    </xdr:from>
    <xdr:to>
      <xdr:col>15</xdr:col>
      <xdr:colOff>101600</xdr:colOff>
      <xdr:row>105</xdr:row>
      <xdr:rowOff>19231</xdr:rowOff>
    </xdr:to>
    <xdr:sp macro="" textlink="">
      <xdr:nvSpPr>
        <xdr:cNvPr id="420" name="フローチャート: 判断 419">
          <a:extLst>
            <a:ext uri="{FF2B5EF4-FFF2-40B4-BE49-F238E27FC236}">
              <a16:creationId xmlns:a16="http://schemas.microsoft.com/office/drawing/2014/main" id="{C75F2154-441B-40A4-8974-32FDFF8C6BEB}"/>
            </a:ext>
          </a:extLst>
        </xdr:cNvPr>
        <xdr:cNvSpPr/>
      </xdr:nvSpPr>
      <xdr:spPr>
        <a:xfrm>
          <a:off x="2857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72752</xdr:rowOff>
    </xdr:from>
    <xdr:to>
      <xdr:col>10</xdr:col>
      <xdr:colOff>165100</xdr:colOff>
      <xdr:row>105</xdr:row>
      <xdr:rowOff>2902</xdr:rowOff>
    </xdr:to>
    <xdr:sp macro="" textlink="">
      <xdr:nvSpPr>
        <xdr:cNvPr id="421" name="フローチャート: 判断 420">
          <a:extLst>
            <a:ext uri="{FF2B5EF4-FFF2-40B4-BE49-F238E27FC236}">
              <a16:creationId xmlns:a16="http://schemas.microsoft.com/office/drawing/2014/main" id="{A1605E86-E877-429F-AFA5-EC54EEC1335A}"/>
            </a:ext>
          </a:extLst>
        </xdr:cNvPr>
        <xdr:cNvSpPr/>
      </xdr:nvSpPr>
      <xdr:spPr>
        <a:xfrm>
          <a:off x="1968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53158</xdr:rowOff>
    </xdr:from>
    <xdr:to>
      <xdr:col>6</xdr:col>
      <xdr:colOff>38100</xdr:colOff>
      <xdr:row>104</xdr:row>
      <xdr:rowOff>154758</xdr:rowOff>
    </xdr:to>
    <xdr:sp macro="" textlink="">
      <xdr:nvSpPr>
        <xdr:cNvPr id="422" name="フローチャート: 判断 421">
          <a:extLst>
            <a:ext uri="{FF2B5EF4-FFF2-40B4-BE49-F238E27FC236}">
              <a16:creationId xmlns:a16="http://schemas.microsoft.com/office/drawing/2014/main" id="{E1DEA324-07A3-40C1-B63D-31CEC64701E1}"/>
            </a:ext>
          </a:extLst>
        </xdr:cNvPr>
        <xdr:cNvSpPr/>
      </xdr:nvSpPr>
      <xdr:spPr>
        <a:xfrm>
          <a:off x="1079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7A36D37C-31E4-492F-AD11-CD119FE907E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8A52CA88-5CA2-40FD-B8A0-07E31770427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16C67A10-7800-492E-A239-89AF1BA081D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4317301D-44E8-488E-ABF2-3285BA74C65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7" name="テキスト ボックス 426">
          <a:extLst>
            <a:ext uri="{FF2B5EF4-FFF2-40B4-BE49-F238E27FC236}">
              <a16:creationId xmlns:a16="http://schemas.microsoft.com/office/drawing/2014/main" id="{A4611937-F411-4BE8-88D4-5E1AC63E454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25400</xdr:rowOff>
    </xdr:from>
    <xdr:to>
      <xdr:col>24</xdr:col>
      <xdr:colOff>114300</xdr:colOff>
      <xdr:row>101</xdr:row>
      <xdr:rowOff>127000</xdr:rowOff>
    </xdr:to>
    <xdr:sp macro="" textlink="">
      <xdr:nvSpPr>
        <xdr:cNvPr id="428" name="楕円 427">
          <a:extLst>
            <a:ext uri="{FF2B5EF4-FFF2-40B4-BE49-F238E27FC236}">
              <a16:creationId xmlns:a16="http://schemas.microsoft.com/office/drawing/2014/main" id="{F0C49F15-721F-46D2-8AFE-A990368AFF71}"/>
            </a:ext>
          </a:extLst>
        </xdr:cNvPr>
        <xdr:cNvSpPr/>
      </xdr:nvSpPr>
      <xdr:spPr>
        <a:xfrm>
          <a:off x="45847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149877</xdr:rowOff>
    </xdr:from>
    <xdr:ext cx="405111" cy="259045"/>
    <xdr:sp macro="" textlink="">
      <xdr:nvSpPr>
        <xdr:cNvPr id="429" name="【市民会館】&#10;有形固定資産減価償却率該当値テキスト">
          <a:extLst>
            <a:ext uri="{FF2B5EF4-FFF2-40B4-BE49-F238E27FC236}">
              <a16:creationId xmlns:a16="http://schemas.microsoft.com/office/drawing/2014/main" id="{AC044570-CCD4-4A1B-9FBD-253970B76B7B}"/>
            </a:ext>
          </a:extLst>
        </xdr:cNvPr>
        <xdr:cNvSpPr txBox="1"/>
      </xdr:nvSpPr>
      <xdr:spPr>
        <a:xfrm>
          <a:off x="4673600" y="1729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165826</xdr:rowOff>
    </xdr:from>
    <xdr:to>
      <xdr:col>20</xdr:col>
      <xdr:colOff>38100</xdr:colOff>
      <xdr:row>101</xdr:row>
      <xdr:rowOff>95976</xdr:rowOff>
    </xdr:to>
    <xdr:sp macro="" textlink="">
      <xdr:nvSpPr>
        <xdr:cNvPr id="430" name="楕円 429">
          <a:extLst>
            <a:ext uri="{FF2B5EF4-FFF2-40B4-BE49-F238E27FC236}">
              <a16:creationId xmlns:a16="http://schemas.microsoft.com/office/drawing/2014/main" id="{513A8FB0-C154-4248-A336-BDE97DEC658B}"/>
            </a:ext>
          </a:extLst>
        </xdr:cNvPr>
        <xdr:cNvSpPr/>
      </xdr:nvSpPr>
      <xdr:spPr>
        <a:xfrm>
          <a:off x="3746500" y="1731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45176</xdr:rowOff>
    </xdr:from>
    <xdr:to>
      <xdr:col>24</xdr:col>
      <xdr:colOff>63500</xdr:colOff>
      <xdr:row>101</xdr:row>
      <xdr:rowOff>76200</xdr:rowOff>
    </xdr:to>
    <xdr:cxnSp macro="">
      <xdr:nvCxnSpPr>
        <xdr:cNvPr id="431" name="直線コネクタ 430">
          <a:extLst>
            <a:ext uri="{FF2B5EF4-FFF2-40B4-BE49-F238E27FC236}">
              <a16:creationId xmlns:a16="http://schemas.microsoft.com/office/drawing/2014/main" id="{9BC41E3F-EDDC-4C57-8835-AE4D95893836}"/>
            </a:ext>
          </a:extLst>
        </xdr:cNvPr>
        <xdr:cNvCxnSpPr/>
      </xdr:nvCxnSpPr>
      <xdr:spPr>
        <a:xfrm>
          <a:off x="3797300" y="17361626"/>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134801</xdr:rowOff>
    </xdr:from>
    <xdr:to>
      <xdr:col>15</xdr:col>
      <xdr:colOff>101600</xdr:colOff>
      <xdr:row>101</xdr:row>
      <xdr:rowOff>64951</xdr:rowOff>
    </xdr:to>
    <xdr:sp macro="" textlink="">
      <xdr:nvSpPr>
        <xdr:cNvPr id="432" name="楕円 431">
          <a:extLst>
            <a:ext uri="{FF2B5EF4-FFF2-40B4-BE49-F238E27FC236}">
              <a16:creationId xmlns:a16="http://schemas.microsoft.com/office/drawing/2014/main" id="{876EB00A-E559-4224-BD97-F703CF33BA2E}"/>
            </a:ext>
          </a:extLst>
        </xdr:cNvPr>
        <xdr:cNvSpPr/>
      </xdr:nvSpPr>
      <xdr:spPr>
        <a:xfrm>
          <a:off x="2857500" y="1727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14151</xdr:rowOff>
    </xdr:from>
    <xdr:to>
      <xdr:col>19</xdr:col>
      <xdr:colOff>177800</xdr:colOff>
      <xdr:row>101</xdr:row>
      <xdr:rowOff>45176</xdr:rowOff>
    </xdr:to>
    <xdr:cxnSp macro="">
      <xdr:nvCxnSpPr>
        <xdr:cNvPr id="433" name="直線コネクタ 432">
          <a:extLst>
            <a:ext uri="{FF2B5EF4-FFF2-40B4-BE49-F238E27FC236}">
              <a16:creationId xmlns:a16="http://schemas.microsoft.com/office/drawing/2014/main" id="{CCEBBAB1-8A0C-49C2-9A25-D0C1ABD799AA}"/>
            </a:ext>
          </a:extLst>
        </xdr:cNvPr>
        <xdr:cNvCxnSpPr/>
      </xdr:nvCxnSpPr>
      <xdr:spPr>
        <a:xfrm>
          <a:off x="2908300" y="1733060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103777</xdr:rowOff>
    </xdr:from>
    <xdr:to>
      <xdr:col>10</xdr:col>
      <xdr:colOff>165100</xdr:colOff>
      <xdr:row>101</xdr:row>
      <xdr:rowOff>33927</xdr:rowOff>
    </xdr:to>
    <xdr:sp macro="" textlink="">
      <xdr:nvSpPr>
        <xdr:cNvPr id="434" name="楕円 433">
          <a:extLst>
            <a:ext uri="{FF2B5EF4-FFF2-40B4-BE49-F238E27FC236}">
              <a16:creationId xmlns:a16="http://schemas.microsoft.com/office/drawing/2014/main" id="{51676B85-A277-4DC1-A5AD-92FBAB7BACE3}"/>
            </a:ext>
          </a:extLst>
        </xdr:cNvPr>
        <xdr:cNvSpPr/>
      </xdr:nvSpPr>
      <xdr:spPr>
        <a:xfrm>
          <a:off x="1968500" y="1724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154577</xdr:rowOff>
    </xdr:from>
    <xdr:to>
      <xdr:col>15</xdr:col>
      <xdr:colOff>50800</xdr:colOff>
      <xdr:row>101</xdr:row>
      <xdr:rowOff>14151</xdr:rowOff>
    </xdr:to>
    <xdr:cxnSp macro="">
      <xdr:nvCxnSpPr>
        <xdr:cNvPr id="435" name="直線コネクタ 434">
          <a:extLst>
            <a:ext uri="{FF2B5EF4-FFF2-40B4-BE49-F238E27FC236}">
              <a16:creationId xmlns:a16="http://schemas.microsoft.com/office/drawing/2014/main" id="{17EA22F5-627F-4419-A0F0-CD223CE3B0E3}"/>
            </a:ext>
          </a:extLst>
        </xdr:cNvPr>
        <xdr:cNvCxnSpPr/>
      </xdr:nvCxnSpPr>
      <xdr:spPr>
        <a:xfrm>
          <a:off x="2019300" y="1729957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85816</xdr:rowOff>
    </xdr:from>
    <xdr:to>
      <xdr:col>6</xdr:col>
      <xdr:colOff>38100</xdr:colOff>
      <xdr:row>101</xdr:row>
      <xdr:rowOff>15966</xdr:rowOff>
    </xdr:to>
    <xdr:sp macro="" textlink="">
      <xdr:nvSpPr>
        <xdr:cNvPr id="436" name="楕円 435">
          <a:extLst>
            <a:ext uri="{FF2B5EF4-FFF2-40B4-BE49-F238E27FC236}">
              <a16:creationId xmlns:a16="http://schemas.microsoft.com/office/drawing/2014/main" id="{65908830-81C1-4943-A746-8F7609BA8B9B}"/>
            </a:ext>
          </a:extLst>
        </xdr:cNvPr>
        <xdr:cNvSpPr/>
      </xdr:nvSpPr>
      <xdr:spPr>
        <a:xfrm>
          <a:off x="1079500" y="172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136616</xdr:rowOff>
    </xdr:from>
    <xdr:to>
      <xdr:col>10</xdr:col>
      <xdr:colOff>114300</xdr:colOff>
      <xdr:row>100</xdr:row>
      <xdr:rowOff>154577</xdr:rowOff>
    </xdr:to>
    <xdr:cxnSp macro="">
      <xdr:nvCxnSpPr>
        <xdr:cNvPr id="437" name="直線コネクタ 436">
          <a:extLst>
            <a:ext uri="{FF2B5EF4-FFF2-40B4-BE49-F238E27FC236}">
              <a16:creationId xmlns:a16="http://schemas.microsoft.com/office/drawing/2014/main" id="{6FDA37BD-C55C-4B30-B6F1-3C578870437B}"/>
            </a:ext>
          </a:extLst>
        </xdr:cNvPr>
        <xdr:cNvCxnSpPr/>
      </xdr:nvCxnSpPr>
      <xdr:spPr>
        <a:xfrm>
          <a:off x="1130300" y="1728161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29953</xdr:rowOff>
    </xdr:from>
    <xdr:ext cx="405111" cy="259045"/>
    <xdr:sp macro="" textlink="">
      <xdr:nvSpPr>
        <xdr:cNvPr id="438" name="n_1aveValue【市民会館】&#10;有形固定資産減価償却率">
          <a:extLst>
            <a:ext uri="{FF2B5EF4-FFF2-40B4-BE49-F238E27FC236}">
              <a16:creationId xmlns:a16="http://schemas.microsoft.com/office/drawing/2014/main" id="{38244B69-E6D0-402D-87DD-5FA014F917F0}"/>
            </a:ext>
          </a:extLst>
        </xdr:cNvPr>
        <xdr:cNvSpPr txBox="1"/>
      </xdr:nvSpPr>
      <xdr:spPr>
        <a:xfrm>
          <a:off x="3582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10358</xdr:rowOff>
    </xdr:from>
    <xdr:ext cx="405111" cy="259045"/>
    <xdr:sp macro="" textlink="">
      <xdr:nvSpPr>
        <xdr:cNvPr id="439" name="n_2aveValue【市民会館】&#10;有形固定資産減価償却率">
          <a:extLst>
            <a:ext uri="{FF2B5EF4-FFF2-40B4-BE49-F238E27FC236}">
              <a16:creationId xmlns:a16="http://schemas.microsoft.com/office/drawing/2014/main" id="{E7CD5A1D-7392-40CE-92C7-554759F5641D}"/>
            </a:ext>
          </a:extLst>
        </xdr:cNvPr>
        <xdr:cNvSpPr txBox="1"/>
      </xdr:nvSpPr>
      <xdr:spPr>
        <a:xfrm>
          <a:off x="2705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165479</xdr:rowOff>
    </xdr:from>
    <xdr:ext cx="405111" cy="259045"/>
    <xdr:sp macro="" textlink="">
      <xdr:nvSpPr>
        <xdr:cNvPr id="440" name="n_3aveValue【市民会館】&#10;有形固定資産減価償却率">
          <a:extLst>
            <a:ext uri="{FF2B5EF4-FFF2-40B4-BE49-F238E27FC236}">
              <a16:creationId xmlns:a16="http://schemas.microsoft.com/office/drawing/2014/main" id="{31D1AB48-E0D5-40D3-80E2-AEE037037125}"/>
            </a:ext>
          </a:extLst>
        </xdr:cNvPr>
        <xdr:cNvSpPr txBox="1"/>
      </xdr:nvSpPr>
      <xdr:spPr>
        <a:xfrm>
          <a:off x="1816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145885</xdr:rowOff>
    </xdr:from>
    <xdr:ext cx="405111" cy="259045"/>
    <xdr:sp macro="" textlink="">
      <xdr:nvSpPr>
        <xdr:cNvPr id="441" name="n_4aveValue【市民会館】&#10;有形固定資産減価償却率">
          <a:extLst>
            <a:ext uri="{FF2B5EF4-FFF2-40B4-BE49-F238E27FC236}">
              <a16:creationId xmlns:a16="http://schemas.microsoft.com/office/drawing/2014/main" id="{E84B13EC-75F5-4EE3-9057-82E2D4C8F6B4}"/>
            </a:ext>
          </a:extLst>
        </xdr:cNvPr>
        <xdr:cNvSpPr txBox="1"/>
      </xdr:nvSpPr>
      <xdr:spPr>
        <a:xfrm>
          <a:off x="927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112503</xdr:rowOff>
    </xdr:from>
    <xdr:ext cx="405111" cy="259045"/>
    <xdr:sp macro="" textlink="">
      <xdr:nvSpPr>
        <xdr:cNvPr id="442" name="n_1mainValue【市民会館】&#10;有形固定資産減価償却率">
          <a:extLst>
            <a:ext uri="{FF2B5EF4-FFF2-40B4-BE49-F238E27FC236}">
              <a16:creationId xmlns:a16="http://schemas.microsoft.com/office/drawing/2014/main" id="{6B13437A-3E24-445E-9F15-E03D950505D3}"/>
            </a:ext>
          </a:extLst>
        </xdr:cNvPr>
        <xdr:cNvSpPr txBox="1"/>
      </xdr:nvSpPr>
      <xdr:spPr>
        <a:xfrm>
          <a:off x="3582044" y="1708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81478</xdr:rowOff>
    </xdr:from>
    <xdr:ext cx="405111" cy="259045"/>
    <xdr:sp macro="" textlink="">
      <xdr:nvSpPr>
        <xdr:cNvPr id="443" name="n_2mainValue【市民会館】&#10;有形固定資産減価償却率">
          <a:extLst>
            <a:ext uri="{FF2B5EF4-FFF2-40B4-BE49-F238E27FC236}">
              <a16:creationId xmlns:a16="http://schemas.microsoft.com/office/drawing/2014/main" id="{DA6417CD-7177-4A77-97C6-9B831D8DD25A}"/>
            </a:ext>
          </a:extLst>
        </xdr:cNvPr>
        <xdr:cNvSpPr txBox="1"/>
      </xdr:nvSpPr>
      <xdr:spPr>
        <a:xfrm>
          <a:off x="2705744" y="17055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50454</xdr:rowOff>
    </xdr:from>
    <xdr:ext cx="405111" cy="259045"/>
    <xdr:sp macro="" textlink="">
      <xdr:nvSpPr>
        <xdr:cNvPr id="444" name="n_3mainValue【市民会館】&#10;有形固定資産減価償却率">
          <a:extLst>
            <a:ext uri="{FF2B5EF4-FFF2-40B4-BE49-F238E27FC236}">
              <a16:creationId xmlns:a16="http://schemas.microsoft.com/office/drawing/2014/main" id="{B69773C7-9FB3-401A-BC7B-246203789288}"/>
            </a:ext>
          </a:extLst>
        </xdr:cNvPr>
        <xdr:cNvSpPr txBox="1"/>
      </xdr:nvSpPr>
      <xdr:spPr>
        <a:xfrm>
          <a:off x="1816744" y="1702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32493</xdr:rowOff>
    </xdr:from>
    <xdr:ext cx="405111" cy="259045"/>
    <xdr:sp macro="" textlink="">
      <xdr:nvSpPr>
        <xdr:cNvPr id="445" name="n_4mainValue【市民会館】&#10;有形固定資産減価償却率">
          <a:extLst>
            <a:ext uri="{FF2B5EF4-FFF2-40B4-BE49-F238E27FC236}">
              <a16:creationId xmlns:a16="http://schemas.microsoft.com/office/drawing/2014/main" id="{DEDFC105-C175-4523-B0B9-32FB70BAF3B6}"/>
            </a:ext>
          </a:extLst>
        </xdr:cNvPr>
        <xdr:cNvSpPr txBox="1"/>
      </xdr:nvSpPr>
      <xdr:spPr>
        <a:xfrm>
          <a:off x="927744" y="1700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6" name="正方形/長方形 445">
          <a:extLst>
            <a:ext uri="{FF2B5EF4-FFF2-40B4-BE49-F238E27FC236}">
              <a16:creationId xmlns:a16="http://schemas.microsoft.com/office/drawing/2014/main" id="{B215BF0C-25F8-44BC-9A3C-C61C7216074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7" name="正方形/長方形 446">
          <a:extLst>
            <a:ext uri="{FF2B5EF4-FFF2-40B4-BE49-F238E27FC236}">
              <a16:creationId xmlns:a16="http://schemas.microsoft.com/office/drawing/2014/main" id="{DE03F487-2B50-4788-80E1-A31DD78D66D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8" name="正方形/長方形 447">
          <a:extLst>
            <a:ext uri="{FF2B5EF4-FFF2-40B4-BE49-F238E27FC236}">
              <a16:creationId xmlns:a16="http://schemas.microsoft.com/office/drawing/2014/main" id="{B84AE26A-6D9A-469A-BAB7-EEC55559D80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9" name="正方形/長方形 448">
          <a:extLst>
            <a:ext uri="{FF2B5EF4-FFF2-40B4-BE49-F238E27FC236}">
              <a16:creationId xmlns:a16="http://schemas.microsoft.com/office/drawing/2014/main" id="{835E96E6-9366-442A-A7BE-9D183888487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50" name="正方形/長方形 449">
          <a:extLst>
            <a:ext uri="{FF2B5EF4-FFF2-40B4-BE49-F238E27FC236}">
              <a16:creationId xmlns:a16="http://schemas.microsoft.com/office/drawing/2014/main" id="{BE28224B-F50B-4A83-B98F-1D6C0997518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1" name="正方形/長方形 450">
          <a:extLst>
            <a:ext uri="{FF2B5EF4-FFF2-40B4-BE49-F238E27FC236}">
              <a16:creationId xmlns:a16="http://schemas.microsoft.com/office/drawing/2014/main" id="{E00231B0-44DC-4132-A31E-D2CA7216E7E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2" name="正方形/長方形 451">
          <a:extLst>
            <a:ext uri="{FF2B5EF4-FFF2-40B4-BE49-F238E27FC236}">
              <a16:creationId xmlns:a16="http://schemas.microsoft.com/office/drawing/2014/main" id="{77495A05-82EC-443F-A2A1-E1D26945072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3" name="正方形/長方形 452">
          <a:extLst>
            <a:ext uri="{FF2B5EF4-FFF2-40B4-BE49-F238E27FC236}">
              <a16:creationId xmlns:a16="http://schemas.microsoft.com/office/drawing/2014/main" id="{EC1D286C-8FD0-4885-ACE3-9E70B6FD38E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4" name="テキスト ボックス 453">
          <a:extLst>
            <a:ext uri="{FF2B5EF4-FFF2-40B4-BE49-F238E27FC236}">
              <a16:creationId xmlns:a16="http://schemas.microsoft.com/office/drawing/2014/main" id="{2A5DA4E4-986A-4C64-88BB-E48CB5478E4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5" name="直線コネクタ 454">
          <a:extLst>
            <a:ext uri="{FF2B5EF4-FFF2-40B4-BE49-F238E27FC236}">
              <a16:creationId xmlns:a16="http://schemas.microsoft.com/office/drawing/2014/main" id="{1EB8AB65-D141-4A9C-9AC8-D8ACD9A6801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6" name="直線コネクタ 455">
          <a:extLst>
            <a:ext uri="{FF2B5EF4-FFF2-40B4-BE49-F238E27FC236}">
              <a16:creationId xmlns:a16="http://schemas.microsoft.com/office/drawing/2014/main" id="{34DE8EB4-EBD5-4E1C-AF18-25E30E3143D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7" name="テキスト ボックス 456">
          <a:extLst>
            <a:ext uri="{FF2B5EF4-FFF2-40B4-BE49-F238E27FC236}">
              <a16:creationId xmlns:a16="http://schemas.microsoft.com/office/drawing/2014/main" id="{F92442A6-5D3C-45B6-8411-3EE2F16D2A2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8" name="直線コネクタ 457">
          <a:extLst>
            <a:ext uri="{FF2B5EF4-FFF2-40B4-BE49-F238E27FC236}">
              <a16:creationId xmlns:a16="http://schemas.microsoft.com/office/drawing/2014/main" id="{379FBD09-1381-4534-A8EE-D246050159B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9" name="テキスト ボックス 458">
          <a:extLst>
            <a:ext uri="{FF2B5EF4-FFF2-40B4-BE49-F238E27FC236}">
              <a16:creationId xmlns:a16="http://schemas.microsoft.com/office/drawing/2014/main" id="{704472C4-52E7-40B0-BD15-521203B272FD}"/>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60" name="直線コネクタ 459">
          <a:extLst>
            <a:ext uri="{FF2B5EF4-FFF2-40B4-BE49-F238E27FC236}">
              <a16:creationId xmlns:a16="http://schemas.microsoft.com/office/drawing/2014/main" id="{70767347-DA0C-4917-8E94-B3EE8140448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61" name="テキスト ボックス 460">
          <a:extLst>
            <a:ext uri="{FF2B5EF4-FFF2-40B4-BE49-F238E27FC236}">
              <a16:creationId xmlns:a16="http://schemas.microsoft.com/office/drawing/2014/main" id="{E2BAB430-1D0A-4767-AF0E-6008A627C6C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62" name="直線コネクタ 461">
          <a:extLst>
            <a:ext uri="{FF2B5EF4-FFF2-40B4-BE49-F238E27FC236}">
              <a16:creationId xmlns:a16="http://schemas.microsoft.com/office/drawing/2014/main" id="{B73EFF09-5980-48B7-A52F-BB935F1DBA1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3" name="テキスト ボックス 462">
          <a:extLst>
            <a:ext uri="{FF2B5EF4-FFF2-40B4-BE49-F238E27FC236}">
              <a16:creationId xmlns:a16="http://schemas.microsoft.com/office/drawing/2014/main" id="{975375F8-389F-4C1F-974E-B666B1A88A6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4" name="直線コネクタ 463">
          <a:extLst>
            <a:ext uri="{FF2B5EF4-FFF2-40B4-BE49-F238E27FC236}">
              <a16:creationId xmlns:a16="http://schemas.microsoft.com/office/drawing/2014/main" id="{CC008083-367B-43C2-A6C8-FC7D96F1017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5" name="テキスト ボックス 464">
          <a:extLst>
            <a:ext uri="{FF2B5EF4-FFF2-40B4-BE49-F238E27FC236}">
              <a16:creationId xmlns:a16="http://schemas.microsoft.com/office/drawing/2014/main" id="{B5307164-1DB5-4C1F-8F4D-5371B392766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6" name="直線コネクタ 465">
          <a:extLst>
            <a:ext uri="{FF2B5EF4-FFF2-40B4-BE49-F238E27FC236}">
              <a16:creationId xmlns:a16="http://schemas.microsoft.com/office/drawing/2014/main" id="{0E3C2DB4-4185-4F2B-877D-D0CA5AAEC07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7" name="テキスト ボックス 466">
          <a:extLst>
            <a:ext uri="{FF2B5EF4-FFF2-40B4-BE49-F238E27FC236}">
              <a16:creationId xmlns:a16="http://schemas.microsoft.com/office/drawing/2014/main" id="{C90BDDD5-A5DA-41EA-8226-E0ECABFD65C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8" name="【市民会館】&#10;一人当たり面積グラフ枠">
          <a:extLst>
            <a:ext uri="{FF2B5EF4-FFF2-40B4-BE49-F238E27FC236}">
              <a16:creationId xmlns:a16="http://schemas.microsoft.com/office/drawing/2014/main" id="{0E735167-2D10-4DDD-B68F-82F0D591BE0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9" name="直線コネクタ 468">
          <a:extLst>
            <a:ext uri="{FF2B5EF4-FFF2-40B4-BE49-F238E27FC236}">
              <a16:creationId xmlns:a16="http://schemas.microsoft.com/office/drawing/2014/main" id="{D6D8FB7D-083C-458E-90A4-4ABC82A763A2}"/>
            </a:ext>
          </a:extLst>
        </xdr:cNvPr>
        <xdr:cNvCxnSpPr/>
      </xdr:nvCxnSpPr>
      <xdr:spPr>
        <a:xfrm flipV="1">
          <a:off x="10476865" y="171602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70" name="【市民会館】&#10;一人当たり面積最小値テキスト">
          <a:extLst>
            <a:ext uri="{FF2B5EF4-FFF2-40B4-BE49-F238E27FC236}">
              <a16:creationId xmlns:a16="http://schemas.microsoft.com/office/drawing/2014/main" id="{9D238886-CB74-4416-9873-38E691CE3024}"/>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71" name="直線コネクタ 470">
          <a:extLst>
            <a:ext uri="{FF2B5EF4-FFF2-40B4-BE49-F238E27FC236}">
              <a16:creationId xmlns:a16="http://schemas.microsoft.com/office/drawing/2014/main" id="{28ADD3BC-2E42-4E6D-82D2-1AD8CF1F3B3D}"/>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72" name="【市民会館】&#10;一人当たり面積最大値テキスト">
          <a:extLst>
            <a:ext uri="{FF2B5EF4-FFF2-40B4-BE49-F238E27FC236}">
              <a16:creationId xmlns:a16="http://schemas.microsoft.com/office/drawing/2014/main" id="{D1D8A33A-B167-4308-9218-21DC70881099}"/>
            </a:ext>
          </a:extLst>
        </xdr:cNvPr>
        <xdr:cNvSpPr txBox="1"/>
      </xdr:nvSpPr>
      <xdr:spPr>
        <a:xfrm>
          <a:off x="10515600" y="1693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3" name="直線コネクタ 472">
          <a:extLst>
            <a:ext uri="{FF2B5EF4-FFF2-40B4-BE49-F238E27FC236}">
              <a16:creationId xmlns:a16="http://schemas.microsoft.com/office/drawing/2014/main" id="{E7145D46-624E-4679-8E86-FA092BF818DD}"/>
            </a:ext>
          </a:extLst>
        </xdr:cNvPr>
        <xdr:cNvCxnSpPr/>
      </xdr:nvCxnSpPr>
      <xdr:spPr>
        <a:xfrm>
          <a:off x="10388600" y="1716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74" name="【市民会館】&#10;一人当たり面積平均値テキスト">
          <a:extLst>
            <a:ext uri="{FF2B5EF4-FFF2-40B4-BE49-F238E27FC236}">
              <a16:creationId xmlns:a16="http://schemas.microsoft.com/office/drawing/2014/main" id="{C404E42A-5797-4965-AEA8-EC6FC63BBF1C}"/>
            </a:ext>
          </a:extLst>
        </xdr:cNvPr>
        <xdr:cNvSpPr txBox="1"/>
      </xdr:nvSpPr>
      <xdr:spPr>
        <a:xfrm>
          <a:off x="10515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5" name="フローチャート: 判断 474">
          <a:extLst>
            <a:ext uri="{FF2B5EF4-FFF2-40B4-BE49-F238E27FC236}">
              <a16:creationId xmlns:a16="http://schemas.microsoft.com/office/drawing/2014/main" id="{61AB9DD2-411F-419B-A489-7CF79E0B97B6}"/>
            </a:ext>
          </a:extLst>
        </xdr:cNvPr>
        <xdr:cNvSpPr/>
      </xdr:nvSpPr>
      <xdr:spPr>
        <a:xfrm>
          <a:off x="10426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38C8A2C0-354B-4ABA-B7A5-0619739F14C6}"/>
            </a:ext>
          </a:extLst>
        </xdr:cNvPr>
        <xdr:cNvSpPr/>
      </xdr:nvSpPr>
      <xdr:spPr>
        <a:xfrm>
          <a:off x="9588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7" name="フローチャート: 判断 476">
          <a:extLst>
            <a:ext uri="{FF2B5EF4-FFF2-40B4-BE49-F238E27FC236}">
              <a16:creationId xmlns:a16="http://schemas.microsoft.com/office/drawing/2014/main" id="{7BC7DA43-352E-4C8E-AD65-7CE89B3BA18A}"/>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8" name="フローチャート: 判断 477">
          <a:extLst>
            <a:ext uri="{FF2B5EF4-FFF2-40B4-BE49-F238E27FC236}">
              <a16:creationId xmlns:a16="http://schemas.microsoft.com/office/drawing/2014/main" id="{F74EBEB3-90FF-462C-9EDC-1F3A93314E98}"/>
            </a:ext>
          </a:extLst>
        </xdr:cNvPr>
        <xdr:cNvSpPr/>
      </xdr:nvSpPr>
      <xdr:spPr>
        <a:xfrm>
          <a:off x="7810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9" name="フローチャート: 判断 478">
          <a:extLst>
            <a:ext uri="{FF2B5EF4-FFF2-40B4-BE49-F238E27FC236}">
              <a16:creationId xmlns:a16="http://schemas.microsoft.com/office/drawing/2014/main" id="{0B8399A5-C445-4056-8247-4C6A5AC28824}"/>
            </a:ext>
          </a:extLst>
        </xdr:cNvPr>
        <xdr:cNvSpPr/>
      </xdr:nvSpPr>
      <xdr:spPr>
        <a:xfrm>
          <a:off x="6921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37B3DD6F-9F98-4D7E-96A6-1277D03EDF7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803BE706-7BF6-4996-BDB2-6B764B36402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8567E318-1E90-466B-AB53-8CF0852F59D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B9BCC4C0-808B-49BF-B779-7612E8AC06B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6FE51790-3E48-46E5-904E-91425C22BE6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166370</xdr:rowOff>
    </xdr:from>
    <xdr:to>
      <xdr:col>55</xdr:col>
      <xdr:colOff>50800</xdr:colOff>
      <xdr:row>106</xdr:row>
      <xdr:rowOff>96520</xdr:rowOff>
    </xdr:to>
    <xdr:sp macro="" textlink="">
      <xdr:nvSpPr>
        <xdr:cNvPr id="485" name="楕円 484">
          <a:extLst>
            <a:ext uri="{FF2B5EF4-FFF2-40B4-BE49-F238E27FC236}">
              <a16:creationId xmlns:a16="http://schemas.microsoft.com/office/drawing/2014/main" id="{31E9E7E7-6AC8-48CD-ABF1-AEACC280F8D8}"/>
            </a:ext>
          </a:extLst>
        </xdr:cNvPr>
        <xdr:cNvSpPr/>
      </xdr:nvSpPr>
      <xdr:spPr>
        <a:xfrm>
          <a:off x="104267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144797</xdr:rowOff>
    </xdr:from>
    <xdr:ext cx="469744" cy="259045"/>
    <xdr:sp macro="" textlink="">
      <xdr:nvSpPr>
        <xdr:cNvPr id="486" name="【市民会館】&#10;一人当たり面積該当値テキスト">
          <a:extLst>
            <a:ext uri="{FF2B5EF4-FFF2-40B4-BE49-F238E27FC236}">
              <a16:creationId xmlns:a16="http://schemas.microsoft.com/office/drawing/2014/main" id="{E76E2F9B-A2D9-419F-959F-45694A7D2FB3}"/>
            </a:ext>
          </a:extLst>
        </xdr:cNvPr>
        <xdr:cNvSpPr txBox="1"/>
      </xdr:nvSpPr>
      <xdr:spPr>
        <a:xfrm>
          <a:off x="10515600"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158750</xdr:rowOff>
    </xdr:from>
    <xdr:to>
      <xdr:col>50</xdr:col>
      <xdr:colOff>165100</xdr:colOff>
      <xdr:row>106</xdr:row>
      <xdr:rowOff>88900</xdr:rowOff>
    </xdr:to>
    <xdr:sp macro="" textlink="">
      <xdr:nvSpPr>
        <xdr:cNvPr id="487" name="楕円 486">
          <a:extLst>
            <a:ext uri="{FF2B5EF4-FFF2-40B4-BE49-F238E27FC236}">
              <a16:creationId xmlns:a16="http://schemas.microsoft.com/office/drawing/2014/main" id="{0409B022-CEF6-41BA-8F08-B418B656E3E3}"/>
            </a:ext>
          </a:extLst>
        </xdr:cNvPr>
        <xdr:cNvSpPr/>
      </xdr:nvSpPr>
      <xdr:spPr>
        <a:xfrm>
          <a:off x="9588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38100</xdr:rowOff>
    </xdr:from>
    <xdr:to>
      <xdr:col>55</xdr:col>
      <xdr:colOff>0</xdr:colOff>
      <xdr:row>106</xdr:row>
      <xdr:rowOff>45720</xdr:rowOff>
    </xdr:to>
    <xdr:cxnSp macro="">
      <xdr:nvCxnSpPr>
        <xdr:cNvPr id="488" name="直線コネクタ 487">
          <a:extLst>
            <a:ext uri="{FF2B5EF4-FFF2-40B4-BE49-F238E27FC236}">
              <a16:creationId xmlns:a16="http://schemas.microsoft.com/office/drawing/2014/main" id="{8ADE8730-65ED-4C65-A467-20F3C363BAF3}"/>
            </a:ext>
          </a:extLst>
        </xdr:cNvPr>
        <xdr:cNvCxnSpPr/>
      </xdr:nvCxnSpPr>
      <xdr:spPr>
        <a:xfrm>
          <a:off x="9639300" y="182118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158750</xdr:rowOff>
    </xdr:from>
    <xdr:to>
      <xdr:col>46</xdr:col>
      <xdr:colOff>38100</xdr:colOff>
      <xdr:row>106</xdr:row>
      <xdr:rowOff>88900</xdr:rowOff>
    </xdr:to>
    <xdr:sp macro="" textlink="">
      <xdr:nvSpPr>
        <xdr:cNvPr id="489" name="楕円 488">
          <a:extLst>
            <a:ext uri="{FF2B5EF4-FFF2-40B4-BE49-F238E27FC236}">
              <a16:creationId xmlns:a16="http://schemas.microsoft.com/office/drawing/2014/main" id="{02F0A1EF-3CDA-4C71-A997-7A209B597354}"/>
            </a:ext>
          </a:extLst>
        </xdr:cNvPr>
        <xdr:cNvSpPr/>
      </xdr:nvSpPr>
      <xdr:spPr>
        <a:xfrm>
          <a:off x="8699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38100</xdr:rowOff>
    </xdr:from>
    <xdr:to>
      <xdr:col>50</xdr:col>
      <xdr:colOff>114300</xdr:colOff>
      <xdr:row>106</xdr:row>
      <xdr:rowOff>38100</xdr:rowOff>
    </xdr:to>
    <xdr:cxnSp macro="">
      <xdr:nvCxnSpPr>
        <xdr:cNvPr id="490" name="直線コネクタ 489">
          <a:extLst>
            <a:ext uri="{FF2B5EF4-FFF2-40B4-BE49-F238E27FC236}">
              <a16:creationId xmlns:a16="http://schemas.microsoft.com/office/drawing/2014/main" id="{12647A8C-5D65-42FC-A06C-38ECE8E73EC4}"/>
            </a:ext>
          </a:extLst>
        </xdr:cNvPr>
        <xdr:cNvCxnSpPr/>
      </xdr:nvCxnSpPr>
      <xdr:spPr>
        <a:xfrm>
          <a:off x="8750300" y="1821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143511</xdr:rowOff>
    </xdr:from>
    <xdr:to>
      <xdr:col>41</xdr:col>
      <xdr:colOff>101600</xdr:colOff>
      <xdr:row>106</xdr:row>
      <xdr:rowOff>73661</xdr:rowOff>
    </xdr:to>
    <xdr:sp macro="" textlink="">
      <xdr:nvSpPr>
        <xdr:cNvPr id="491" name="楕円 490">
          <a:extLst>
            <a:ext uri="{FF2B5EF4-FFF2-40B4-BE49-F238E27FC236}">
              <a16:creationId xmlns:a16="http://schemas.microsoft.com/office/drawing/2014/main" id="{D6FDBB2A-6B90-4F81-9F11-AB7675B68A15}"/>
            </a:ext>
          </a:extLst>
        </xdr:cNvPr>
        <xdr:cNvSpPr/>
      </xdr:nvSpPr>
      <xdr:spPr>
        <a:xfrm>
          <a:off x="7810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22861</xdr:rowOff>
    </xdr:from>
    <xdr:to>
      <xdr:col>45</xdr:col>
      <xdr:colOff>177800</xdr:colOff>
      <xdr:row>106</xdr:row>
      <xdr:rowOff>38100</xdr:rowOff>
    </xdr:to>
    <xdr:cxnSp macro="">
      <xdr:nvCxnSpPr>
        <xdr:cNvPr id="492" name="直線コネクタ 491">
          <a:extLst>
            <a:ext uri="{FF2B5EF4-FFF2-40B4-BE49-F238E27FC236}">
              <a16:creationId xmlns:a16="http://schemas.microsoft.com/office/drawing/2014/main" id="{6BCCA09C-CEF3-4C46-ACD8-DD64B98DD31E}"/>
            </a:ext>
          </a:extLst>
        </xdr:cNvPr>
        <xdr:cNvCxnSpPr/>
      </xdr:nvCxnSpPr>
      <xdr:spPr>
        <a:xfrm>
          <a:off x="7861300" y="181965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113030</xdr:rowOff>
    </xdr:from>
    <xdr:to>
      <xdr:col>36</xdr:col>
      <xdr:colOff>165100</xdr:colOff>
      <xdr:row>106</xdr:row>
      <xdr:rowOff>43180</xdr:rowOff>
    </xdr:to>
    <xdr:sp macro="" textlink="">
      <xdr:nvSpPr>
        <xdr:cNvPr id="493" name="楕円 492">
          <a:extLst>
            <a:ext uri="{FF2B5EF4-FFF2-40B4-BE49-F238E27FC236}">
              <a16:creationId xmlns:a16="http://schemas.microsoft.com/office/drawing/2014/main" id="{C032C4F4-00FD-4117-91DC-E9AC8AE33E10}"/>
            </a:ext>
          </a:extLst>
        </xdr:cNvPr>
        <xdr:cNvSpPr/>
      </xdr:nvSpPr>
      <xdr:spPr>
        <a:xfrm>
          <a:off x="6921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163830</xdr:rowOff>
    </xdr:from>
    <xdr:to>
      <xdr:col>41</xdr:col>
      <xdr:colOff>50800</xdr:colOff>
      <xdr:row>106</xdr:row>
      <xdr:rowOff>22861</xdr:rowOff>
    </xdr:to>
    <xdr:cxnSp macro="">
      <xdr:nvCxnSpPr>
        <xdr:cNvPr id="494" name="直線コネクタ 493">
          <a:extLst>
            <a:ext uri="{FF2B5EF4-FFF2-40B4-BE49-F238E27FC236}">
              <a16:creationId xmlns:a16="http://schemas.microsoft.com/office/drawing/2014/main" id="{E1AFAA3F-B4C8-4588-BDA0-68B729017603}"/>
            </a:ext>
          </a:extLst>
        </xdr:cNvPr>
        <xdr:cNvCxnSpPr/>
      </xdr:nvCxnSpPr>
      <xdr:spPr>
        <a:xfrm>
          <a:off x="6972300" y="181660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95" name="n_1aveValue【市民会館】&#10;一人当たり面積">
          <a:extLst>
            <a:ext uri="{FF2B5EF4-FFF2-40B4-BE49-F238E27FC236}">
              <a16:creationId xmlns:a16="http://schemas.microsoft.com/office/drawing/2014/main" id="{48647E24-5EDD-4A10-8F06-30E882CE63E2}"/>
            </a:ext>
          </a:extLst>
        </xdr:cNvPr>
        <xdr:cNvSpPr txBox="1"/>
      </xdr:nvSpPr>
      <xdr:spPr>
        <a:xfrm>
          <a:off x="9391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96" name="n_2aveValue【市民会館】&#10;一人当たり面積">
          <a:extLst>
            <a:ext uri="{FF2B5EF4-FFF2-40B4-BE49-F238E27FC236}">
              <a16:creationId xmlns:a16="http://schemas.microsoft.com/office/drawing/2014/main" id="{A143E39D-0E02-4E9C-A758-9F416D0F0B9B}"/>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97" name="n_3aveValue【市民会館】&#10;一人当たり面積">
          <a:extLst>
            <a:ext uri="{FF2B5EF4-FFF2-40B4-BE49-F238E27FC236}">
              <a16:creationId xmlns:a16="http://schemas.microsoft.com/office/drawing/2014/main" id="{FFBFD8B7-4C9A-4213-BF2D-77BC2F5C710D}"/>
            </a:ext>
          </a:extLst>
        </xdr:cNvPr>
        <xdr:cNvSpPr txBox="1"/>
      </xdr:nvSpPr>
      <xdr:spPr>
        <a:xfrm>
          <a:off x="7626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8" name="n_4aveValue【市民会館】&#10;一人当たり面積">
          <a:extLst>
            <a:ext uri="{FF2B5EF4-FFF2-40B4-BE49-F238E27FC236}">
              <a16:creationId xmlns:a16="http://schemas.microsoft.com/office/drawing/2014/main" id="{76BDC00C-3CCA-4F43-896F-02DF92A0953E}"/>
            </a:ext>
          </a:extLst>
        </xdr:cNvPr>
        <xdr:cNvSpPr txBox="1"/>
      </xdr:nvSpPr>
      <xdr:spPr>
        <a:xfrm>
          <a:off x="6737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80027</xdr:rowOff>
    </xdr:from>
    <xdr:ext cx="469744" cy="259045"/>
    <xdr:sp macro="" textlink="">
      <xdr:nvSpPr>
        <xdr:cNvPr id="499" name="n_1mainValue【市民会館】&#10;一人当たり面積">
          <a:extLst>
            <a:ext uri="{FF2B5EF4-FFF2-40B4-BE49-F238E27FC236}">
              <a16:creationId xmlns:a16="http://schemas.microsoft.com/office/drawing/2014/main" id="{D7EA7EF4-F7F1-4C41-B429-8F2579044C9D}"/>
            </a:ext>
          </a:extLst>
        </xdr:cNvPr>
        <xdr:cNvSpPr txBox="1"/>
      </xdr:nvSpPr>
      <xdr:spPr>
        <a:xfrm>
          <a:off x="93917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80027</xdr:rowOff>
    </xdr:from>
    <xdr:ext cx="469744" cy="259045"/>
    <xdr:sp macro="" textlink="">
      <xdr:nvSpPr>
        <xdr:cNvPr id="500" name="n_2mainValue【市民会館】&#10;一人当たり面積">
          <a:extLst>
            <a:ext uri="{FF2B5EF4-FFF2-40B4-BE49-F238E27FC236}">
              <a16:creationId xmlns:a16="http://schemas.microsoft.com/office/drawing/2014/main" id="{6818290F-54A1-4D71-9FAE-6D5C6CD6C494}"/>
            </a:ext>
          </a:extLst>
        </xdr:cNvPr>
        <xdr:cNvSpPr txBox="1"/>
      </xdr:nvSpPr>
      <xdr:spPr>
        <a:xfrm>
          <a:off x="85154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64788</xdr:rowOff>
    </xdr:from>
    <xdr:ext cx="469744" cy="259045"/>
    <xdr:sp macro="" textlink="">
      <xdr:nvSpPr>
        <xdr:cNvPr id="501" name="n_3mainValue【市民会館】&#10;一人当たり面積">
          <a:extLst>
            <a:ext uri="{FF2B5EF4-FFF2-40B4-BE49-F238E27FC236}">
              <a16:creationId xmlns:a16="http://schemas.microsoft.com/office/drawing/2014/main" id="{0245BBA6-7E58-4920-8838-DCD92585C938}"/>
            </a:ext>
          </a:extLst>
        </xdr:cNvPr>
        <xdr:cNvSpPr txBox="1"/>
      </xdr:nvSpPr>
      <xdr:spPr>
        <a:xfrm>
          <a:off x="76264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34307</xdr:rowOff>
    </xdr:from>
    <xdr:ext cx="469744" cy="259045"/>
    <xdr:sp macro="" textlink="">
      <xdr:nvSpPr>
        <xdr:cNvPr id="502" name="n_4mainValue【市民会館】&#10;一人当たり面積">
          <a:extLst>
            <a:ext uri="{FF2B5EF4-FFF2-40B4-BE49-F238E27FC236}">
              <a16:creationId xmlns:a16="http://schemas.microsoft.com/office/drawing/2014/main" id="{BAA62D0F-B080-405B-B2AB-9CD69CB67A09}"/>
            </a:ext>
          </a:extLst>
        </xdr:cNvPr>
        <xdr:cNvSpPr txBox="1"/>
      </xdr:nvSpPr>
      <xdr:spPr>
        <a:xfrm>
          <a:off x="67374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3" name="正方形/長方形 502">
          <a:extLst>
            <a:ext uri="{FF2B5EF4-FFF2-40B4-BE49-F238E27FC236}">
              <a16:creationId xmlns:a16="http://schemas.microsoft.com/office/drawing/2014/main" id="{286CC488-076E-434E-A50B-09E612026C5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4" name="正方形/長方形 503">
          <a:extLst>
            <a:ext uri="{FF2B5EF4-FFF2-40B4-BE49-F238E27FC236}">
              <a16:creationId xmlns:a16="http://schemas.microsoft.com/office/drawing/2014/main" id="{CD5DA6C3-E96A-4E8D-9868-E1F32B39414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5" name="正方形/長方形 504">
          <a:extLst>
            <a:ext uri="{FF2B5EF4-FFF2-40B4-BE49-F238E27FC236}">
              <a16:creationId xmlns:a16="http://schemas.microsoft.com/office/drawing/2014/main" id="{D1A6A0E6-B1FC-4DA2-B4FB-C3A62446B0B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6" name="正方形/長方形 505">
          <a:extLst>
            <a:ext uri="{FF2B5EF4-FFF2-40B4-BE49-F238E27FC236}">
              <a16:creationId xmlns:a16="http://schemas.microsoft.com/office/drawing/2014/main" id="{1A39E56E-BD2F-4BED-9832-0E82EC2A84C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7" name="正方形/長方形 506">
          <a:extLst>
            <a:ext uri="{FF2B5EF4-FFF2-40B4-BE49-F238E27FC236}">
              <a16:creationId xmlns:a16="http://schemas.microsoft.com/office/drawing/2014/main" id="{E558FAC9-0520-460D-B8D2-EC644E414B3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8" name="正方形/長方形 507">
          <a:extLst>
            <a:ext uri="{FF2B5EF4-FFF2-40B4-BE49-F238E27FC236}">
              <a16:creationId xmlns:a16="http://schemas.microsoft.com/office/drawing/2014/main" id="{0E27E9FC-3101-48D0-9179-941FADAF2F8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9" name="正方形/長方形 508">
          <a:extLst>
            <a:ext uri="{FF2B5EF4-FFF2-40B4-BE49-F238E27FC236}">
              <a16:creationId xmlns:a16="http://schemas.microsoft.com/office/drawing/2014/main" id="{DC78F5D1-8284-42FF-9EEA-FFCC51E9E10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0" name="正方形/長方形 509">
          <a:extLst>
            <a:ext uri="{FF2B5EF4-FFF2-40B4-BE49-F238E27FC236}">
              <a16:creationId xmlns:a16="http://schemas.microsoft.com/office/drawing/2014/main" id="{C2D114B0-07EB-42EE-BEF3-7E14A947AF9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1" name="テキスト ボックス 510">
          <a:extLst>
            <a:ext uri="{FF2B5EF4-FFF2-40B4-BE49-F238E27FC236}">
              <a16:creationId xmlns:a16="http://schemas.microsoft.com/office/drawing/2014/main" id="{41D3B3B3-3A26-4C8D-97DA-C5C9C73F399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2" name="直線コネクタ 511">
          <a:extLst>
            <a:ext uri="{FF2B5EF4-FFF2-40B4-BE49-F238E27FC236}">
              <a16:creationId xmlns:a16="http://schemas.microsoft.com/office/drawing/2014/main" id="{793701C0-DD2D-4381-9ADD-2D3B013B401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3" name="テキスト ボックス 512">
          <a:extLst>
            <a:ext uri="{FF2B5EF4-FFF2-40B4-BE49-F238E27FC236}">
              <a16:creationId xmlns:a16="http://schemas.microsoft.com/office/drawing/2014/main" id="{D64C25F7-B4C2-4A96-A842-7F513649BDBF}"/>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4" name="直線コネクタ 513">
          <a:extLst>
            <a:ext uri="{FF2B5EF4-FFF2-40B4-BE49-F238E27FC236}">
              <a16:creationId xmlns:a16="http://schemas.microsoft.com/office/drawing/2014/main" id="{EAE11D27-D540-4F02-B979-DBA3DF5E87B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5" name="テキスト ボックス 514">
          <a:extLst>
            <a:ext uri="{FF2B5EF4-FFF2-40B4-BE49-F238E27FC236}">
              <a16:creationId xmlns:a16="http://schemas.microsoft.com/office/drawing/2014/main" id="{39D289A4-AB99-41F9-BC1E-FF32954C3A88}"/>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6" name="直線コネクタ 515">
          <a:extLst>
            <a:ext uri="{FF2B5EF4-FFF2-40B4-BE49-F238E27FC236}">
              <a16:creationId xmlns:a16="http://schemas.microsoft.com/office/drawing/2014/main" id="{58FB90A2-85CB-4C7C-BDB9-1EB5266DC25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7" name="テキスト ボックス 516">
          <a:extLst>
            <a:ext uri="{FF2B5EF4-FFF2-40B4-BE49-F238E27FC236}">
              <a16:creationId xmlns:a16="http://schemas.microsoft.com/office/drawing/2014/main" id="{1D2CA2EC-AE33-48AD-99C7-412E9551781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8" name="直線コネクタ 517">
          <a:extLst>
            <a:ext uri="{FF2B5EF4-FFF2-40B4-BE49-F238E27FC236}">
              <a16:creationId xmlns:a16="http://schemas.microsoft.com/office/drawing/2014/main" id="{B92782C5-E924-4265-B8EB-B033E2099D7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9" name="テキスト ボックス 518">
          <a:extLst>
            <a:ext uri="{FF2B5EF4-FFF2-40B4-BE49-F238E27FC236}">
              <a16:creationId xmlns:a16="http://schemas.microsoft.com/office/drawing/2014/main" id="{CA447F78-A265-4E46-8429-4E9CD3B61DC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20" name="直線コネクタ 519">
          <a:extLst>
            <a:ext uri="{FF2B5EF4-FFF2-40B4-BE49-F238E27FC236}">
              <a16:creationId xmlns:a16="http://schemas.microsoft.com/office/drawing/2014/main" id="{532A22C8-3B3D-46FF-8D61-4A33C963CA3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21" name="テキスト ボックス 520">
          <a:extLst>
            <a:ext uri="{FF2B5EF4-FFF2-40B4-BE49-F238E27FC236}">
              <a16:creationId xmlns:a16="http://schemas.microsoft.com/office/drawing/2014/main" id="{F770DED5-750C-4DF9-90DC-D5A985182FF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22" name="直線コネクタ 521">
          <a:extLst>
            <a:ext uri="{FF2B5EF4-FFF2-40B4-BE49-F238E27FC236}">
              <a16:creationId xmlns:a16="http://schemas.microsoft.com/office/drawing/2014/main" id="{C7A5B942-825A-49A2-824E-9577CEF046D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3" name="テキスト ボックス 522">
          <a:extLst>
            <a:ext uri="{FF2B5EF4-FFF2-40B4-BE49-F238E27FC236}">
              <a16:creationId xmlns:a16="http://schemas.microsoft.com/office/drawing/2014/main" id="{DC6B0D3C-E9ED-4BAD-B273-F39C11603E4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4" name="直線コネクタ 523">
          <a:extLst>
            <a:ext uri="{FF2B5EF4-FFF2-40B4-BE49-F238E27FC236}">
              <a16:creationId xmlns:a16="http://schemas.microsoft.com/office/drawing/2014/main" id="{22CAE317-AFC4-402B-9B91-05CF265A82F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5" name="テキスト ボックス 524">
          <a:extLst>
            <a:ext uri="{FF2B5EF4-FFF2-40B4-BE49-F238E27FC236}">
              <a16:creationId xmlns:a16="http://schemas.microsoft.com/office/drawing/2014/main" id="{AF8CC40D-12AA-419A-B2EB-BCC72DE02AC9}"/>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6" name="直線コネクタ 525">
          <a:extLst>
            <a:ext uri="{FF2B5EF4-FFF2-40B4-BE49-F238E27FC236}">
              <a16:creationId xmlns:a16="http://schemas.microsoft.com/office/drawing/2014/main" id="{71C7A9F9-5156-4F15-A768-626F9F2767B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7" name="テキスト ボックス 526">
          <a:extLst>
            <a:ext uri="{FF2B5EF4-FFF2-40B4-BE49-F238E27FC236}">
              <a16:creationId xmlns:a16="http://schemas.microsoft.com/office/drawing/2014/main" id="{6E2D3754-EC47-4A16-B5F5-BEE897A003FD}"/>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8" name="【一般廃棄物処理施設】&#10;有形固定資産減価償却率グラフ枠">
          <a:extLst>
            <a:ext uri="{FF2B5EF4-FFF2-40B4-BE49-F238E27FC236}">
              <a16:creationId xmlns:a16="http://schemas.microsoft.com/office/drawing/2014/main" id="{E77A8CD9-6DE6-474A-8E43-8FA80FB3E5B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9" name="直線コネクタ 528">
          <a:extLst>
            <a:ext uri="{FF2B5EF4-FFF2-40B4-BE49-F238E27FC236}">
              <a16:creationId xmlns:a16="http://schemas.microsoft.com/office/drawing/2014/main" id="{5C61919C-00A2-473A-A279-3C20738AF77B}"/>
            </a:ext>
          </a:extLst>
        </xdr:cNvPr>
        <xdr:cNvCxnSpPr/>
      </xdr:nvCxnSpPr>
      <xdr:spPr>
        <a:xfrm flipV="1">
          <a:off x="16318864" y="5823857"/>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30" name="【一般廃棄物処理施設】&#10;有形固定資産減価償却率最小値テキスト">
          <a:extLst>
            <a:ext uri="{FF2B5EF4-FFF2-40B4-BE49-F238E27FC236}">
              <a16:creationId xmlns:a16="http://schemas.microsoft.com/office/drawing/2014/main" id="{B4337C28-39DB-4B2F-AA60-3349E0A0884B}"/>
            </a:ext>
          </a:extLst>
        </xdr:cNvPr>
        <xdr:cNvSpPr txBox="1"/>
      </xdr:nvSpPr>
      <xdr:spPr>
        <a:xfrm>
          <a:off x="16357600" y="715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31" name="直線コネクタ 530">
          <a:extLst>
            <a:ext uri="{FF2B5EF4-FFF2-40B4-BE49-F238E27FC236}">
              <a16:creationId xmlns:a16="http://schemas.microsoft.com/office/drawing/2014/main" id="{72700C04-AD9E-4EFE-B773-497F61BF47EE}"/>
            </a:ext>
          </a:extLst>
        </xdr:cNvPr>
        <xdr:cNvCxnSpPr/>
      </xdr:nvCxnSpPr>
      <xdr:spPr>
        <a:xfrm>
          <a:off x="16230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32" name="【一般廃棄物処理施設】&#10;有形固定資産減価償却率最大値テキスト">
          <a:extLst>
            <a:ext uri="{FF2B5EF4-FFF2-40B4-BE49-F238E27FC236}">
              <a16:creationId xmlns:a16="http://schemas.microsoft.com/office/drawing/2014/main" id="{E7C04D30-02D1-4C36-99C8-73F30C7EC61B}"/>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3" name="直線コネクタ 532">
          <a:extLst>
            <a:ext uri="{FF2B5EF4-FFF2-40B4-BE49-F238E27FC236}">
              <a16:creationId xmlns:a16="http://schemas.microsoft.com/office/drawing/2014/main" id="{29E569D6-CFDD-4076-BD26-5A9D3A5BFE0F}"/>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4" name="【一般廃棄物処理施設】&#10;有形固定資産減価償却率平均値テキスト">
          <a:extLst>
            <a:ext uri="{FF2B5EF4-FFF2-40B4-BE49-F238E27FC236}">
              <a16:creationId xmlns:a16="http://schemas.microsoft.com/office/drawing/2014/main" id="{31C19AC2-AD9B-47DF-9AD3-5CEA0F2096ED}"/>
            </a:ext>
          </a:extLst>
        </xdr:cNvPr>
        <xdr:cNvSpPr txBox="1"/>
      </xdr:nvSpPr>
      <xdr:spPr>
        <a:xfrm>
          <a:off x="1635760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5" name="フローチャート: 判断 534">
          <a:extLst>
            <a:ext uri="{FF2B5EF4-FFF2-40B4-BE49-F238E27FC236}">
              <a16:creationId xmlns:a16="http://schemas.microsoft.com/office/drawing/2014/main" id="{6C247450-44F6-4A13-8213-EE7DD01EEB99}"/>
            </a:ext>
          </a:extLst>
        </xdr:cNvPr>
        <xdr:cNvSpPr/>
      </xdr:nvSpPr>
      <xdr:spPr>
        <a:xfrm>
          <a:off x="16268700" y="704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6" name="フローチャート: 判断 535">
          <a:extLst>
            <a:ext uri="{FF2B5EF4-FFF2-40B4-BE49-F238E27FC236}">
              <a16:creationId xmlns:a16="http://schemas.microsoft.com/office/drawing/2014/main" id="{47226CE9-93FE-4743-8948-23314F406984}"/>
            </a:ext>
          </a:extLst>
        </xdr:cNvPr>
        <xdr:cNvSpPr/>
      </xdr:nvSpPr>
      <xdr:spPr>
        <a:xfrm>
          <a:off x="15430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7" name="フローチャート: 判断 536">
          <a:extLst>
            <a:ext uri="{FF2B5EF4-FFF2-40B4-BE49-F238E27FC236}">
              <a16:creationId xmlns:a16="http://schemas.microsoft.com/office/drawing/2014/main" id="{AF843A4F-B75B-4AF3-8D9D-E58DD19BE59D}"/>
            </a:ext>
          </a:extLst>
        </xdr:cNvPr>
        <xdr:cNvSpPr/>
      </xdr:nvSpPr>
      <xdr:spPr>
        <a:xfrm>
          <a:off x="14541500" y="58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8" name="フローチャート: 判断 537">
          <a:extLst>
            <a:ext uri="{FF2B5EF4-FFF2-40B4-BE49-F238E27FC236}">
              <a16:creationId xmlns:a16="http://schemas.microsoft.com/office/drawing/2014/main" id="{01AF8431-4F91-400C-9BE4-827C5D2922E6}"/>
            </a:ext>
          </a:extLst>
        </xdr:cNvPr>
        <xdr:cNvSpPr/>
      </xdr:nvSpPr>
      <xdr:spPr>
        <a:xfrm>
          <a:off x="13652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9" name="フローチャート: 判断 538">
          <a:extLst>
            <a:ext uri="{FF2B5EF4-FFF2-40B4-BE49-F238E27FC236}">
              <a16:creationId xmlns:a16="http://schemas.microsoft.com/office/drawing/2014/main" id="{6DF1236F-1C30-4831-AE06-25EA4CFAD125}"/>
            </a:ext>
          </a:extLst>
        </xdr:cNvPr>
        <xdr:cNvSpPr/>
      </xdr:nvSpPr>
      <xdr:spPr>
        <a:xfrm>
          <a:off x="12763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9CD99210-EB2A-4CD7-BD42-A9813D45740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F34A8E9D-5DE7-4D77-BBE3-5BEB2D2C3E8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AC029AF0-7C88-4AFF-A43B-86355371057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FA5AB186-52BA-4853-9B3A-5DB2CF1CE78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4" name="テキスト ボックス 543">
          <a:extLst>
            <a:ext uri="{FF2B5EF4-FFF2-40B4-BE49-F238E27FC236}">
              <a16:creationId xmlns:a16="http://schemas.microsoft.com/office/drawing/2014/main" id="{3B46B716-7469-4112-A5C7-1E68DB365C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5" name="楕円 544">
          <a:extLst>
            <a:ext uri="{FF2B5EF4-FFF2-40B4-BE49-F238E27FC236}">
              <a16:creationId xmlns:a16="http://schemas.microsoft.com/office/drawing/2014/main" id="{58C8C93C-F28D-400D-9D86-E888E8C6EDE3}"/>
            </a:ext>
          </a:extLst>
        </xdr:cNvPr>
        <xdr:cNvSpPr/>
      </xdr:nvSpPr>
      <xdr:spPr>
        <a:xfrm>
          <a:off x="16268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6" name="【一般廃棄物処理施設】&#10;有形固定資産減価償却率該当値テキスト">
          <a:extLst>
            <a:ext uri="{FF2B5EF4-FFF2-40B4-BE49-F238E27FC236}">
              <a16:creationId xmlns:a16="http://schemas.microsoft.com/office/drawing/2014/main" id="{5D62FB73-AC86-4567-B50C-3D28BE9FB686}"/>
            </a:ext>
          </a:extLst>
        </xdr:cNvPr>
        <xdr:cNvSpPr txBox="1"/>
      </xdr:nvSpPr>
      <xdr:spPr>
        <a:xfrm>
          <a:off x="16357600" y="702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7" name="楕円 546">
          <a:extLst>
            <a:ext uri="{FF2B5EF4-FFF2-40B4-BE49-F238E27FC236}">
              <a16:creationId xmlns:a16="http://schemas.microsoft.com/office/drawing/2014/main" id="{3242CD96-0DB0-4A47-92B1-2509C6FF3484}"/>
            </a:ext>
          </a:extLst>
        </xdr:cNvPr>
        <xdr:cNvSpPr/>
      </xdr:nvSpPr>
      <xdr:spPr>
        <a:xfrm>
          <a:off x="15430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8" name="直線コネクタ 547">
          <a:extLst>
            <a:ext uri="{FF2B5EF4-FFF2-40B4-BE49-F238E27FC236}">
              <a16:creationId xmlns:a16="http://schemas.microsoft.com/office/drawing/2014/main" id="{9947F5CA-2A8C-4BFB-9551-BB6546502038}"/>
            </a:ext>
          </a:extLst>
        </xdr:cNvPr>
        <xdr:cNvCxnSpPr/>
      </xdr:nvCxnSpPr>
      <xdr:spPr>
        <a:xfrm>
          <a:off x="15481300" y="6574972"/>
          <a:ext cx="8382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9" name="楕円 548">
          <a:extLst>
            <a:ext uri="{FF2B5EF4-FFF2-40B4-BE49-F238E27FC236}">
              <a16:creationId xmlns:a16="http://schemas.microsoft.com/office/drawing/2014/main" id="{C344CD9D-01AE-446A-A73E-EDFF428391B9}"/>
            </a:ext>
          </a:extLst>
        </xdr:cNvPr>
        <xdr:cNvSpPr/>
      </xdr:nvSpPr>
      <xdr:spPr>
        <a:xfrm>
          <a:off x="14541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50" name="直線コネクタ 549">
          <a:extLst>
            <a:ext uri="{FF2B5EF4-FFF2-40B4-BE49-F238E27FC236}">
              <a16:creationId xmlns:a16="http://schemas.microsoft.com/office/drawing/2014/main" id="{384DA4E1-2128-4696-A8CA-D9E6F39914C1}"/>
            </a:ext>
          </a:extLst>
        </xdr:cNvPr>
        <xdr:cNvCxnSpPr/>
      </xdr:nvCxnSpPr>
      <xdr:spPr>
        <a:xfrm>
          <a:off x="14592300" y="5889172"/>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51" name="楕円 550">
          <a:extLst>
            <a:ext uri="{FF2B5EF4-FFF2-40B4-BE49-F238E27FC236}">
              <a16:creationId xmlns:a16="http://schemas.microsoft.com/office/drawing/2014/main" id="{C264F6F2-2081-4850-B013-408F247A4563}"/>
            </a:ext>
          </a:extLst>
        </xdr:cNvPr>
        <xdr:cNvSpPr/>
      </xdr:nvSpPr>
      <xdr:spPr>
        <a:xfrm>
          <a:off x="13652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52" name="直線コネクタ 551">
          <a:extLst>
            <a:ext uri="{FF2B5EF4-FFF2-40B4-BE49-F238E27FC236}">
              <a16:creationId xmlns:a16="http://schemas.microsoft.com/office/drawing/2014/main" id="{5402C824-403F-4DDF-9757-CEC00E0A84BD}"/>
            </a:ext>
          </a:extLst>
        </xdr:cNvPr>
        <xdr:cNvCxnSpPr/>
      </xdr:nvCxnSpPr>
      <xdr:spPr>
        <a:xfrm flipV="1">
          <a:off x="13703300" y="5889172"/>
          <a:ext cx="889000" cy="9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3" name="楕円 552">
          <a:extLst>
            <a:ext uri="{FF2B5EF4-FFF2-40B4-BE49-F238E27FC236}">
              <a16:creationId xmlns:a16="http://schemas.microsoft.com/office/drawing/2014/main" id="{D321E342-6C37-495E-BB7F-04A14E5AF11C}"/>
            </a:ext>
          </a:extLst>
        </xdr:cNvPr>
        <xdr:cNvSpPr/>
      </xdr:nvSpPr>
      <xdr:spPr>
        <a:xfrm>
          <a:off x="12763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4" name="直線コネクタ 553">
          <a:extLst>
            <a:ext uri="{FF2B5EF4-FFF2-40B4-BE49-F238E27FC236}">
              <a16:creationId xmlns:a16="http://schemas.microsoft.com/office/drawing/2014/main" id="{33382B75-B8E1-48F3-85D7-5FE0C4655D8F}"/>
            </a:ext>
          </a:extLst>
        </xdr:cNvPr>
        <xdr:cNvCxnSpPr/>
      </xdr:nvCxnSpPr>
      <xdr:spPr>
        <a:xfrm>
          <a:off x="12814300" y="66402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5" name="n_1aveValue【一般廃棄物処理施設】&#10;有形固定資産減価償却率">
          <a:extLst>
            <a:ext uri="{FF2B5EF4-FFF2-40B4-BE49-F238E27FC236}">
              <a16:creationId xmlns:a16="http://schemas.microsoft.com/office/drawing/2014/main" id="{EE355764-06CC-40F9-A523-170BFAF10B3C}"/>
            </a:ext>
          </a:extLst>
        </xdr:cNvPr>
        <xdr:cNvSpPr txBox="1"/>
      </xdr:nvSpPr>
      <xdr:spPr>
        <a:xfrm>
          <a:off x="15266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6" name="n_2aveValue【一般廃棄物処理施設】&#10;有形固定資産減価償却率">
          <a:extLst>
            <a:ext uri="{FF2B5EF4-FFF2-40B4-BE49-F238E27FC236}">
              <a16:creationId xmlns:a16="http://schemas.microsoft.com/office/drawing/2014/main" id="{3DFFD41B-BC2F-4DBE-A3BE-61178061C23F}"/>
            </a:ext>
          </a:extLst>
        </xdr:cNvPr>
        <xdr:cNvSpPr txBox="1"/>
      </xdr:nvSpPr>
      <xdr:spPr>
        <a:xfrm>
          <a:off x="14389744" y="593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7" name="n_3aveValue【一般廃棄物処理施設】&#10;有形固定資産減価償却率">
          <a:extLst>
            <a:ext uri="{FF2B5EF4-FFF2-40B4-BE49-F238E27FC236}">
              <a16:creationId xmlns:a16="http://schemas.microsoft.com/office/drawing/2014/main" id="{942612E9-F363-4D81-A2FE-B1759C9CCBFE}"/>
            </a:ext>
          </a:extLst>
        </xdr:cNvPr>
        <xdr:cNvSpPr txBox="1"/>
      </xdr:nvSpPr>
      <xdr:spPr>
        <a:xfrm>
          <a:off x="13500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8" name="n_4aveValue【一般廃棄物処理施設】&#10;有形固定資産減価償却率">
          <a:extLst>
            <a:ext uri="{FF2B5EF4-FFF2-40B4-BE49-F238E27FC236}">
              <a16:creationId xmlns:a16="http://schemas.microsoft.com/office/drawing/2014/main" id="{3C24F544-7774-44D7-80D9-52C8039B5359}"/>
            </a:ext>
          </a:extLst>
        </xdr:cNvPr>
        <xdr:cNvSpPr txBox="1"/>
      </xdr:nvSpPr>
      <xdr:spPr>
        <a:xfrm>
          <a:off x="12611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9" name="n_1mainValue【一般廃棄物処理施設】&#10;有形固定資産減価償却率">
          <a:extLst>
            <a:ext uri="{FF2B5EF4-FFF2-40B4-BE49-F238E27FC236}">
              <a16:creationId xmlns:a16="http://schemas.microsoft.com/office/drawing/2014/main" id="{4183C9D0-59E9-41C5-A4E8-738CAB26A821}"/>
            </a:ext>
          </a:extLst>
        </xdr:cNvPr>
        <xdr:cNvSpPr txBox="1"/>
      </xdr:nvSpPr>
      <xdr:spPr>
        <a:xfrm>
          <a:off x="15266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60" name="n_2mainValue【一般廃棄物処理施設】&#10;有形固定資産減価償却率">
          <a:extLst>
            <a:ext uri="{FF2B5EF4-FFF2-40B4-BE49-F238E27FC236}">
              <a16:creationId xmlns:a16="http://schemas.microsoft.com/office/drawing/2014/main" id="{16FCBEFE-A1F1-43CA-86B7-F1B05EA6751F}"/>
            </a:ext>
          </a:extLst>
        </xdr:cNvPr>
        <xdr:cNvSpPr txBox="1"/>
      </xdr:nvSpPr>
      <xdr:spPr>
        <a:xfrm>
          <a:off x="14389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61" name="n_3mainValue【一般廃棄物処理施設】&#10;有形固定資産減価償却率">
          <a:extLst>
            <a:ext uri="{FF2B5EF4-FFF2-40B4-BE49-F238E27FC236}">
              <a16:creationId xmlns:a16="http://schemas.microsoft.com/office/drawing/2014/main" id="{8026D29E-D1D3-440B-9009-F727A8AD5448}"/>
            </a:ext>
          </a:extLst>
        </xdr:cNvPr>
        <xdr:cNvSpPr txBox="1"/>
      </xdr:nvSpPr>
      <xdr:spPr>
        <a:xfrm>
          <a:off x="13500744" y="652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62" name="n_4mainValue【一般廃棄物処理施設】&#10;有形固定資産減価償却率">
          <a:extLst>
            <a:ext uri="{FF2B5EF4-FFF2-40B4-BE49-F238E27FC236}">
              <a16:creationId xmlns:a16="http://schemas.microsoft.com/office/drawing/2014/main" id="{35CC9152-748A-4DFD-9DF2-8BECC4627766}"/>
            </a:ext>
          </a:extLst>
        </xdr:cNvPr>
        <xdr:cNvSpPr txBox="1"/>
      </xdr:nvSpPr>
      <xdr:spPr>
        <a:xfrm>
          <a:off x="12611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3" name="正方形/長方形 562">
          <a:extLst>
            <a:ext uri="{FF2B5EF4-FFF2-40B4-BE49-F238E27FC236}">
              <a16:creationId xmlns:a16="http://schemas.microsoft.com/office/drawing/2014/main" id="{71B1F0EB-2C72-4827-8AE1-85119E63BA8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4" name="正方形/長方形 563">
          <a:extLst>
            <a:ext uri="{FF2B5EF4-FFF2-40B4-BE49-F238E27FC236}">
              <a16:creationId xmlns:a16="http://schemas.microsoft.com/office/drawing/2014/main" id="{A80E72C1-67EE-4AFD-9F57-283FED8945F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5" name="正方形/長方形 564">
          <a:extLst>
            <a:ext uri="{FF2B5EF4-FFF2-40B4-BE49-F238E27FC236}">
              <a16:creationId xmlns:a16="http://schemas.microsoft.com/office/drawing/2014/main" id="{CB50FE4F-5C38-4E4E-B886-0DFAC3564E4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6" name="正方形/長方形 565">
          <a:extLst>
            <a:ext uri="{FF2B5EF4-FFF2-40B4-BE49-F238E27FC236}">
              <a16:creationId xmlns:a16="http://schemas.microsoft.com/office/drawing/2014/main" id="{3308EEAF-7D5D-4EEB-AE6F-E4708A393EC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7" name="正方形/長方形 566">
          <a:extLst>
            <a:ext uri="{FF2B5EF4-FFF2-40B4-BE49-F238E27FC236}">
              <a16:creationId xmlns:a16="http://schemas.microsoft.com/office/drawing/2014/main" id="{B6AD1590-F773-4B42-8587-4C6342C7DFA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8" name="正方形/長方形 567">
          <a:extLst>
            <a:ext uri="{FF2B5EF4-FFF2-40B4-BE49-F238E27FC236}">
              <a16:creationId xmlns:a16="http://schemas.microsoft.com/office/drawing/2014/main" id="{60C8A02B-6C1A-4E6D-B102-A124924CAE8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9" name="正方形/長方形 568">
          <a:extLst>
            <a:ext uri="{FF2B5EF4-FFF2-40B4-BE49-F238E27FC236}">
              <a16:creationId xmlns:a16="http://schemas.microsoft.com/office/drawing/2014/main" id="{380EB1AA-A297-4A01-9E77-75A7F403C81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70" name="正方形/長方形 569">
          <a:extLst>
            <a:ext uri="{FF2B5EF4-FFF2-40B4-BE49-F238E27FC236}">
              <a16:creationId xmlns:a16="http://schemas.microsoft.com/office/drawing/2014/main" id="{11D7486F-BF4A-441F-BACF-2D2B2C6B926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1" name="テキスト ボックス 570">
          <a:extLst>
            <a:ext uri="{FF2B5EF4-FFF2-40B4-BE49-F238E27FC236}">
              <a16:creationId xmlns:a16="http://schemas.microsoft.com/office/drawing/2014/main" id="{6BC01A09-F27F-4B2A-A516-E3EDC4F2336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2" name="直線コネクタ 571">
          <a:extLst>
            <a:ext uri="{FF2B5EF4-FFF2-40B4-BE49-F238E27FC236}">
              <a16:creationId xmlns:a16="http://schemas.microsoft.com/office/drawing/2014/main" id="{6200619E-AF28-4010-A027-1E5367C163E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3" name="テキスト ボックス 572">
          <a:extLst>
            <a:ext uri="{FF2B5EF4-FFF2-40B4-BE49-F238E27FC236}">
              <a16:creationId xmlns:a16="http://schemas.microsoft.com/office/drawing/2014/main" id="{B7CC51C8-AE52-42A9-BBF7-AB8F6A597F69}"/>
            </a:ext>
          </a:extLst>
        </xdr:cNvPr>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4" name="直線コネクタ 573">
          <a:extLst>
            <a:ext uri="{FF2B5EF4-FFF2-40B4-BE49-F238E27FC236}">
              <a16:creationId xmlns:a16="http://schemas.microsoft.com/office/drawing/2014/main" id="{4B74ADD1-5978-4CCD-B69B-A8849351B3A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5" name="テキスト ボックス 574">
          <a:extLst>
            <a:ext uri="{FF2B5EF4-FFF2-40B4-BE49-F238E27FC236}">
              <a16:creationId xmlns:a16="http://schemas.microsoft.com/office/drawing/2014/main" id="{F33F4DA1-D305-4165-BA52-131501071371}"/>
            </a:ext>
          </a:extLst>
        </xdr:cNvPr>
        <xdr:cNvSpPr txBox="1"/>
      </xdr:nvSpPr>
      <xdr:spPr>
        <a:xfrm>
          <a:off x="17756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6" name="直線コネクタ 575">
          <a:extLst>
            <a:ext uri="{FF2B5EF4-FFF2-40B4-BE49-F238E27FC236}">
              <a16:creationId xmlns:a16="http://schemas.microsoft.com/office/drawing/2014/main" id="{1540DC54-6ADC-4D22-8E9D-E6B6DD8BB4D8}"/>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7" name="テキスト ボックス 576">
          <a:extLst>
            <a:ext uri="{FF2B5EF4-FFF2-40B4-BE49-F238E27FC236}">
              <a16:creationId xmlns:a16="http://schemas.microsoft.com/office/drawing/2014/main" id="{56113D4C-A8C7-4682-9DFE-3D75892E35D3}"/>
            </a:ext>
          </a:extLst>
        </xdr:cNvPr>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8" name="直線コネクタ 577">
          <a:extLst>
            <a:ext uri="{FF2B5EF4-FFF2-40B4-BE49-F238E27FC236}">
              <a16:creationId xmlns:a16="http://schemas.microsoft.com/office/drawing/2014/main" id="{8F282030-5440-408D-BD4E-C65D6B7A5A88}"/>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9" name="テキスト ボックス 578">
          <a:extLst>
            <a:ext uri="{FF2B5EF4-FFF2-40B4-BE49-F238E27FC236}">
              <a16:creationId xmlns:a16="http://schemas.microsoft.com/office/drawing/2014/main" id="{EBD26C20-6754-43BD-9109-DBBF7B1E962B}"/>
            </a:ext>
          </a:extLst>
        </xdr:cNvPr>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80" name="直線コネクタ 579">
          <a:extLst>
            <a:ext uri="{FF2B5EF4-FFF2-40B4-BE49-F238E27FC236}">
              <a16:creationId xmlns:a16="http://schemas.microsoft.com/office/drawing/2014/main" id="{88B786FB-2445-4723-8F2D-D802C9DF0368}"/>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81" name="テキスト ボックス 580">
          <a:extLst>
            <a:ext uri="{FF2B5EF4-FFF2-40B4-BE49-F238E27FC236}">
              <a16:creationId xmlns:a16="http://schemas.microsoft.com/office/drawing/2014/main" id="{61C72F59-2289-41B7-B561-1E29B06608F8}"/>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82" name="直線コネクタ 581">
          <a:extLst>
            <a:ext uri="{FF2B5EF4-FFF2-40B4-BE49-F238E27FC236}">
              <a16:creationId xmlns:a16="http://schemas.microsoft.com/office/drawing/2014/main" id="{5A0D145D-0005-4D0A-8F84-84DAB4616354}"/>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3" name="テキスト ボックス 582">
          <a:extLst>
            <a:ext uri="{FF2B5EF4-FFF2-40B4-BE49-F238E27FC236}">
              <a16:creationId xmlns:a16="http://schemas.microsoft.com/office/drawing/2014/main" id="{49CB6295-0118-4DD6-B7A5-0086DBE50343}"/>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4" name="直線コネクタ 583">
          <a:extLst>
            <a:ext uri="{FF2B5EF4-FFF2-40B4-BE49-F238E27FC236}">
              <a16:creationId xmlns:a16="http://schemas.microsoft.com/office/drawing/2014/main" id="{59E254ED-8EB4-460F-BFAE-31098A34A2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5" name="テキスト ボックス 584">
          <a:extLst>
            <a:ext uri="{FF2B5EF4-FFF2-40B4-BE49-F238E27FC236}">
              <a16:creationId xmlns:a16="http://schemas.microsoft.com/office/drawing/2014/main" id="{B1ACB7D8-24FD-4A9C-99C9-8F9C137D3A04}"/>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6" name="直線コネクタ 585">
          <a:extLst>
            <a:ext uri="{FF2B5EF4-FFF2-40B4-BE49-F238E27FC236}">
              <a16:creationId xmlns:a16="http://schemas.microsoft.com/office/drawing/2014/main" id="{F7873E60-E7EB-4B32-9949-93D783EED05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7" name="テキスト ボックス 586">
          <a:extLst>
            <a:ext uri="{FF2B5EF4-FFF2-40B4-BE49-F238E27FC236}">
              <a16:creationId xmlns:a16="http://schemas.microsoft.com/office/drawing/2014/main" id="{926212CE-DE62-4E95-9A56-8C2022BB63F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8" name="【一般廃棄物処理施設】&#10;一人当たり有形固定資産（償却資産）額グラフ枠">
          <a:extLst>
            <a:ext uri="{FF2B5EF4-FFF2-40B4-BE49-F238E27FC236}">
              <a16:creationId xmlns:a16="http://schemas.microsoft.com/office/drawing/2014/main" id="{4BA7CD9F-8A73-425F-AA0E-34831203A26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9" name="直線コネクタ 588">
          <a:extLst>
            <a:ext uri="{FF2B5EF4-FFF2-40B4-BE49-F238E27FC236}">
              <a16:creationId xmlns:a16="http://schemas.microsoft.com/office/drawing/2014/main" id="{D923226B-D0B9-4AC7-89A3-F99AE569B13F}"/>
            </a:ext>
          </a:extLst>
        </xdr:cNvPr>
        <xdr:cNvCxnSpPr/>
      </xdr:nvCxnSpPr>
      <xdr:spPr>
        <a:xfrm flipV="1">
          <a:off x="22160864" y="5614623"/>
          <a:ext cx="0" cy="156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90" name="【一般廃棄物処理施設】&#10;一人当たり有形固定資産（償却資産）額最小値テキスト">
          <a:extLst>
            <a:ext uri="{FF2B5EF4-FFF2-40B4-BE49-F238E27FC236}">
              <a16:creationId xmlns:a16="http://schemas.microsoft.com/office/drawing/2014/main" id="{E811D98C-D3E4-4E2C-BCDE-3BB1BD364D37}"/>
            </a:ext>
          </a:extLst>
        </xdr:cNvPr>
        <xdr:cNvSpPr txBox="1"/>
      </xdr:nvSpPr>
      <xdr:spPr>
        <a:xfrm>
          <a:off x="22199600" y="71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91" name="直線コネクタ 590">
          <a:extLst>
            <a:ext uri="{FF2B5EF4-FFF2-40B4-BE49-F238E27FC236}">
              <a16:creationId xmlns:a16="http://schemas.microsoft.com/office/drawing/2014/main" id="{9790DF9D-B86B-40FF-BC40-3DC119786CAE}"/>
            </a:ext>
          </a:extLst>
        </xdr:cNvPr>
        <xdr:cNvCxnSpPr/>
      </xdr:nvCxnSpPr>
      <xdr:spPr>
        <a:xfrm>
          <a:off x="22072600" y="718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92" name="【一般廃棄物処理施設】&#10;一人当たり有形固定資産（償却資産）額最大値テキスト">
          <a:extLst>
            <a:ext uri="{FF2B5EF4-FFF2-40B4-BE49-F238E27FC236}">
              <a16:creationId xmlns:a16="http://schemas.microsoft.com/office/drawing/2014/main" id="{ABA517BA-1DE7-4954-B95A-3AFAA10A0635}"/>
            </a:ext>
          </a:extLst>
        </xdr:cNvPr>
        <xdr:cNvSpPr txBox="1"/>
      </xdr:nvSpPr>
      <xdr:spPr>
        <a:xfrm>
          <a:off x="2219960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3" name="直線コネクタ 592">
          <a:extLst>
            <a:ext uri="{FF2B5EF4-FFF2-40B4-BE49-F238E27FC236}">
              <a16:creationId xmlns:a16="http://schemas.microsoft.com/office/drawing/2014/main" id="{5D874027-0202-4462-889D-CC8CBBF0A31F}"/>
            </a:ext>
          </a:extLst>
        </xdr:cNvPr>
        <xdr:cNvCxnSpPr/>
      </xdr:nvCxnSpPr>
      <xdr:spPr>
        <a:xfrm>
          <a:off x="22072600" y="5614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89933</xdr:rowOff>
    </xdr:from>
    <xdr:ext cx="534377" cy="259045"/>
    <xdr:sp macro="" textlink="">
      <xdr:nvSpPr>
        <xdr:cNvPr id="594" name="【一般廃棄物処理施設】&#10;一人当たり有形固定資産（償却資産）額平均値テキスト">
          <a:extLst>
            <a:ext uri="{FF2B5EF4-FFF2-40B4-BE49-F238E27FC236}">
              <a16:creationId xmlns:a16="http://schemas.microsoft.com/office/drawing/2014/main" id="{48E6854B-7578-4612-BF65-196C575F5B54}"/>
            </a:ext>
          </a:extLst>
        </xdr:cNvPr>
        <xdr:cNvSpPr txBox="1"/>
      </xdr:nvSpPr>
      <xdr:spPr>
        <a:xfrm>
          <a:off x="22199600" y="6776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5" name="フローチャート: 判断 594">
          <a:extLst>
            <a:ext uri="{FF2B5EF4-FFF2-40B4-BE49-F238E27FC236}">
              <a16:creationId xmlns:a16="http://schemas.microsoft.com/office/drawing/2014/main" id="{C9B5225B-1FC1-4BCE-830D-8378B5FE8FD9}"/>
            </a:ext>
          </a:extLst>
        </xdr:cNvPr>
        <xdr:cNvSpPr/>
      </xdr:nvSpPr>
      <xdr:spPr>
        <a:xfrm>
          <a:off x="22110700" y="67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6" name="フローチャート: 判断 595">
          <a:extLst>
            <a:ext uri="{FF2B5EF4-FFF2-40B4-BE49-F238E27FC236}">
              <a16:creationId xmlns:a16="http://schemas.microsoft.com/office/drawing/2014/main" id="{94C6F628-B0E9-480E-8A87-7273C1F72974}"/>
            </a:ext>
          </a:extLst>
        </xdr:cNvPr>
        <xdr:cNvSpPr/>
      </xdr:nvSpPr>
      <xdr:spPr>
        <a:xfrm>
          <a:off x="21272500" y="677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7" name="フローチャート: 判断 596">
          <a:extLst>
            <a:ext uri="{FF2B5EF4-FFF2-40B4-BE49-F238E27FC236}">
              <a16:creationId xmlns:a16="http://schemas.microsoft.com/office/drawing/2014/main" id="{4447FE11-EA21-46A5-A674-AAC58444A499}"/>
            </a:ext>
          </a:extLst>
        </xdr:cNvPr>
        <xdr:cNvSpPr/>
      </xdr:nvSpPr>
      <xdr:spPr>
        <a:xfrm>
          <a:off x="20383500" y="6728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8" name="フローチャート: 判断 597">
          <a:extLst>
            <a:ext uri="{FF2B5EF4-FFF2-40B4-BE49-F238E27FC236}">
              <a16:creationId xmlns:a16="http://schemas.microsoft.com/office/drawing/2014/main" id="{FCE75EF6-E435-4B21-9CFF-1B24270BBCAC}"/>
            </a:ext>
          </a:extLst>
        </xdr:cNvPr>
        <xdr:cNvSpPr/>
      </xdr:nvSpPr>
      <xdr:spPr>
        <a:xfrm>
          <a:off x="19494500" y="680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9" name="フローチャート: 判断 598">
          <a:extLst>
            <a:ext uri="{FF2B5EF4-FFF2-40B4-BE49-F238E27FC236}">
              <a16:creationId xmlns:a16="http://schemas.microsoft.com/office/drawing/2014/main" id="{D418F36D-4AA4-4DC8-AB88-92D210801A4F}"/>
            </a:ext>
          </a:extLst>
        </xdr:cNvPr>
        <xdr:cNvSpPr/>
      </xdr:nvSpPr>
      <xdr:spPr>
        <a:xfrm>
          <a:off x="18605500" y="676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6DB0EA96-D812-4B69-B667-5D070BE902D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46F00C4F-DD6B-4261-B7C1-5DBA8C89017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602" name="テキスト ボックス 601">
          <a:extLst>
            <a:ext uri="{FF2B5EF4-FFF2-40B4-BE49-F238E27FC236}">
              <a16:creationId xmlns:a16="http://schemas.microsoft.com/office/drawing/2014/main" id="{2E289749-8785-4ADB-8DED-7EFFE29B736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3" name="テキスト ボックス 602">
          <a:extLst>
            <a:ext uri="{FF2B5EF4-FFF2-40B4-BE49-F238E27FC236}">
              <a16:creationId xmlns:a16="http://schemas.microsoft.com/office/drawing/2014/main" id="{DE40B0C3-73FE-4656-91DC-53E3AD817C7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4" name="テキスト ボックス 603">
          <a:extLst>
            <a:ext uri="{FF2B5EF4-FFF2-40B4-BE49-F238E27FC236}">
              <a16:creationId xmlns:a16="http://schemas.microsoft.com/office/drawing/2014/main" id="{91ADFDCF-6276-4DC7-B419-55B57A9C269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37723</xdr:rowOff>
    </xdr:from>
    <xdr:to>
      <xdr:col>116</xdr:col>
      <xdr:colOff>114300</xdr:colOff>
      <xdr:row>39</xdr:row>
      <xdr:rowOff>139323</xdr:rowOff>
    </xdr:to>
    <xdr:sp macro="" textlink="">
      <xdr:nvSpPr>
        <xdr:cNvPr id="605" name="楕円 604">
          <a:extLst>
            <a:ext uri="{FF2B5EF4-FFF2-40B4-BE49-F238E27FC236}">
              <a16:creationId xmlns:a16="http://schemas.microsoft.com/office/drawing/2014/main" id="{7B8F741D-91B7-414E-AA3A-2ED65944F8C5}"/>
            </a:ext>
          </a:extLst>
        </xdr:cNvPr>
        <xdr:cNvSpPr/>
      </xdr:nvSpPr>
      <xdr:spPr>
        <a:xfrm>
          <a:off x="22110700" y="672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60600</xdr:rowOff>
    </xdr:from>
    <xdr:ext cx="534377" cy="259045"/>
    <xdr:sp macro="" textlink="">
      <xdr:nvSpPr>
        <xdr:cNvPr id="606" name="【一般廃棄物処理施設】&#10;一人当たり有形固定資産（償却資産）額該当値テキスト">
          <a:extLst>
            <a:ext uri="{FF2B5EF4-FFF2-40B4-BE49-F238E27FC236}">
              <a16:creationId xmlns:a16="http://schemas.microsoft.com/office/drawing/2014/main" id="{02C69F4A-3E65-434C-98EE-A7DB7A134181}"/>
            </a:ext>
          </a:extLst>
        </xdr:cNvPr>
        <xdr:cNvSpPr txBox="1"/>
      </xdr:nvSpPr>
      <xdr:spPr>
        <a:xfrm>
          <a:off x="22199600" y="657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104920</xdr:rowOff>
    </xdr:from>
    <xdr:to>
      <xdr:col>112</xdr:col>
      <xdr:colOff>38100</xdr:colOff>
      <xdr:row>40</xdr:row>
      <xdr:rowOff>35070</xdr:rowOff>
    </xdr:to>
    <xdr:sp macro="" textlink="">
      <xdr:nvSpPr>
        <xdr:cNvPr id="607" name="楕円 606">
          <a:extLst>
            <a:ext uri="{FF2B5EF4-FFF2-40B4-BE49-F238E27FC236}">
              <a16:creationId xmlns:a16="http://schemas.microsoft.com/office/drawing/2014/main" id="{7CB8A39F-6CE5-4EBD-BF59-D05B0E0BB66B}"/>
            </a:ext>
          </a:extLst>
        </xdr:cNvPr>
        <xdr:cNvSpPr/>
      </xdr:nvSpPr>
      <xdr:spPr>
        <a:xfrm>
          <a:off x="21272500" y="67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88523</xdr:rowOff>
    </xdr:from>
    <xdr:to>
      <xdr:col>116</xdr:col>
      <xdr:colOff>63500</xdr:colOff>
      <xdr:row>39</xdr:row>
      <xdr:rowOff>155720</xdr:rowOff>
    </xdr:to>
    <xdr:cxnSp macro="">
      <xdr:nvCxnSpPr>
        <xdr:cNvPr id="608" name="直線コネクタ 607">
          <a:extLst>
            <a:ext uri="{FF2B5EF4-FFF2-40B4-BE49-F238E27FC236}">
              <a16:creationId xmlns:a16="http://schemas.microsoft.com/office/drawing/2014/main" id="{40AB01FD-F11A-4235-B966-360FD20FACD1}"/>
            </a:ext>
          </a:extLst>
        </xdr:cNvPr>
        <xdr:cNvCxnSpPr/>
      </xdr:nvCxnSpPr>
      <xdr:spPr>
        <a:xfrm flipV="1">
          <a:off x="21323300" y="6775073"/>
          <a:ext cx="838200" cy="6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36819</xdr:rowOff>
    </xdr:from>
    <xdr:to>
      <xdr:col>107</xdr:col>
      <xdr:colOff>101600</xdr:colOff>
      <xdr:row>39</xdr:row>
      <xdr:rowOff>138419</xdr:rowOff>
    </xdr:to>
    <xdr:sp macro="" textlink="">
      <xdr:nvSpPr>
        <xdr:cNvPr id="609" name="楕円 608">
          <a:extLst>
            <a:ext uri="{FF2B5EF4-FFF2-40B4-BE49-F238E27FC236}">
              <a16:creationId xmlns:a16="http://schemas.microsoft.com/office/drawing/2014/main" id="{F6789DF6-EDCF-4B85-9D73-0CD06A65E322}"/>
            </a:ext>
          </a:extLst>
        </xdr:cNvPr>
        <xdr:cNvSpPr/>
      </xdr:nvSpPr>
      <xdr:spPr>
        <a:xfrm>
          <a:off x="20383500" y="672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87619</xdr:rowOff>
    </xdr:from>
    <xdr:to>
      <xdr:col>111</xdr:col>
      <xdr:colOff>177800</xdr:colOff>
      <xdr:row>39</xdr:row>
      <xdr:rowOff>155720</xdr:rowOff>
    </xdr:to>
    <xdr:cxnSp macro="">
      <xdr:nvCxnSpPr>
        <xdr:cNvPr id="610" name="直線コネクタ 609">
          <a:extLst>
            <a:ext uri="{FF2B5EF4-FFF2-40B4-BE49-F238E27FC236}">
              <a16:creationId xmlns:a16="http://schemas.microsoft.com/office/drawing/2014/main" id="{AE0FF089-D77D-427A-B5CD-993825F6ADD1}"/>
            </a:ext>
          </a:extLst>
        </xdr:cNvPr>
        <xdr:cNvCxnSpPr/>
      </xdr:nvCxnSpPr>
      <xdr:spPr>
        <a:xfrm>
          <a:off x="20434300" y="6774169"/>
          <a:ext cx="889000" cy="6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85185</xdr:rowOff>
    </xdr:from>
    <xdr:to>
      <xdr:col>102</xdr:col>
      <xdr:colOff>165100</xdr:colOff>
      <xdr:row>40</xdr:row>
      <xdr:rowOff>15335</xdr:rowOff>
    </xdr:to>
    <xdr:sp macro="" textlink="">
      <xdr:nvSpPr>
        <xdr:cNvPr id="611" name="楕円 610">
          <a:extLst>
            <a:ext uri="{FF2B5EF4-FFF2-40B4-BE49-F238E27FC236}">
              <a16:creationId xmlns:a16="http://schemas.microsoft.com/office/drawing/2014/main" id="{E1628223-B898-4611-8B43-01A39A239BEA}"/>
            </a:ext>
          </a:extLst>
        </xdr:cNvPr>
        <xdr:cNvSpPr/>
      </xdr:nvSpPr>
      <xdr:spPr>
        <a:xfrm>
          <a:off x="19494500" y="677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87619</xdr:rowOff>
    </xdr:from>
    <xdr:to>
      <xdr:col>107</xdr:col>
      <xdr:colOff>50800</xdr:colOff>
      <xdr:row>39</xdr:row>
      <xdr:rowOff>135985</xdr:rowOff>
    </xdr:to>
    <xdr:cxnSp macro="">
      <xdr:nvCxnSpPr>
        <xdr:cNvPr id="612" name="直線コネクタ 611">
          <a:extLst>
            <a:ext uri="{FF2B5EF4-FFF2-40B4-BE49-F238E27FC236}">
              <a16:creationId xmlns:a16="http://schemas.microsoft.com/office/drawing/2014/main" id="{FEA3F0A3-ED1D-4A79-8735-28602A956822}"/>
            </a:ext>
          </a:extLst>
        </xdr:cNvPr>
        <xdr:cNvCxnSpPr/>
      </xdr:nvCxnSpPr>
      <xdr:spPr>
        <a:xfrm flipV="1">
          <a:off x="19545300" y="6774169"/>
          <a:ext cx="889000" cy="4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50328</xdr:rowOff>
    </xdr:from>
    <xdr:to>
      <xdr:col>98</xdr:col>
      <xdr:colOff>38100</xdr:colOff>
      <xdr:row>39</xdr:row>
      <xdr:rowOff>151928</xdr:rowOff>
    </xdr:to>
    <xdr:sp macro="" textlink="">
      <xdr:nvSpPr>
        <xdr:cNvPr id="613" name="楕円 612">
          <a:extLst>
            <a:ext uri="{FF2B5EF4-FFF2-40B4-BE49-F238E27FC236}">
              <a16:creationId xmlns:a16="http://schemas.microsoft.com/office/drawing/2014/main" id="{1C3F15B4-BFB2-463F-885F-A73B816BB984}"/>
            </a:ext>
          </a:extLst>
        </xdr:cNvPr>
        <xdr:cNvSpPr/>
      </xdr:nvSpPr>
      <xdr:spPr>
        <a:xfrm>
          <a:off x="18605500" y="673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101128</xdr:rowOff>
    </xdr:from>
    <xdr:to>
      <xdr:col>102</xdr:col>
      <xdr:colOff>114300</xdr:colOff>
      <xdr:row>39</xdr:row>
      <xdr:rowOff>135985</xdr:rowOff>
    </xdr:to>
    <xdr:cxnSp macro="">
      <xdr:nvCxnSpPr>
        <xdr:cNvPr id="614" name="直線コネクタ 613">
          <a:extLst>
            <a:ext uri="{FF2B5EF4-FFF2-40B4-BE49-F238E27FC236}">
              <a16:creationId xmlns:a16="http://schemas.microsoft.com/office/drawing/2014/main" id="{B5E4F1E7-C776-4FE2-B0CA-35196454BA98}"/>
            </a:ext>
          </a:extLst>
        </xdr:cNvPr>
        <xdr:cNvCxnSpPr/>
      </xdr:nvCxnSpPr>
      <xdr:spPr>
        <a:xfrm>
          <a:off x="18656300" y="6787678"/>
          <a:ext cx="889000" cy="3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33842</xdr:rowOff>
    </xdr:from>
    <xdr:ext cx="534377" cy="259045"/>
    <xdr:sp macro="" textlink="">
      <xdr:nvSpPr>
        <xdr:cNvPr id="615" name="n_1aveValue【一般廃棄物処理施設】&#10;一人当たり有形固定資産（償却資産）額">
          <a:extLst>
            <a:ext uri="{FF2B5EF4-FFF2-40B4-BE49-F238E27FC236}">
              <a16:creationId xmlns:a16="http://schemas.microsoft.com/office/drawing/2014/main" id="{F2726879-13CB-4B1E-807A-CB2D59DC75A6}"/>
            </a:ext>
          </a:extLst>
        </xdr:cNvPr>
        <xdr:cNvSpPr txBox="1"/>
      </xdr:nvSpPr>
      <xdr:spPr>
        <a:xfrm>
          <a:off x="21043411" y="654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134826</xdr:rowOff>
    </xdr:from>
    <xdr:ext cx="534377" cy="259045"/>
    <xdr:sp macro="" textlink="">
      <xdr:nvSpPr>
        <xdr:cNvPr id="616" name="n_2aveValue【一般廃棄物処理施設】&#10;一人当たり有形固定資産（償却資産）額">
          <a:extLst>
            <a:ext uri="{FF2B5EF4-FFF2-40B4-BE49-F238E27FC236}">
              <a16:creationId xmlns:a16="http://schemas.microsoft.com/office/drawing/2014/main" id="{860CFE5E-7800-4292-959C-E65FDBEA4F93}"/>
            </a:ext>
          </a:extLst>
        </xdr:cNvPr>
        <xdr:cNvSpPr txBox="1"/>
      </xdr:nvSpPr>
      <xdr:spPr>
        <a:xfrm>
          <a:off x="20167111" y="682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42210</xdr:rowOff>
    </xdr:from>
    <xdr:ext cx="534377" cy="259045"/>
    <xdr:sp macro="" textlink="">
      <xdr:nvSpPr>
        <xdr:cNvPr id="617" name="n_3aveValue【一般廃棄物処理施設】&#10;一人当たり有形固定資産（償却資産）額">
          <a:extLst>
            <a:ext uri="{FF2B5EF4-FFF2-40B4-BE49-F238E27FC236}">
              <a16:creationId xmlns:a16="http://schemas.microsoft.com/office/drawing/2014/main" id="{F6EC4833-5B8C-4748-91A8-062F5477AE0B}"/>
            </a:ext>
          </a:extLst>
        </xdr:cNvPr>
        <xdr:cNvSpPr txBox="1"/>
      </xdr:nvSpPr>
      <xdr:spPr>
        <a:xfrm>
          <a:off x="19278111" y="690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171140</xdr:rowOff>
    </xdr:from>
    <xdr:ext cx="534377" cy="259045"/>
    <xdr:sp macro="" textlink="">
      <xdr:nvSpPr>
        <xdr:cNvPr id="618" name="n_4aveValue【一般廃棄物処理施設】&#10;一人当たり有形固定資産（償却資産）額">
          <a:extLst>
            <a:ext uri="{FF2B5EF4-FFF2-40B4-BE49-F238E27FC236}">
              <a16:creationId xmlns:a16="http://schemas.microsoft.com/office/drawing/2014/main" id="{59FFA007-0F50-4543-97EA-47A51B9946F0}"/>
            </a:ext>
          </a:extLst>
        </xdr:cNvPr>
        <xdr:cNvSpPr txBox="1"/>
      </xdr:nvSpPr>
      <xdr:spPr>
        <a:xfrm>
          <a:off x="18389111" y="685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26197</xdr:rowOff>
    </xdr:from>
    <xdr:ext cx="534377" cy="259045"/>
    <xdr:sp macro="" textlink="">
      <xdr:nvSpPr>
        <xdr:cNvPr id="619" name="n_1mainValue【一般廃棄物処理施設】&#10;一人当たり有形固定資産（償却資産）額">
          <a:extLst>
            <a:ext uri="{FF2B5EF4-FFF2-40B4-BE49-F238E27FC236}">
              <a16:creationId xmlns:a16="http://schemas.microsoft.com/office/drawing/2014/main" id="{84D47401-B522-49F9-A790-08E030C79BFA}"/>
            </a:ext>
          </a:extLst>
        </xdr:cNvPr>
        <xdr:cNvSpPr txBox="1"/>
      </xdr:nvSpPr>
      <xdr:spPr>
        <a:xfrm>
          <a:off x="21043411" y="688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154946</xdr:rowOff>
    </xdr:from>
    <xdr:ext cx="534377" cy="259045"/>
    <xdr:sp macro="" textlink="">
      <xdr:nvSpPr>
        <xdr:cNvPr id="620" name="n_2mainValue【一般廃棄物処理施設】&#10;一人当たり有形固定資産（償却資産）額">
          <a:extLst>
            <a:ext uri="{FF2B5EF4-FFF2-40B4-BE49-F238E27FC236}">
              <a16:creationId xmlns:a16="http://schemas.microsoft.com/office/drawing/2014/main" id="{6355BE0D-5257-4362-84AE-AD6F49A22813}"/>
            </a:ext>
          </a:extLst>
        </xdr:cNvPr>
        <xdr:cNvSpPr txBox="1"/>
      </xdr:nvSpPr>
      <xdr:spPr>
        <a:xfrm>
          <a:off x="20167111" y="649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31862</xdr:rowOff>
    </xdr:from>
    <xdr:ext cx="534377" cy="259045"/>
    <xdr:sp macro="" textlink="">
      <xdr:nvSpPr>
        <xdr:cNvPr id="621" name="n_3mainValue【一般廃棄物処理施設】&#10;一人当たり有形固定資産（償却資産）額">
          <a:extLst>
            <a:ext uri="{FF2B5EF4-FFF2-40B4-BE49-F238E27FC236}">
              <a16:creationId xmlns:a16="http://schemas.microsoft.com/office/drawing/2014/main" id="{B3FD8884-9F71-43A4-8EA7-A207137D0483}"/>
            </a:ext>
          </a:extLst>
        </xdr:cNvPr>
        <xdr:cNvSpPr txBox="1"/>
      </xdr:nvSpPr>
      <xdr:spPr>
        <a:xfrm>
          <a:off x="19278111" y="65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168455</xdr:rowOff>
    </xdr:from>
    <xdr:ext cx="534377" cy="259045"/>
    <xdr:sp macro="" textlink="">
      <xdr:nvSpPr>
        <xdr:cNvPr id="622" name="n_4mainValue【一般廃棄物処理施設】&#10;一人当たり有形固定資産（償却資産）額">
          <a:extLst>
            <a:ext uri="{FF2B5EF4-FFF2-40B4-BE49-F238E27FC236}">
              <a16:creationId xmlns:a16="http://schemas.microsoft.com/office/drawing/2014/main" id="{CB1B0817-C693-4F36-9EF7-4D75E75D6AE8}"/>
            </a:ext>
          </a:extLst>
        </xdr:cNvPr>
        <xdr:cNvSpPr txBox="1"/>
      </xdr:nvSpPr>
      <xdr:spPr>
        <a:xfrm>
          <a:off x="18389111" y="651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3" name="正方形/長方形 622">
          <a:extLst>
            <a:ext uri="{FF2B5EF4-FFF2-40B4-BE49-F238E27FC236}">
              <a16:creationId xmlns:a16="http://schemas.microsoft.com/office/drawing/2014/main" id="{442B920D-2452-41F7-B15F-2B1F553BD2E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4" name="正方形/長方形 623">
          <a:extLst>
            <a:ext uri="{FF2B5EF4-FFF2-40B4-BE49-F238E27FC236}">
              <a16:creationId xmlns:a16="http://schemas.microsoft.com/office/drawing/2014/main" id="{2C9DF6A8-C33A-4ADE-81CB-C1A726129CD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5" name="正方形/長方形 624">
          <a:extLst>
            <a:ext uri="{FF2B5EF4-FFF2-40B4-BE49-F238E27FC236}">
              <a16:creationId xmlns:a16="http://schemas.microsoft.com/office/drawing/2014/main" id="{5C832482-8C12-4FD9-859E-A8B3EB6D91A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6" name="正方形/長方形 625">
          <a:extLst>
            <a:ext uri="{FF2B5EF4-FFF2-40B4-BE49-F238E27FC236}">
              <a16:creationId xmlns:a16="http://schemas.microsoft.com/office/drawing/2014/main" id="{35F9A1AD-0399-49B6-9519-B2A1147FFD4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7" name="正方形/長方形 626">
          <a:extLst>
            <a:ext uri="{FF2B5EF4-FFF2-40B4-BE49-F238E27FC236}">
              <a16:creationId xmlns:a16="http://schemas.microsoft.com/office/drawing/2014/main" id="{22315F94-29B9-4A3B-9E95-2958E9E797E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8" name="正方形/長方形 627">
          <a:extLst>
            <a:ext uri="{FF2B5EF4-FFF2-40B4-BE49-F238E27FC236}">
              <a16:creationId xmlns:a16="http://schemas.microsoft.com/office/drawing/2014/main" id="{5C778F7A-017E-490E-98C5-5EE2AE79BCA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9" name="正方形/長方形 628">
          <a:extLst>
            <a:ext uri="{FF2B5EF4-FFF2-40B4-BE49-F238E27FC236}">
              <a16:creationId xmlns:a16="http://schemas.microsoft.com/office/drawing/2014/main" id="{9D847A9C-065A-40E6-94C1-36F911AFF40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0" name="正方形/長方形 629">
          <a:extLst>
            <a:ext uri="{FF2B5EF4-FFF2-40B4-BE49-F238E27FC236}">
              <a16:creationId xmlns:a16="http://schemas.microsoft.com/office/drawing/2014/main" id="{8BAC019B-5E11-4718-B121-9FFAADF8D6D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31" name="テキスト ボックス 630">
          <a:extLst>
            <a:ext uri="{FF2B5EF4-FFF2-40B4-BE49-F238E27FC236}">
              <a16:creationId xmlns:a16="http://schemas.microsoft.com/office/drawing/2014/main" id="{186CFF41-479F-46C0-B3D5-4ACF9325A59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32" name="直線コネクタ 631">
          <a:extLst>
            <a:ext uri="{FF2B5EF4-FFF2-40B4-BE49-F238E27FC236}">
              <a16:creationId xmlns:a16="http://schemas.microsoft.com/office/drawing/2014/main" id="{8538CC48-FBDB-4743-AE9A-597DCC9F67B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3" name="テキスト ボックス 632">
          <a:extLst>
            <a:ext uri="{FF2B5EF4-FFF2-40B4-BE49-F238E27FC236}">
              <a16:creationId xmlns:a16="http://schemas.microsoft.com/office/drawing/2014/main" id="{7E12AC74-A347-403A-A695-EE5E17B72C4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4" name="直線コネクタ 633">
          <a:extLst>
            <a:ext uri="{FF2B5EF4-FFF2-40B4-BE49-F238E27FC236}">
              <a16:creationId xmlns:a16="http://schemas.microsoft.com/office/drawing/2014/main" id="{9BBCD731-34E2-4290-B5B0-72978E9341D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5" name="テキスト ボックス 634">
          <a:extLst>
            <a:ext uri="{FF2B5EF4-FFF2-40B4-BE49-F238E27FC236}">
              <a16:creationId xmlns:a16="http://schemas.microsoft.com/office/drawing/2014/main" id="{76569E4A-FC07-42A2-AE6D-7F51A42FBDF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6" name="直線コネクタ 635">
          <a:extLst>
            <a:ext uri="{FF2B5EF4-FFF2-40B4-BE49-F238E27FC236}">
              <a16:creationId xmlns:a16="http://schemas.microsoft.com/office/drawing/2014/main" id="{17E947F4-0164-4D44-B40D-C8DE936BF13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7" name="テキスト ボックス 636">
          <a:extLst>
            <a:ext uri="{FF2B5EF4-FFF2-40B4-BE49-F238E27FC236}">
              <a16:creationId xmlns:a16="http://schemas.microsoft.com/office/drawing/2014/main" id="{AA5F5D8A-FDF4-450A-B82E-AED6D25EDB6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8" name="直線コネクタ 637">
          <a:extLst>
            <a:ext uri="{FF2B5EF4-FFF2-40B4-BE49-F238E27FC236}">
              <a16:creationId xmlns:a16="http://schemas.microsoft.com/office/drawing/2014/main" id="{8E2B1360-1D39-4E31-9680-21E3B8FC901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9" name="テキスト ボックス 638">
          <a:extLst>
            <a:ext uri="{FF2B5EF4-FFF2-40B4-BE49-F238E27FC236}">
              <a16:creationId xmlns:a16="http://schemas.microsoft.com/office/drawing/2014/main" id="{9CE563B4-450C-44ED-83D2-76D58CA1464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40" name="直線コネクタ 639">
          <a:extLst>
            <a:ext uri="{FF2B5EF4-FFF2-40B4-BE49-F238E27FC236}">
              <a16:creationId xmlns:a16="http://schemas.microsoft.com/office/drawing/2014/main" id="{F5510676-F5FD-41F3-8B56-20F31A19A03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41" name="テキスト ボックス 640">
          <a:extLst>
            <a:ext uri="{FF2B5EF4-FFF2-40B4-BE49-F238E27FC236}">
              <a16:creationId xmlns:a16="http://schemas.microsoft.com/office/drawing/2014/main" id="{E8E6C00C-215C-430D-9E1D-B9A49A631F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42" name="直線コネクタ 641">
          <a:extLst>
            <a:ext uri="{FF2B5EF4-FFF2-40B4-BE49-F238E27FC236}">
              <a16:creationId xmlns:a16="http://schemas.microsoft.com/office/drawing/2014/main" id="{81768F29-0955-456D-99F0-A51726456C2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3" name="テキスト ボックス 642">
          <a:extLst>
            <a:ext uri="{FF2B5EF4-FFF2-40B4-BE49-F238E27FC236}">
              <a16:creationId xmlns:a16="http://schemas.microsoft.com/office/drawing/2014/main" id="{8CF4F0A8-47CA-4121-9297-49C690A529B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4" name="直線コネクタ 643">
          <a:extLst>
            <a:ext uri="{FF2B5EF4-FFF2-40B4-BE49-F238E27FC236}">
              <a16:creationId xmlns:a16="http://schemas.microsoft.com/office/drawing/2014/main" id="{BA903AEF-3E1E-497E-A4A7-6F0A0953A94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5" name="テキスト ボックス 644">
          <a:extLst>
            <a:ext uri="{FF2B5EF4-FFF2-40B4-BE49-F238E27FC236}">
              <a16:creationId xmlns:a16="http://schemas.microsoft.com/office/drawing/2014/main" id="{B22CB2CD-373B-4521-B4E0-EAD08E1267B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6" name="直線コネクタ 645">
          <a:extLst>
            <a:ext uri="{FF2B5EF4-FFF2-40B4-BE49-F238E27FC236}">
              <a16:creationId xmlns:a16="http://schemas.microsoft.com/office/drawing/2014/main" id="{1E01EB61-7FB6-4C36-860B-A3230513D78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7" name="【保健センター・保健所】&#10;有形固定資産減価償却率グラフ枠">
          <a:extLst>
            <a:ext uri="{FF2B5EF4-FFF2-40B4-BE49-F238E27FC236}">
              <a16:creationId xmlns:a16="http://schemas.microsoft.com/office/drawing/2014/main" id="{016A421D-61B6-4CFC-9FA4-5B7021A31F6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8" name="直線コネクタ 647">
          <a:extLst>
            <a:ext uri="{FF2B5EF4-FFF2-40B4-BE49-F238E27FC236}">
              <a16:creationId xmlns:a16="http://schemas.microsoft.com/office/drawing/2014/main" id="{E6711733-819E-456B-9BF0-9C64F01FCE6C}"/>
            </a:ext>
          </a:extLst>
        </xdr:cNvPr>
        <xdr:cNvCxnSpPr/>
      </xdr:nvCxnSpPr>
      <xdr:spPr>
        <a:xfrm flipV="1">
          <a:off x="16318864" y="947057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9" name="【保健センター・保健所】&#10;有形固定資産減価償却率最小値テキスト">
          <a:extLst>
            <a:ext uri="{FF2B5EF4-FFF2-40B4-BE49-F238E27FC236}">
              <a16:creationId xmlns:a16="http://schemas.microsoft.com/office/drawing/2014/main" id="{A81ABFB5-9753-4781-B7A1-4417B079F261}"/>
            </a:ext>
          </a:extLst>
        </xdr:cNvPr>
        <xdr:cNvSpPr txBox="1"/>
      </xdr:nvSpPr>
      <xdr:spPr>
        <a:xfrm>
          <a:off x="16357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50" name="直線コネクタ 649">
          <a:extLst>
            <a:ext uri="{FF2B5EF4-FFF2-40B4-BE49-F238E27FC236}">
              <a16:creationId xmlns:a16="http://schemas.microsoft.com/office/drawing/2014/main" id="{02FC6B64-A52E-4E04-AEAE-7A1E27BF9B6F}"/>
            </a:ext>
          </a:extLst>
        </xdr:cNvPr>
        <xdr:cNvCxnSpPr/>
      </xdr:nvCxnSpPr>
      <xdr:spPr>
        <a:xfrm>
          <a:off x="16230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51" name="【保健センター・保健所】&#10;有形固定資産減価償却率最大値テキスト">
          <a:extLst>
            <a:ext uri="{FF2B5EF4-FFF2-40B4-BE49-F238E27FC236}">
              <a16:creationId xmlns:a16="http://schemas.microsoft.com/office/drawing/2014/main" id="{26CD2D5D-17A6-4887-85FF-ECEB089AD29E}"/>
            </a:ext>
          </a:extLst>
        </xdr:cNvPr>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52" name="直線コネクタ 651">
          <a:extLst>
            <a:ext uri="{FF2B5EF4-FFF2-40B4-BE49-F238E27FC236}">
              <a16:creationId xmlns:a16="http://schemas.microsoft.com/office/drawing/2014/main" id="{87C0E388-DA6E-42E5-9224-053D21BCB24F}"/>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14168</xdr:rowOff>
    </xdr:from>
    <xdr:ext cx="405111" cy="259045"/>
    <xdr:sp macro="" textlink="">
      <xdr:nvSpPr>
        <xdr:cNvPr id="653" name="【保健センター・保健所】&#10;有形固定資産減価償却率平均値テキスト">
          <a:extLst>
            <a:ext uri="{FF2B5EF4-FFF2-40B4-BE49-F238E27FC236}">
              <a16:creationId xmlns:a16="http://schemas.microsoft.com/office/drawing/2014/main" id="{8A4E8D9D-4F0B-41C5-B188-03A2492C56DA}"/>
            </a:ext>
          </a:extLst>
        </xdr:cNvPr>
        <xdr:cNvSpPr txBox="1"/>
      </xdr:nvSpPr>
      <xdr:spPr>
        <a:xfrm>
          <a:off x="16357600" y="101297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4" name="フローチャート: 判断 653">
          <a:extLst>
            <a:ext uri="{FF2B5EF4-FFF2-40B4-BE49-F238E27FC236}">
              <a16:creationId xmlns:a16="http://schemas.microsoft.com/office/drawing/2014/main" id="{D09696B4-D79A-42FC-9055-1BFFA5325621}"/>
            </a:ext>
          </a:extLst>
        </xdr:cNvPr>
        <xdr:cNvSpPr/>
      </xdr:nvSpPr>
      <xdr:spPr>
        <a:xfrm>
          <a:off x="162687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5" name="フローチャート: 判断 654">
          <a:extLst>
            <a:ext uri="{FF2B5EF4-FFF2-40B4-BE49-F238E27FC236}">
              <a16:creationId xmlns:a16="http://schemas.microsoft.com/office/drawing/2014/main" id="{6760D360-7EDE-4667-8DEE-8E2D8B98520D}"/>
            </a:ext>
          </a:extLst>
        </xdr:cNvPr>
        <xdr:cNvSpPr/>
      </xdr:nvSpPr>
      <xdr:spPr>
        <a:xfrm>
          <a:off x="15430500" y="102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6" name="フローチャート: 判断 655">
          <a:extLst>
            <a:ext uri="{FF2B5EF4-FFF2-40B4-BE49-F238E27FC236}">
              <a16:creationId xmlns:a16="http://schemas.microsoft.com/office/drawing/2014/main" id="{6EDD1C69-403A-4D62-9F18-7AD7CCB84F17}"/>
            </a:ext>
          </a:extLst>
        </xdr:cNvPr>
        <xdr:cNvSpPr/>
      </xdr:nvSpPr>
      <xdr:spPr>
        <a:xfrm>
          <a:off x="14541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7" name="フローチャート: 判断 656">
          <a:extLst>
            <a:ext uri="{FF2B5EF4-FFF2-40B4-BE49-F238E27FC236}">
              <a16:creationId xmlns:a16="http://schemas.microsoft.com/office/drawing/2014/main" id="{9C0EF03B-FB49-482B-8C80-C9B4A94BC451}"/>
            </a:ext>
          </a:extLst>
        </xdr:cNvPr>
        <xdr:cNvSpPr/>
      </xdr:nvSpPr>
      <xdr:spPr>
        <a:xfrm>
          <a:off x="13652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8" name="フローチャート: 判断 657">
          <a:extLst>
            <a:ext uri="{FF2B5EF4-FFF2-40B4-BE49-F238E27FC236}">
              <a16:creationId xmlns:a16="http://schemas.microsoft.com/office/drawing/2014/main" id="{4BFFAC95-2081-437E-9F3A-4B48E1689645}"/>
            </a:ext>
          </a:extLst>
        </xdr:cNvPr>
        <xdr:cNvSpPr/>
      </xdr:nvSpPr>
      <xdr:spPr>
        <a:xfrm>
          <a:off x="12763500" y="1019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2470823F-2B19-470B-954E-D4C44B43B20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A171D596-341B-4848-A498-8C6F6B43D6D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61" name="テキスト ボックス 660">
          <a:extLst>
            <a:ext uri="{FF2B5EF4-FFF2-40B4-BE49-F238E27FC236}">
              <a16:creationId xmlns:a16="http://schemas.microsoft.com/office/drawing/2014/main" id="{3FCCFD9C-FF7C-43D5-994E-8AB61A1615F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62" name="テキスト ボックス 661">
          <a:extLst>
            <a:ext uri="{FF2B5EF4-FFF2-40B4-BE49-F238E27FC236}">
              <a16:creationId xmlns:a16="http://schemas.microsoft.com/office/drawing/2014/main" id="{3691BCC5-259E-48FC-A56D-CF8FC06DE43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3" name="テキスト ボックス 662">
          <a:extLst>
            <a:ext uri="{FF2B5EF4-FFF2-40B4-BE49-F238E27FC236}">
              <a16:creationId xmlns:a16="http://schemas.microsoft.com/office/drawing/2014/main" id="{63B1376F-2E0F-4A9C-978B-5E8DD3896F5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30843</xdr:rowOff>
    </xdr:from>
    <xdr:to>
      <xdr:col>85</xdr:col>
      <xdr:colOff>177800</xdr:colOff>
      <xdr:row>56</xdr:row>
      <xdr:rowOff>132443</xdr:rowOff>
    </xdr:to>
    <xdr:sp macro="" textlink="">
      <xdr:nvSpPr>
        <xdr:cNvPr id="664" name="楕円 663">
          <a:extLst>
            <a:ext uri="{FF2B5EF4-FFF2-40B4-BE49-F238E27FC236}">
              <a16:creationId xmlns:a16="http://schemas.microsoft.com/office/drawing/2014/main" id="{AE73DA94-0AB6-414F-89EE-0A883C6EC703}"/>
            </a:ext>
          </a:extLst>
        </xdr:cNvPr>
        <xdr:cNvSpPr/>
      </xdr:nvSpPr>
      <xdr:spPr>
        <a:xfrm>
          <a:off x="16268700" y="963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53720</xdr:rowOff>
    </xdr:from>
    <xdr:ext cx="405111" cy="259045"/>
    <xdr:sp macro="" textlink="">
      <xdr:nvSpPr>
        <xdr:cNvPr id="665" name="【保健センター・保健所】&#10;有形固定資産減価償却率該当値テキスト">
          <a:extLst>
            <a:ext uri="{FF2B5EF4-FFF2-40B4-BE49-F238E27FC236}">
              <a16:creationId xmlns:a16="http://schemas.microsoft.com/office/drawing/2014/main" id="{394D32EB-B2DE-47D9-8CA7-8BA8A23F09FD}"/>
            </a:ext>
          </a:extLst>
        </xdr:cNvPr>
        <xdr:cNvSpPr txBox="1"/>
      </xdr:nvSpPr>
      <xdr:spPr>
        <a:xfrm>
          <a:off x="16357600" y="948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163104</xdr:rowOff>
    </xdr:from>
    <xdr:to>
      <xdr:col>81</xdr:col>
      <xdr:colOff>101600</xdr:colOff>
      <xdr:row>56</xdr:row>
      <xdr:rowOff>93254</xdr:rowOff>
    </xdr:to>
    <xdr:sp macro="" textlink="">
      <xdr:nvSpPr>
        <xdr:cNvPr id="666" name="楕円 665">
          <a:extLst>
            <a:ext uri="{FF2B5EF4-FFF2-40B4-BE49-F238E27FC236}">
              <a16:creationId xmlns:a16="http://schemas.microsoft.com/office/drawing/2014/main" id="{AFBA7930-A1BA-4A8A-B653-8722F447F9FC}"/>
            </a:ext>
          </a:extLst>
        </xdr:cNvPr>
        <xdr:cNvSpPr/>
      </xdr:nvSpPr>
      <xdr:spPr>
        <a:xfrm>
          <a:off x="15430500" y="959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42454</xdr:rowOff>
    </xdr:from>
    <xdr:to>
      <xdr:col>85</xdr:col>
      <xdr:colOff>127000</xdr:colOff>
      <xdr:row>56</xdr:row>
      <xdr:rowOff>81643</xdr:rowOff>
    </xdr:to>
    <xdr:cxnSp macro="">
      <xdr:nvCxnSpPr>
        <xdr:cNvPr id="667" name="直線コネクタ 666">
          <a:extLst>
            <a:ext uri="{FF2B5EF4-FFF2-40B4-BE49-F238E27FC236}">
              <a16:creationId xmlns:a16="http://schemas.microsoft.com/office/drawing/2014/main" id="{5226AFB9-13F7-4936-97A7-CE56BCD1DB3B}"/>
            </a:ext>
          </a:extLst>
        </xdr:cNvPr>
        <xdr:cNvCxnSpPr/>
      </xdr:nvCxnSpPr>
      <xdr:spPr>
        <a:xfrm>
          <a:off x="15481300" y="9643654"/>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125549</xdr:rowOff>
    </xdr:from>
    <xdr:to>
      <xdr:col>76</xdr:col>
      <xdr:colOff>165100</xdr:colOff>
      <xdr:row>56</xdr:row>
      <xdr:rowOff>55699</xdr:rowOff>
    </xdr:to>
    <xdr:sp macro="" textlink="">
      <xdr:nvSpPr>
        <xdr:cNvPr id="668" name="楕円 667">
          <a:extLst>
            <a:ext uri="{FF2B5EF4-FFF2-40B4-BE49-F238E27FC236}">
              <a16:creationId xmlns:a16="http://schemas.microsoft.com/office/drawing/2014/main" id="{37AE60FB-F158-4ACB-A54D-3A70B2E01540}"/>
            </a:ext>
          </a:extLst>
        </xdr:cNvPr>
        <xdr:cNvSpPr/>
      </xdr:nvSpPr>
      <xdr:spPr>
        <a:xfrm>
          <a:off x="14541500" y="955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4899</xdr:rowOff>
    </xdr:from>
    <xdr:to>
      <xdr:col>81</xdr:col>
      <xdr:colOff>50800</xdr:colOff>
      <xdr:row>56</xdr:row>
      <xdr:rowOff>42454</xdr:rowOff>
    </xdr:to>
    <xdr:cxnSp macro="">
      <xdr:nvCxnSpPr>
        <xdr:cNvPr id="669" name="直線コネクタ 668">
          <a:extLst>
            <a:ext uri="{FF2B5EF4-FFF2-40B4-BE49-F238E27FC236}">
              <a16:creationId xmlns:a16="http://schemas.microsoft.com/office/drawing/2014/main" id="{D57C0FE5-CAB9-4E52-A7BF-26BC00AC0C8C}"/>
            </a:ext>
          </a:extLst>
        </xdr:cNvPr>
        <xdr:cNvCxnSpPr/>
      </xdr:nvCxnSpPr>
      <xdr:spPr>
        <a:xfrm>
          <a:off x="14592300" y="960609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47172</xdr:rowOff>
    </xdr:from>
    <xdr:to>
      <xdr:col>72</xdr:col>
      <xdr:colOff>38100</xdr:colOff>
      <xdr:row>61</xdr:row>
      <xdr:rowOff>148772</xdr:rowOff>
    </xdr:to>
    <xdr:sp macro="" textlink="">
      <xdr:nvSpPr>
        <xdr:cNvPr id="670" name="楕円 669">
          <a:extLst>
            <a:ext uri="{FF2B5EF4-FFF2-40B4-BE49-F238E27FC236}">
              <a16:creationId xmlns:a16="http://schemas.microsoft.com/office/drawing/2014/main" id="{D4B37913-C3DC-410F-9393-3A469E63E347}"/>
            </a:ext>
          </a:extLst>
        </xdr:cNvPr>
        <xdr:cNvSpPr/>
      </xdr:nvSpPr>
      <xdr:spPr>
        <a:xfrm>
          <a:off x="13652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4899</xdr:rowOff>
    </xdr:from>
    <xdr:to>
      <xdr:col>76</xdr:col>
      <xdr:colOff>114300</xdr:colOff>
      <xdr:row>61</xdr:row>
      <xdr:rowOff>97972</xdr:rowOff>
    </xdr:to>
    <xdr:cxnSp macro="">
      <xdr:nvCxnSpPr>
        <xdr:cNvPr id="671" name="直線コネクタ 670">
          <a:extLst>
            <a:ext uri="{FF2B5EF4-FFF2-40B4-BE49-F238E27FC236}">
              <a16:creationId xmlns:a16="http://schemas.microsoft.com/office/drawing/2014/main" id="{4C04A9BC-98F5-46F7-8BFC-BBF65CAA36AA}"/>
            </a:ext>
          </a:extLst>
        </xdr:cNvPr>
        <xdr:cNvCxnSpPr/>
      </xdr:nvCxnSpPr>
      <xdr:spPr>
        <a:xfrm flipV="1">
          <a:off x="13703300" y="9606099"/>
          <a:ext cx="889000" cy="950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25944</xdr:rowOff>
    </xdr:from>
    <xdr:to>
      <xdr:col>67</xdr:col>
      <xdr:colOff>101600</xdr:colOff>
      <xdr:row>62</xdr:row>
      <xdr:rowOff>127544</xdr:rowOff>
    </xdr:to>
    <xdr:sp macro="" textlink="">
      <xdr:nvSpPr>
        <xdr:cNvPr id="672" name="楕円 671">
          <a:extLst>
            <a:ext uri="{FF2B5EF4-FFF2-40B4-BE49-F238E27FC236}">
              <a16:creationId xmlns:a16="http://schemas.microsoft.com/office/drawing/2014/main" id="{46A99F58-A891-4EC7-9E0D-3FEB4CA1C2F5}"/>
            </a:ext>
          </a:extLst>
        </xdr:cNvPr>
        <xdr:cNvSpPr/>
      </xdr:nvSpPr>
      <xdr:spPr>
        <a:xfrm>
          <a:off x="12763500" y="1065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97972</xdr:rowOff>
    </xdr:from>
    <xdr:to>
      <xdr:col>71</xdr:col>
      <xdr:colOff>177800</xdr:colOff>
      <xdr:row>62</xdr:row>
      <xdr:rowOff>76744</xdr:rowOff>
    </xdr:to>
    <xdr:cxnSp macro="">
      <xdr:nvCxnSpPr>
        <xdr:cNvPr id="673" name="直線コネクタ 672">
          <a:extLst>
            <a:ext uri="{FF2B5EF4-FFF2-40B4-BE49-F238E27FC236}">
              <a16:creationId xmlns:a16="http://schemas.microsoft.com/office/drawing/2014/main" id="{41C0C92E-D846-41B9-B046-A37C08D271F2}"/>
            </a:ext>
          </a:extLst>
        </xdr:cNvPr>
        <xdr:cNvCxnSpPr/>
      </xdr:nvCxnSpPr>
      <xdr:spPr>
        <a:xfrm flipV="1">
          <a:off x="12814300" y="10556422"/>
          <a:ext cx="889000" cy="15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28864</xdr:rowOff>
    </xdr:from>
    <xdr:ext cx="405111" cy="259045"/>
    <xdr:sp macro="" textlink="">
      <xdr:nvSpPr>
        <xdr:cNvPr id="674" name="n_1aveValue【保健センター・保健所】&#10;有形固定資産減価償却率">
          <a:extLst>
            <a:ext uri="{FF2B5EF4-FFF2-40B4-BE49-F238E27FC236}">
              <a16:creationId xmlns:a16="http://schemas.microsoft.com/office/drawing/2014/main" id="{0EF72423-057D-4FB4-9847-6F6D2AD8EBB5}"/>
            </a:ext>
          </a:extLst>
        </xdr:cNvPr>
        <xdr:cNvSpPr txBox="1"/>
      </xdr:nvSpPr>
      <xdr:spPr>
        <a:xfrm>
          <a:off x="15266044" y="1031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19067</xdr:rowOff>
    </xdr:from>
    <xdr:ext cx="405111" cy="259045"/>
    <xdr:sp macro="" textlink="">
      <xdr:nvSpPr>
        <xdr:cNvPr id="675" name="n_2aveValue【保健センター・保健所】&#10;有形固定資産減価償却率">
          <a:extLst>
            <a:ext uri="{FF2B5EF4-FFF2-40B4-BE49-F238E27FC236}">
              <a16:creationId xmlns:a16="http://schemas.microsoft.com/office/drawing/2014/main" id="{FEC07EA7-7564-4639-AA78-D98796BD2E37}"/>
            </a:ext>
          </a:extLst>
        </xdr:cNvPr>
        <xdr:cNvSpPr txBox="1"/>
      </xdr:nvSpPr>
      <xdr:spPr>
        <a:xfrm>
          <a:off x="14389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76" name="n_3aveValue【保健センター・保健所】&#10;有形固定資産減価償却率">
          <a:extLst>
            <a:ext uri="{FF2B5EF4-FFF2-40B4-BE49-F238E27FC236}">
              <a16:creationId xmlns:a16="http://schemas.microsoft.com/office/drawing/2014/main" id="{17555934-2865-47AD-96F6-0924F7A8EF77}"/>
            </a:ext>
          </a:extLst>
        </xdr:cNvPr>
        <xdr:cNvSpPr txBox="1"/>
      </xdr:nvSpPr>
      <xdr:spPr>
        <a:xfrm>
          <a:off x="13500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77" name="n_4aveValue【保健センター・保健所】&#10;有形固定資産減価償却率">
          <a:extLst>
            <a:ext uri="{FF2B5EF4-FFF2-40B4-BE49-F238E27FC236}">
              <a16:creationId xmlns:a16="http://schemas.microsoft.com/office/drawing/2014/main" id="{C3F21E59-5CCD-44D5-B24B-82228A7C9992}"/>
            </a:ext>
          </a:extLst>
        </xdr:cNvPr>
        <xdr:cNvSpPr txBox="1"/>
      </xdr:nvSpPr>
      <xdr:spPr>
        <a:xfrm>
          <a:off x="126117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109781</xdr:rowOff>
    </xdr:from>
    <xdr:ext cx="405111" cy="259045"/>
    <xdr:sp macro="" textlink="">
      <xdr:nvSpPr>
        <xdr:cNvPr id="678" name="n_1mainValue【保健センター・保健所】&#10;有形固定資産減価償却率">
          <a:extLst>
            <a:ext uri="{FF2B5EF4-FFF2-40B4-BE49-F238E27FC236}">
              <a16:creationId xmlns:a16="http://schemas.microsoft.com/office/drawing/2014/main" id="{83F02AC8-B6DD-48A7-856D-050EFBEE01ED}"/>
            </a:ext>
          </a:extLst>
        </xdr:cNvPr>
        <xdr:cNvSpPr txBox="1"/>
      </xdr:nvSpPr>
      <xdr:spPr>
        <a:xfrm>
          <a:off x="15266044" y="936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54</xdr:row>
      <xdr:rowOff>72226</xdr:rowOff>
    </xdr:from>
    <xdr:ext cx="340478" cy="259045"/>
    <xdr:sp macro="" textlink="">
      <xdr:nvSpPr>
        <xdr:cNvPr id="679" name="n_2mainValue【保健センター・保健所】&#10;有形固定資産減価償却率">
          <a:extLst>
            <a:ext uri="{FF2B5EF4-FFF2-40B4-BE49-F238E27FC236}">
              <a16:creationId xmlns:a16="http://schemas.microsoft.com/office/drawing/2014/main" id="{8A2336B8-8593-4C89-9471-EA3E378E27D8}"/>
            </a:ext>
          </a:extLst>
        </xdr:cNvPr>
        <xdr:cNvSpPr txBox="1"/>
      </xdr:nvSpPr>
      <xdr:spPr>
        <a:xfrm>
          <a:off x="14422061" y="93305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139899</xdr:rowOff>
    </xdr:from>
    <xdr:ext cx="405111" cy="259045"/>
    <xdr:sp macro="" textlink="">
      <xdr:nvSpPr>
        <xdr:cNvPr id="680" name="n_3mainValue【保健センター・保健所】&#10;有形固定資産減価償却率">
          <a:extLst>
            <a:ext uri="{FF2B5EF4-FFF2-40B4-BE49-F238E27FC236}">
              <a16:creationId xmlns:a16="http://schemas.microsoft.com/office/drawing/2014/main" id="{D84CD03F-0E21-46EE-A15C-2C775A039F36}"/>
            </a:ext>
          </a:extLst>
        </xdr:cNvPr>
        <xdr:cNvSpPr txBox="1"/>
      </xdr:nvSpPr>
      <xdr:spPr>
        <a:xfrm>
          <a:off x="13500744" y="1059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118671</xdr:rowOff>
    </xdr:from>
    <xdr:ext cx="405111" cy="259045"/>
    <xdr:sp macro="" textlink="">
      <xdr:nvSpPr>
        <xdr:cNvPr id="681" name="n_4mainValue【保健センター・保健所】&#10;有形固定資産減価償却率">
          <a:extLst>
            <a:ext uri="{FF2B5EF4-FFF2-40B4-BE49-F238E27FC236}">
              <a16:creationId xmlns:a16="http://schemas.microsoft.com/office/drawing/2014/main" id="{2CF023B1-B61E-48B5-B5A1-37CE04ECE353}"/>
            </a:ext>
          </a:extLst>
        </xdr:cNvPr>
        <xdr:cNvSpPr txBox="1"/>
      </xdr:nvSpPr>
      <xdr:spPr>
        <a:xfrm>
          <a:off x="12611744" y="1074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82" name="正方形/長方形 681">
          <a:extLst>
            <a:ext uri="{FF2B5EF4-FFF2-40B4-BE49-F238E27FC236}">
              <a16:creationId xmlns:a16="http://schemas.microsoft.com/office/drawing/2014/main" id="{CA5FF590-8E81-43D2-9ACA-92C64EB33E2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3" name="正方形/長方形 682">
          <a:extLst>
            <a:ext uri="{FF2B5EF4-FFF2-40B4-BE49-F238E27FC236}">
              <a16:creationId xmlns:a16="http://schemas.microsoft.com/office/drawing/2014/main" id="{F31EC523-A502-4D3E-9787-E2ED252E10F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4" name="正方形/長方形 683">
          <a:extLst>
            <a:ext uri="{FF2B5EF4-FFF2-40B4-BE49-F238E27FC236}">
              <a16:creationId xmlns:a16="http://schemas.microsoft.com/office/drawing/2014/main" id="{FEFC6A29-9819-4D0A-8594-370759F77F6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5" name="正方形/長方形 684">
          <a:extLst>
            <a:ext uri="{FF2B5EF4-FFF2-40B4-BE49-F238E27FC236}">
              <a16:creationId xmlns:a16="http://schemas.microsoft.com/office/drawing/2014/main" id="{98B1F3A3-F505-433B-AF83-AB92218738D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6" name="正方形/長方形 685">
          <a:extLst>
            <a:ext uri="{FF2B5EF4-FFF2-40B4-BE49-F238E27FC236}">
              <a16:creationId xmlns:a16="http://schemas.microsoft.com/office/drawing/2014/main" id="{E88EEE7E-A1DA-43E7-88C6-925C5F4E957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7" name="正方形/長方形 686">
          <a:extLst>
            <a:ext uri="{FF2B5EF4-FFF2-40B4-BE49-F238E27FC236}">
              <a16:creationId xmlns:a16="http://schemas.microsoft.com/office/drawing/2014/main" id="{99556027-8F10-4788-95C8-EB73C444B97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8" name="正方形/長方形 687">
          <a:extLst>
            <a:ext uri="{FF2B5EF4-FFF2-40B4-BE49-F238E27FC236}">
              <a16:creationId xmlns:a16="http://schemas.microsoft.com/office/drawing/2014/main" id="{6CB5278D-2640-4763-8E5C-1182C8ED246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9" name="正方形/長方形 688">
          <a:extLst>
            <a:ext uri="{FF2B5EF4-FFF2-40B4-BE49-F238E27FC236}">
              <a16:creationId xmlns:a16="http://schemas.microsoft.com/office/drawing/2014/main" id="{C7F38C20-CB3D-4280-AF67-925045C76A4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90" name="テキスト ボックス 689">
          <a:extLst>
            <a:ext uri="{FF2B5EF4-FFF2-40B4-BE49-F238E27FC236}">
              <a16:creationId xmlns:a16="http://schemas.microsoft.com/office/drawing/2014/main" id="{A713D75F-DC7E-442B-90BA-DE02F4E37BB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91" name="直線コネクタ 690">
          <a:extLst>
            <a:ext uri="{FF2B5EF4-FFF2-40B4-BE49-F238E27FC236}">
              <a16:creationId xmlns:a16="http://schemas.microsoft.com/office/drawing/2014/main" id="{851A2294-EACE-43CA-BFE0-71F90321B62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92" name="直線コネクタ 691">
          <a:extLst>
            <a:ext uri="{FF2B5EF4-FFF2-40B4-BE49-F238E27FC236}">
              <a16:creationId xmlns:a16="http://schemas.microsoft.com/office/drawing/2014/main" id="{232ACB8E-BFEB-4270-BA52-D7B1FCCAF69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3" name="テキスト ボックス 692">
          <a:extLst>
            <a:ext uri="{FF2B5EF4-FFF2-40B4-BE49-F238E27FC236}">
              <a16:creationId xmlns:a16="http://schemas.microsoft.com/office/drawing/2014/main" id="{DBF810C7-3097-410E-A6B1-B949F8BC15D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4" name="直線コネクタ 693">
          <a:extLst>
            <a:ext uri="{FF2B5EF4-FFF2-40B4-BE49-F238E27FC236}">
              <a16:creationId xmlns:a16="http://schemas.microsoft.com/office/drawing/2014/main" id="{863B49D0-2F42-4833-B7AB-8B3F0E925E4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5" name="テキスト ボックス 694">
          <a:extLst>
            <a:ext uri="{FF2B5EF4-FFF2-40B4-BE49-F238E27FC236}">
              <a16:creationId xmlns:a16="http://schemas.microsoft.com/office/drawing/2014/main" id="{950BDCEC-E2A1-4A70-90C5-DBB0C73FDFD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6" name="直線コネクタ 695">
          <a:extLst>
            <a:ext uri="{FF2B5EF4-FFF2-40B4-BE49-F238E27FC236}">
              <a16:creationId xmlns:a16="http://schemas.microsoft.com/office/drawing/2014/main" id="{5CF3D8EF-5BD5-4BEF-B266-1B14A76ED1B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7" name="テキスト ボックス 696">
          <a:extLst>
            <a:ext uri="{FF2B5EF4-FFF2-40B4-BE49-F238E27FC236}">
              <a16:creationId xmlns:a16="http://schemas.microsoft.com/office/drawing/2014/main" id="{08A5B40F-87F3-4B3B-8C73-724B8EC871D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8" name="直線コネクタ 697">
          <a:extLst>
            <a:ext uri="{FF2B5EF4-FFF2-40B4-BE49-F238E27FC236}">
              <a16:creationId xmlns:a16="http://schemas.microsoft.com/office/drawing/2014/main" id="{FA142825-5EA2-48F6-8FF0-C7D995517E0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9" name="テキスト ボックス 698">
          <a:extLst>
            <a:ext uri="{FF2B5EF4-FFF2-40B4-BE49-F238E27FC236}">
              <a16:creationId xmlns:a16="http://schemas.microsoft.com/office/drawing/2014/main" id="{EE361FA4-FDBF-4501-BDF7-9ED666309A1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700" name="直線コネクタ 699">
          <a:extLst>
            <a:ext uri="{FF2B5EF4-FFF2-40B4-BE49-F238E27FC236}">
              <a16:creationId xmlns:a16="http://schemas.microsoft.com/office/drawing/2014/main" id="{0C3DB4FC-C9ED-4FD9-851C-3CA48A2652F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701" name="テキスト ボックス 700">
          <a:extLst>
            <a:ext uri="{FF2B5EF4-FFF2-40B4-BE49-F238E27FC236}">
              <a16:creationId xmlns:a16="http://schemas.microsoft.com/office/drawing/2014/main" id="{B6AF5D87-F202-4736-847C-DECBE90C448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702" name="直線コネクタ 701">
          <a:extLst>
            <a:ext uri="{FF2B5EF4-FFF2-40B4-BE49-F238E27FC236}">
              <a16:creationId xmlns:a16="http://schemas.microsoft.com/office/drawing/2014/main" id="{43EE7513-5F6D-4E43-A68C-6F1C1CC485E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3" name="テキスト ボックス 702">
          <a:extLst>
            <a:ext uri="{FF2B5EF4-FFF2-40B4-BE49-F238E27FC236}">
              <a16:creationId xmlns:a16="http://schemas.microsoft.com/office/drawing/2014/main" id="{08D0BF76-5374-4D92-AD7B-DCBDFCDB29E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4" name="【保健センター・保健所】&#10;一人当たり面積グラフ枠">
          <a:extLst>
            <a:ext uri="{FF2B5EF4-FFF2-40B4-BE49-F238E27FC236}">
              <a16:creationId xmlns:a16="http://schemas.microsoft.com/office/drawing/2014/main" id="{7227CA76-C273-407A-83AA-8E78AF2118A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5" name="直線コネクタ 704">
          <a:extLst>
            <a:ext uri="{FF2B5EF4-FFF2-40B4-BE49-F238E27FC236}">
              <a16:creationId xmlns:a16="http://schemas.microsoft.com/office/drawing/2014/main" id="{0FCD6396-5E7D-428C-B13D-6CB967B7D913}"/>
            </a:ext>
          </a:extLst>
        </xdr:cNvPr>
        <xdr:cNvCxnSpPr/>
      </xdr:nvCxnSpPr>
      <xdr:spPr>
        <a:xfrm flipV="1">
          <a:off x="22160864" y="95631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6" name="【保健センター・保健所】&#10;一人当たり面積最小値テキスト">
          <a:extLst>
            <a:ext uri="{FF2B5EF4-FFF2-40B4-BE49-F238E27FC236}">
              <a16:creationId xmlns:a16="http://schemas.microsoft.com/office/drawing/2014/main" id="{4542977D-5B3C-4F8B-AEE0-280D733D328E}"/>
            </a:ext>
          </a:extLst>
        </xdr:cNvPr>
        <xdr:cNvSpPr txBox="1"/>
      </xdr:nvSpPr>
      <xdr:spPr>
        <a:xfrm>
          <a:off x="22199600"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7" name="直線コネクタ 706">
          <a:extLst>
            <a:ext uri="{FF2B5EF4-FFF2-40B4-BE49-F238E27FC236}">
              <a16:creationId xmlns:a16="http://schemas.microsoft.com/office/drawing/2014/main" id="{5186C865-7323-4FB8-8A6A-45FC7E7EC9E4}"/>
            </a:ext>
          </a:extLst>
        </xdr:cNvPr>
        <xdr:cNvCxnSpPr/>
      </xdr:nvCxnSpPr>
      <xdr:spPr>
        <a:xfrm>
          <a:off x="22072600" y="1101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8" name="【保健センター・保健所】&#10;一人当たり面積最大値テキスト">
          <a:extLst>
            <a:ext uri="{FF2B5EF4-FFF2-40B4-BE49-F238E27FC236}">
              <a16:creationId xmlns:a16="http://schemas.microsoft.com/office/drawing/2014/main" id="{1E38618C-24CF-4A2D-9825-2789419F06FA}"/>
            </a:ext>
          </a:extLst>
        </xdr:cNvPr>
        <xdr:cNvSpPr txBox="1"/>
      </xdr:nvSpPr>
      <xdr:spPr>
        <a:xfrm>
          <a:off x="22199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9" name="直線コネクタ 708">
          <a:extLst>
            <a:ext uri="{FF2B5EF4-FFF2-40B4-BE49-F238E27FC236}">
              <a16:creationId xmlns:a16="http://schemas.microsoft.com/office/drawing/2014/main" id="{B9BBE47E-96AB-473A-9DEC-76F3A2866BA4}"/>
            </a:ext>
          </a:extLst>
        </xdr:cNvPr>
        <xdr:cNvCxnSpPr/>
      </xdr:nvCxnSpPr>
      <xdr:spPr>
        <a:xfrm>
          <a:off x="22072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29227</xdr:rowOff>
    </xdr:from>
    <xdr:ext cx="469744" cy="259045"/>
    <xdr:sp macro="" textlink="">
      <xdr:nvSpPr>
        <xdr:cNvPr id="710" name="【保健センター・保健所】&#10;一人当たり面積平均値テキスト">
          <a:extLst>
            <a:ext uri="{FF2B5EF4-FFF2-40B4-BE49-F238E27FC236}">
              <a16:creationId xmlns:a16="http://schemas.microsoft.com/office/drawing/2014/main" id="{4F80E6BC-DC6B-4EB7-983E-8791D4A25BB0}"/>
            </a:ext>
          </a:extLst>
        </xdr:cNvPr>
        <xdr:cNvSpPr txBox="1"/>
      </xdr:nvSpPr>
      <xdr:spPr>
        <a:xfrm>
          <a:off x="22199600" y="1048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11" name="フローチャート: 判断 710">
          <a:extLst>
            <a:ext uri="{FF2B5EF4-FFF2-40B4-BE49-F238E27FC236}">
              <a16:creationId xmlns:a16="http://schemas.microsoft.com/office/drawing/2014/main" id="{13D6A3AA-5A89-4D04-B325-92B6E677333A}"/>
            </a:ext>
          </a:extLst>
        </xdr:cNvPr>
        <xdr:cNvSpPr/>
      </xdr:nvSpPr>
      <xdr:spPr>
        <a:xfrm>
          <a:off x="221107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12" name="フローチャート: 判断 711">
          <a:extLst>
            <a:ext uri="{FF2B5EF4-FFF2-40B4-BE49-F238E27FC236}">
              <a16:creationId xmlns:a16="http://schemas.microsoft.com/office/drawing/2014/main" id="{63D97F36-BE6F-464E-8425-AA1770ED82A9}"/>
            </a:ext>
          </a:extLst>
        </xdr:cNvPr>
        <xdr:cNvSpPr/>
      </xdr:nvSpPr>
      <xdr:spPr>
        <a:xfrm>
          <a:off x="21272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3" name="フローチャート: 判断 712">
          <a:extLst>
            <a:ext uri="{FF2B5EF4-FFF2-40B4-BE49-F238E27FC236}">
              <a16:creationId xmlns:a16="http://schemas.microsoft.com/office/drawing/2014/main" id="{E99527FE-2F3A-461F-B85A-4EF6F41A093D}"/>
            </a:ext>
          </a:extLst>
        </xdr:cNvPr>
        <xdr:cNvSpPr/>
      </xdr:nvSpPr>
      <xdr:spPr>
        <a:xfrm>
          <a:off x="20383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4" name="フローチャート: 判断 713">
          <a:extLst>
            <a:ext uri="{FF2B5EF4-FFF2-40B4-BE49-F238E27FC236}">
              <a16:creationId xmlns:a16="http://schemas.microsoft.com/office/drawing/2014/main" id="{EF872DBB-02DD-48C6-B9AA-2E80537D530F}"/>
            </a:ext>
          </a:extLst>
        </xdr:cNvPr>
        <xdr:cNvSpPr/>
      </xdr:nvSpPr>
      <xdr:spPr>
        <a:xfrm>
          <a:off x="19494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5" name="フローチャート: 判断 714">
          <a:extLst>
            <a:ext uri="{FF2B5EF4-FFF2-40B4-BE49-F238E27FC236}">
              <a16:creationId xmlns:a16="http://schemas.microsoft.com/office/drawing/2014/main" id="{E7F1534D-EE92-45D4-82C8-E9808799F12C}"/>
            </a:ext>
          </a:extLst>
        </xdr:cNvPr>
        <xdr:cNvSpPr/>
      </xdr:nvSpPr>
      <xdr:spPr>
        <a:xfrm>
          <a:off x="18605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0C8E544C-7AF7-4F81-A207-A9978E7FFD4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F209CDD4-FD21-432A-B5AD-9F13497D7AB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8" name="テキスト ボックス 717">
          <a:extLst>
            <a:ext uri="{FF2B5EF4-FFF2-40B4-BE49-F238E27FC236}">
              <a16:creationId xmlns:a16="http://schemas.microsoft.com/office/drawing/2014/main" id="{C09404B5-E283-482A-AEDE-E0B294C64BE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9" name="テキスト ボックス 718">
          <a:extLst>
            <a:ext uri="{FF2B5EF4-FFF2-40B4-BE49-F238E27FC236}">
              <a16:creationId xmlns:a16="http://schemas.microsoft.com/office/drawing/2014/main" id="{D0955210-2137-4745-BB62-1BAF0BD16C0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20" name="テキスト ボックス 719">
          <a:extLst>
            <a:ext uri="{FF2B5EF4-FFF2-40B4-BE49-F238E27FC236}">
              <a16:creationId xmlns:a16="http://schemas.microsoft.com/office/drawing/2014/main" id="{65509FA4-DFE5-4AD6-99A8-C7E5F1679F6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25400</xdr:rowOff>
    </xdr:from>
    <xdr:to>
      <xdr:col>116</xdr:col>
      <xdr:colOff>114300</xdr:colOff>
      <xdr:row>62</xdr:row>
      <xdr:rowOff>127000</xdr:rowOff>
    </xdr:to>
    <xdr:sp macro="" textlink="">
      <xdr:nvSpPr>
        <xdr:cNvPr id="721" name="楕円 720">
          <a:extLst>
            <a:ext uri="{FF2B5EF4-FFF2-40B4-BE49-F238E27FC236}">
              <a16:creationId xmlns:a16="http://schemas.microsoft.com/office/drawing/2014/main" id="{92554A75-2E3F-4FDA-9D1F-4C57FB8F0908}"/>
            </a:ext>
          </a:extLst>
        </xdr:cNvPr>
        <xdr:cNvSpPr/>
      </xdr:nvSpPr>
      <xdr:spPr>
        <a:xfrm>
          <a:off x="221107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3827</xdr:rowOff>
    </xdr:from>
    <xdr:ext cx="469744" cy="259045"/>
    <xdr:sp macro="" textlink="">
      <xdr:nvSpPr>
        <xdr:cNvPr id="722" name="【保健センター・保健所】&#10;一人当たり面積該当値テキスト">
          <a:extLst>
            <a:ext uri="{FF2B5EF4-FFF2-40B4-BE49-F238E27FC236}">
              <a16:creationId xmlns:a16="http://schemas.microsoft.com/office/drawing/2014/main" id="{A66C4B82-FE4F-4776-83D6-24B5CC86DA14}"/>
            </a:ext>
          </a:extLst>
        </xdr:cNvPr>
        <xdr:cNvSpPr txBox="1"/>
      </xdr:nvSpPr>
      <xdr:spPr>
        <a:xfrm>
          <a:off x="221996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25400</xdr:rowOff>
    </xdr:from>
    <xdr:to>
      <xdr:col>112</xdr:col>
      <xdr:colOff>38100</xdr:colOff>
      <xdr:row>62</xdr:row>
      <xdr:rowOff>127000</xdr:rowOff>
    </xdr:to>
    <xdr:sp macro="" textlink="">
      <xdr:nvSpPr>
        <xdr:cNvPr id="723" name="楕円 722">
          <a:extLst>
            <a:ext uri="{FF2B5EF4-FFF2-40B4-BE49-F238E27FC236}">
              <a16:creationId xmlns:a16="http://schemas.microsoft.com/office/drawing/2014/main" id="{D64A663C-3DBA-405A-B761-3768C8A020AF}"/>
            </a:ext>
          </a:extLst>
        </xdr:cNvPr>
        <xdr:cNvSpPr/>
      </xdr:nvSpPr>
      <xdr:spPr>
        <a:xfrm>
          <a:off x="21272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76200</xdr:rowOff>
    </xdr:from>
    <xdr:to>
      <xdr:col>116</xdr:col>
      <xdr:colOff>63500</xdr:colOff>
      <xdr:row>62</xdr:row>
      <xdr:rowOff>76200</xdr:rowOff>
    </xdr:to>
    <xdr:cxnSp macro="">
      <xdr:nvCxnSpPr>
        <xdr:cNvPr id="724" name="直線コネクタ 723">
          <a:extLst>
            <a:ext uri="{FF2B5EF4-FFF2-40B4-BE49-F238E27FC236}">
              <a16:creationId xmlns:a16="http://schemas.microsoft.com/office/drawing/2014/main" id="{1DB7A84F-6307-4D14-B7C5-6B7BAA5F2C9D}"/>
            </a:ext>
          </a:extLst>
        </xdr:cNvPr>
        <xdr:cNvCxnSpPr/>
      </xdr:nvCxnSpPr>
      <xdr:spPr>
        <a:xfrm>
          <a:off x="21323300" y="1070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xdr:rowOff>
    </xdr:from>
    <xdr:to>
      <xdr:col>107</xdr:col>
      <xdr:colOff>101600</xdr:colOff>
      <xdr:row>62</xdr:row>
      <xdr:rowOff>107950</xdr:rowOff>
    </xdr:to>
    <xdr:sp macro="" textlink="">
      <xdr:nvSpPr>
        <xdr:cNvPr id="725" name="楕円 724">
          <a:extLst>
            <a:ext uri="{FF2B5EF4-FFF2-40B4-BE49-F238E27FC236}">
              <a16:creationId xmlns:a16="http://schemas.microsoft.com/office/drawing/2014/main" id="{C7FCA6B8-3851-4611-B4CC-9A869EFDE9DC}"/>
            </a:ext>
          </a:extLst>
        </xdr:cNvPr>
        <xdr:cNvSpPr/>
      </xdr:nvSpPr>
      <xdr:spPr>
        <a:xfrm>
          <a:off x="20383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57150</xdr:rowOff>
    </xdr:from>
    <xdr:to>
      <xdr:col>111</xdr:col>
      <xdr:colOff>177800</xdr:colOff>
      <xdr:row>62</xdr:row>
      <xdr:rowOff>76200</xdr:rowOff>
    </xdr:to>
    <xdr:cxnSp macro="">
      <xdr:nvCxnSpPr>
        <xdr:cNvPr id="726" name="直線コネクタ 725">
          <a:extLst>
            <a:ext uri="{FF2B5EF4-FFF2-40B4-BE49-F238E27FC236}">
              <a16:creationId xmlns:a16="http://schemas.microsoft.com/office/drawing/2014/main" id="{C298F8A9-2B71-41D5-B3EE-236C9E57E952}"/>
            </a:ext>
          </a:extLst>
        </xdr:cNvPr>
        <xdr:cNvCxnSpPr/>
      </xdr:nvCxnSpPr>
      <xdr:spPr>
        <a:xfrm>
          <a:off x="20434300" y="10687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158750</xdr:rowOff>
    </xdr:from>
    <xdr:to>
      <xdr:col>102</xdr:col>
      <xdr:colOff>165100</xdr:colOff>
      <xdr:row>64</xdr:row>
      <xdr:rowOff>88900</xdr:rowOff>
    </xdr:to>
    <xdr:sp macro="" textlink="">
      <xdr:nvSpPr>
        <xdr:cNvPr id="727" name="楕円 726">
          <a:extLst>
            <a:ext uri="{FF2B5EF4-FFF2-40B4-BE49-F238E27FC236}">
              <a16:creationId xmlns:a16="http://schemas.microsoft.com/office/drawing/2014/main" id="{8F028A32-6A37-4FFE-889A-B9811615A7EC}"/>
            </a:ext>
          </a:extLst>
        </xdr:cNvPr>
        <xdr:cNvSpPr/>
      </xdr:nvSpPr>
      <xdr:spPr>
        <a:xfrm>
          <a:off x="19494500" y="1096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57150</xdr:rowOff>
    </xdr:from>
    <xdr:to>
      <xdr:col>107</xdr:col>
      <xdr:colOff>50800</xdr:colOff>
      <xdr:row>64</xdr:row>
      <xdr:rowOff>38100</xdr:rowOff>
    </xdr:to>
    <xdr:cxnSp macro="">
      <xdr:nvCxnSpPr>
        <xdr:cNvPr id="728" name="直線コネクタ 727">
          <a:extLst>
            <a:ext uri="{FF2B5EF4-FFF2-40B4-BE49-F238E27FC236}">
              <a16:creationId xmlns:a16="http://schemas.microsoft.com/office/drawing/2014/main" id="{0AD1D179-ACEF-4BE3-8C6A-30C610801C88}"/>
            </a:ext>
          </a:extLst>
        </xdr:cNvPr>
        <xdr:cNvCxnSpPr/>
      </xdr:nvCxnSpPr>
      <xdr:spPr>
        <a:xfrm flipV="1">
          <a:off x="19545300" y="1068705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25400</xdr:rowOff>
    </xdr:from>
    <xdr:to>
      <xdr:col>98</xdr:col>
      <xdr:colOff>38100</xdr:colOff>
      <xdr:row>63</xdr:row>
      <xdr:rowOff>127000</xdr:rowOff>
    </xdr:to>
    <xdr:sp macro="" textlink="">
      <xdr:nvSpPr>
        <xdr:cNvPr id="729" name="楕円 728">
          <a:extLst>
            <a:ext uri="{FF2B5EF4-FFF2-40B4-BE49-F238E27FC236}">
              <a16:creationId xmlns:a16="http://schemas.microsoft.com/office/drawing/2014/main" id="{6F56AB90-F225-43CC-A16F-A183ECDA8C58}"/>
            </a:ext>
          </a:extLst>
        </xdr:cNvPr>
        <xdr:cNvSpPr/>
      </xdr:nvSpPr>
      <xdr:spPr>
        <a:xfrm>
          <a:off x="18605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76200</xdr:rowOff>
    </xdr:from>
    <xdr:to>
      <xdr:col>102</xdr:col>
      <xdr:colOff>114300</xdr:colOff>
      <xdr:row>64</xdr:row>
      <xdr:rowOff>38100</xdr:rowOff>
    </xdr:to>
    <xdr:cxnSp macro="">
      <xdr:nvCxnSpPr>
        <xdr:cNvPr id="730" name="直線コネクタ 729">
          <a:extLst>
            <a:ext uri="{FF2B5EF4-FFF2-40B4-BE49-F238E27FC236}">
              <a16:creationId xmlns:a16="http://schemas.microsoft.com/office/drawing/2014/main" id="{7831E312-C506-4D25-AB0E-204B075F3455}"/>
            </a:ext>
          </a:extLst>
        </xdr:cNvPr>
        <xdr:cNvCxnSpPr/>
      </xdr:nvCxnSpPr>
      <xdr:spPr>
        <a:xfrm>
          <a:off x="18656300" y="108775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118127</xdr:rowOff>
    </xdr:from>
    <xdr:ext cx="469744" cy="259045"/>
    <xdr:sp macro="" textlink="">
      <xdr:nvSpPr>
        <xdr:cNvPr id="731" name="n_1aveValue【保健センター・保健所】&#10;一人当たり面積">
          <a:extLst>
            <a:ext uri="{FF2B5EF4-FFF2-40B4-BE49-F238E27FC236}">
              <a16:creationId xmlns:a16="http://schemas.microsoft.com/office/drawing/2014/main" id="{3F8363AA-0B88-4B55-B0BA-38CD486E2E88}"/>
            </a:ext>
          </a:extLst>
        </xdr:cNvPr>
        <xdr:cNvSpPr txBox="1"/>
      </xdr:nvSpPr>
      <xdr:spPr>
        <a:xfrm>
          <a:off x="210757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118127</xdr:rowOff>
    </xdr:from>
    <xdr:ext cx="469744" cy="259045"/>
    <xdr:sp macro="" textlink="">
      <xdr:nvSpPr>
        <xdr:cNvPr id="732" name="n_2aveValue【保健センター・保健所】&#10;一人当たり面積">
          <a:extLst>
            <a:ext uri="{FF2B5EF4-FFF2-40B4-BE49-F238E27FC236}">
              <a16:creationId xmlns:a16="http://schemas.microsoft.com/office/drawing/2014/main" id="{7E388859-4EF6-441E-B72C-7AF67AF12739}"/>
            </a:ext>
          </a:extLst>
        </xdr:cNvPr>
        <xdr:cNvSpPr txBox="1"/>
      </xdr:nvSpPr>
      <xdr:spPr>
        <a:xfrm>
          <a:off x="20199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162577</xdr:rowOff>
    </xdr:from>
    <xdr:ext cx="469744" cy="259045"/>
    <xdr:sp macro="" textlink="">
      <xdr:nvSpPr>
        <xdr:cNvPr id="733" name="n_3aveValue【保健センター・保健所】&#10;一人当たり面積">
          <a:extLst>
            <a:ext uri="{FF2B5EF4-FFF2-40B4-BE49-F238E27FC236}">
              <a16:creationId xmlns:a16="http://schemas.microsoft.com/office/drawing/2014/main" id="{FAAF9889-7CE1-4628-A17A-305068F363F8}"/>
            </a:ext>
          </a:extLst>
        </xdr:cNvPr>
        <xdr:cNvSpPr txBox="1"/>
      </xdr:nvSpPr>
      <xdr:spPr>
        <a:xfrm>
          <a:off x="19310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162577</xdr:rowOff>
    </xdr:from>
    <xdr:ext cx="469744" cy="259045"/>
    <xdr:sp macro="" textlink="">
      <xdr:nvSpPr>
        <xdr:cNvPr id="734" name="n_4aveValue【保健センター・保健所】&#10;一人当たり面積">
          <a:extLst>
            <a:ext uri="{FF2B5EF4-FFF2-40B4-BE49-F238E27FC236}">
              <a16:creationId xmlns:a16="http://schemas.microsoft.com/office/drawing/2014/main" id="{51AE257E-AAF4-4EC7-99D9-0D9EE30507A7}"/>
            </a:ext>
          </a:extLst>
        </xdr:cNvPr>
        <xdr:cNvSpPr txBox="1"/>
      </xdr:nvSpPr>
      <xdr:spPr>
        <a:xfrm>
          <a:off x="18421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143527</xdr:rowOff>
    </xdr:from>
    <xdr:ext cx="469744" cy="259045"/>
    <xdr:sp macro="" textlink="">
      <xdr:nvSpPr>
        <xdr:cNvPr id="735" name="n_1mainValue【保健センター・保健所】&#10;一人当たり面積">
          <a:extLst>
            <a:ext uri="{FF2B5EF4-FFF2-40B4-BE49-F238E27FC236}">
              <a16:creationId xmlns:a16="http://schemas.microsoft.com/office/drawing/2014/main" id="{E3B18766-B7E5-4E36-868E-387C434E5514}"/>
            </a:ext>
          </a:extLst>
        </xdr:cNvPr>
        <xdr:cNvSpPr txBox="1"/>
      </xdr:nvSpPr>
      <xdr:spPr>
        <a:xfrm>
          <a:off x="210757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124477</xdr:rowOff>
    </xdr:from>
    <xdr:ext cx="469744" cy="259045"/>
    <xdr:sp macro="" textlink="">
      <xdr:nvSpPr>
        <xdr:cNvPr id="736" name="n_2mainValue【保健センター・保健所】&#10;一人当たり面積">
          <a:extLst>
            <a:ext uri="{FF2B5EF4-FFF2-40B4-BE49-F238E27FC236}">
              <a16:creationId xmlns:a16="http://schemas.microsoft.com/office/drawing/2014/main" id="{7C0A571C-2C6D-4861-BC7A-BAE818CAABC6}"/>
            </a:ext>
          </a:extLst>
        </xdr:cNvPr>
        <xdr:cNvSpPr txBox="1"/>
      </xdr:nvSpPr>
      <xdr:spPr>
        <a:xfrm>
          <a:off x="20199427" y="1041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80027</xdr:rowOff>
    </xdr:from>
    <xdr:ext cx="469744" cy="259045"/>
    <xdr:sp macro="" textlink="">
      <xdr:nvSpPr>
        <xdr:cNvPr id="737" name="n_3mainValue【保健センター・保健所】&#10;一人当たり面積">
          <a:extLst>
            <a:ext uri="{FF2B5EF4-FFF2-40B4-BE49-F238E27FC236}">
              <a16:creationId xmlns:a16="http://schemas.microsoft.com/office/drawing/2014/main" id="{3D9B15C3-DAFC-4C86-BEC1-85AD24BEA339}"/>
            </a:ext>
          </a:extLst>
        </xdr:cNvPr>
        <xdr:cNvSpPr txBox="1"/>
      </xdr:nvSpPr>
      <xdr:spPr>
        <a:xfrm>
          <a:off x="19310427"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118127</xdr:rowOff>
    </xdr:from>
    <xdr:ext cx="469744" cy="259045"/>
    <xdr:sp macro="" textlink="">
      <xdr:nvSpPr>
        <xdr:cNvPr id="738" name="n_4mainValue【保健センター・保健所】&#10;一人当たり面積">
          <a:extLst>
            <a:ext uri="{FF2B5EF4-FFF2-40B4-BE49-F238E27FC236}">
              <a16:creationId xmlns:a16="http://schemas.microsoft.com/office/drawing/2014/main" id="{25C7D1ED-F50A-43BA-9B7B-0D3E8460A46C}"/>
            </a:ext>
          </a:extLst>
        </xdr:cNvPr>
        <xdr:cNvSpPr txBox="1"/>
      </xdr:nvSpPr>
      <xdr:spPr>
        <a:xfrm>
          <a:off x="18421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9" name="正方形/長方形 738">
          <a:extLst>
            <a:ext uri="{FF2B5EF4-FFF2-40B4-BE49-F238E27FC236}">
              <a16:creationId xmlns:a16="http://schemas.microsoft.com/office/drawing/2014/main" id="{FAB23C84-B404-4D89-9018-320C57C6BF0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40" name="正方形/長方形 739">
          <a:extLst>
            <a:ext uri="{FF2B5EF4-FFF2-40B4-BE49-F238E27FC236}">
              <a16:creationId xmlns:a16="http://schemas.microsoft.com/office/drawing/2014/main" id="{A41C2D04-BB51-4F87-9C2B-264B531F7650}"/>
            </a:ext>
          </a:extLst>
        </xdr:cNvPr>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41" name="正方形/長方形 740">
          <a:extLst>
            <a:ext uri="{FF2B5EF4-FFF2-40B4-BE49-F238E27FC236}">
              <a16:creationId xmlns:a16="http://schemas.microsoft.com/office/drawing/2014/main" id="{02264D26-7B53-42DE-8353-9CABAE6219F0}"/>
            </a:ext>
          </a:extLst>
        </xdr:cNvPr>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42" name="正方形/長方形 741">
          <a:extLst>
            <a:ext uri="{FF2B5EF4-FFF2-40B4-BE49-F238E27FC236}">
              <a16:creationId xmlns:a16="http://schemas.microsoft.com/office/drawing/2014/main" id="{53951319-C52E-4478-8D78-A850AEF43345}"/>
            </a:ext>
          </a:extLst>
        </xdr:cNvPr>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3" name="正方形/長方形 742">
          <a:extLst>
            <a:ext uri="{FF2B5EF4-FFF2-40B4-BE49-F238E27FC236}">
              <a16:creationId xmlns:a16="http://schemas.microsoft.com/office/drawing/2014/main" id="{B1C73BB8-75AD-4094-9F2C-C16D55A4642D}"/>
            </a:ext>
          </a:extLst>
        </xdr:cNvPr>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4" name="正方形/長方形 743">
          <a:extLst>
            <a:ext uri="{FF2B5EF4-FFF2-40B4-BE49-F238E27FC236}">
              <a16:creationId xmlns:a16="http://schemas.microsoft.com/office/drawing/2014/main" id="{6EE072BB-BAD6-4609-BD25-1F008BDFE85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5" name="正方形/長方形 744">
          <a:extLst>
            <a:ext uri="{FF2B5EF4-FFF2-40B4-BE49-F238E27FC236}">
              <a16:creationId xmlns:a16="http://schemas.microsoft.com/office/drawing/2014/main" id="{A3EFC119-A352-4EA6-B98C-59993369D8C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6" name="正方形/長方形 745">
          <a:extLst>
            <a:ext uri="{FF2B5EF4-FFF2-40B4-BE49-F238E27FC236}">
              <a16:creationId xmlns:a16="http://schemas.microsoft.com/office/drawing/2014/main" id="{6BE755F0-AD7C-4F4B-91B5-3DEE0B33B38F}"/>
            </a:ext>
          </a:extLst>
        </xdr:cNvPr>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7" name="正方形/長方形 746">
          <a:extLst>
            <a:ext uri="{FF2B5EF4-FFF2-40B4-BE49-F238E27FC236}">
              <a16:creationId xmlns:a16="http://schemas.microsoft.com/office/drawing/2014/main" id="{03229353-98AA-49C4-8C75-9BCE45D89C9F}"/>
            </a:ext>
          </a:extLst>
        </xdr:cNvPr>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8" name="正方形/長方形 747">
          <a:extLst>
            <a:ext uri="{FF2B5EF4-FFF2-40B4-BE49-F238E27FC236}">
              <a16:creationId xmlns:a16="http://schemas.microsoft.com/office/drawing/2014/main" id="{0E681F79-BBCB-4729-921E-7E1F84813956}"/>
            </a:ext>
          </a:extLst>
        </xdr:cNvPr>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9" name="正方形/長方形 748">
          <a:extLst>
            <a:ext uri="{FF2B5EF4-FFF2-40B4-BE49-F238E27FC236}">
              <a16:creationId xmlns:a16="http://schemas.microsoft.com/office/drawing/2014/main" id="{0F1D2E68-9892-48C8-A81C-80F6122233B7}"/>
            </a:ext>
          </a:extLst>
        </xdr:cNvPr>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0" name="正方形/長方形 749">
          <a:extLst>
            <a:ext uri="{FF2B5EF4-FFF2-40B4-BE49-F238E27FC236}">
              <a16:creationId xmlns:a16="http://schemas.microsoft.com/office/drawing/2014/main" id="{61693195-6EB5-42F1-9708-DDD2DCA1296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51" name="正方形/長方形 750">
          <a:extLst>
            <a:ext uri="{FF2B5EF4-FFF2-40B4-BE49-F238E27FC236}">
              <a16:creationId xmlns:a16="http://schemas.microsoft.com/office/drawing/2014/main" id="{698D5F58-628F-4827-A0B7-CC9E1295997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2" name="正方形/長方形 751">
          <a:extLst>
            <a:ext uri="{FF2B5EF4-FFF2-40B4-BE49-F238E27FC236}">
              <a16:creationId xmlns:a16="http://schemas.microsoft.com/office/drawing/2014/main" id="{C3680948-A3E4-4B08-9CFB-ACAFB6CBDEB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3" name="正方形/長方形 752">
          <a:extLst>
            <a:ext uri="{FF2B5EF4-FFF2-40B4-BE49-F238E27FC236}">
              <a16:creationId xmlns:a16="http://schemas.microsoft.com/office/drawing/2014/main" id="{29C04476-6AE6-4551-8B02-A2ECC610957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4" name="正方形/長方形 753">
          <a:extLst>
            <a:ext uri="{FF2B5EF4-FFF2-40B4-BE49-F238E27FC236}">
              <a16:creationId xmlns:a16="http://schemas.microsoft.com/office/drawing/2014/main" id="{1A45C252-A2C3-4451-A631-2EFE0631DAC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5" name="正方形/長方形 754">
          <a:extLst>
            <a:ext uri="{FF2B5EF4-FFF2-40B4-BE49-F238E27FC236}">
              <a16:creationId xmlns:a16="http://schemas.microsoft.com/office/drawing/2014/main" id="{C17DA8E2-3B82-41F0-ADB5-A4A886CFA90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6" name="正方形/長方形 755">
          <a:extLst>
            <a:ext uri="{FF2B5EF4-FFF2-40B4-BE49-F238E27FC236}">
              <a16:creationId xmlns:a16="http://schemas.microsoft.com/office/drawing/2014/main" id="{772CC7F6-8660-4ADC-A134-943D26DF87D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7" name="正方形/長方形 756">
          <a:extLst>
            <a:ext uri="{FF2B5EF4-FFF2-40B4-BE49-F238E27FC236}">
              <a16:creationId xmlns:a16="http://schemas.microsoft.com/office/drawing/2014/main" id="{8B6AA922-796E-47E2-A62F-D548149BB30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8" name="正方形/長方形 757">
          <a:extLst>
            <a:ext uri="{FF2B5EF4-FFF2-40B4-BE49-F238E27FC236}">
              <a16:creationId xmlns:a16="http://schemas.microsoft.com/office/drawing/2014/main" id="{63EE2DE4-A258-4258-BA10-60598905BF2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9" name="テキスト ボックス 758">
          <a:extLst>
            <a:ext uri="{FF2B5EF4-FFF2-40B4-BE49-F238E27FC236}">
              <a16:creationId xmlns:a16="http://schemas.microsoft.com/office/drawing/2014/main" id="{AB2C9210-AB1A-428D-BAF0-50BB0C7EAE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60" name="直線コネクタ 759">
          <a:extLst>
            <a:ext uri="{FF2B5EF4-FFF2-40B4-BE49-F238E27FC236}">
              <a16:creationId xmlns:a16="http://schemas.microsoft.com/office/drawing/2014/main" id="{1E79C1CE-DA4D-4456-8B49-8EFC998C4E5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61" name="テキスト ボックス 760">
          <a:extLst>
            <a:ext uri="{FF2B5EF4-FFF2-40B4-BE49-F238E27FC236}">
              <a16:creationId xmlns:a16="http://schemas.microsoft.com/office/drawing/2014/main" id="{598F0E2A-CECC-49D0-9BD5-95EE0CB34A9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62" name="直線コネクタ 761">
          <a:extLst>
            <a:ext uri="{FF2B5EF4-FFF2-40B4-BE49-F238E27FC236}">
              <a16:creationId xmlns:a16="http://schemas.microsoft.com/office/drawing/2014/main" id="{80D5D3E8-3B9E-4BC5-AF34-241C1C7C9F07}"/>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3" name="テキスト ボックス 762">
          <a:extLst>
            <a:ext uri="{FF2B5EF4-FFF2-40B4-BE49-F238E27FC236}">
              <a16:creationId xmlns:a16="http://schemas.microsoft.com/office/drawing/2014/main" id="{6C6CA901-57B9-4CCC-9AB1-8867DAE929E4}"/>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4" name="直線コネクタ 763">
          <a:extLst>
            <a:ext uri="{FF2B5EF4-FFF2-40B4-BE49-F238E27FC236}">
              <a16:creationId xmlns:a16="http://schemas.microsoft.com/office/drawing/2014/main" id="{745D2BB7-071C-4EBC-926F-F6A8E456EF47}"/>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5" name="テキスト ボックス 764">
          <a:extLst>
            <a:ext uri="{FF2B5EF4-FFF2-40B4-BE49-F238E27FC236}">
              <a16:creationId xmlns:a16="http://schemas.microsoft.com/office/drawing/2014/main" id="{4C88460F-24A8-49D0-A601-4F5EDB0A0EFE}"/>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6" name="直線コネクタ 765">
          <a:extLst>
            <a:ext uri="{FF2B5EF4-FFF2-40B4-BE49-F238E27FC236}">
              <a16:creationId xmlns:a16="http://schemas.microsoft.com/office/drawing/2014/main" id="{14BE720B-621E-466C-B28B-65100BC5C71E}"/>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7" name="テキスト ボックス 766">
          <a:extLst>
            <a:ext uri="{FF2B5EF4-FFF2-40B4-BE49-F238E27FC236}">
              <a16:creationId xmlns:a16="http://schemas.microsoft.com/office/drawing/2014/main" id="{C64F0633-05F7-4ADC-A6D2-6B30F11D91AE}"/>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8" name="直線コネクタ 767">
          <a:extLst>
            <a:ext uri="{FF2B5EF4-FFF2-40B4-BE49-F238E27FC236}">
              <a16:creationId xmlns:a16="http://schemas.microsoft.com/office/drawing/2014/main" id="{1F973D3F-5B8F-4055-8C65-747B61BBFF3D}"/>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9" name="テキスト ボックス 768">
          <a:extLst>
            <a:ext uri="{FF2B5EF4-FFF2-40B4-BE49-F238E27FC236}">
              <a16:creationId xmlns:a16="http://schemas.microsoft.com/office/drawing/2014/main" id="{600BA2C6-40BA-4A70-A876-8FAE52C8EF7D}"/>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0" name="直線コネクタ 769">
          <a:extLst>
            <a:ext uri="{FF2B5EF4-FFF2-40B4-BE49-F238E27FC236}">
              <a16:creationId xmlns:a16="http://schemas.microsoft.com/office/drawing/2014/main" id="{1DCAE479-49B5-4491-9657-605F6827C7E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71" name="テキスト ボックス 770">
          <a:extLst>
            <a:ext uri="{FF2B5EF4-FFF2-40B4-BE49-F238E27FC236}">
              <a16:creationId xmlns:a16="http://schemas.microsoft.com/office/drawing/2014/main" id="{DE46D496-13AB-4E86-B441-0ED8C55101B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2" name="【庁舎】&#10;有形固定資産減価償却率グラフ枠">
          <a:extLst>
            <a:ext uri="{FF2B5EF4-FFF2-40B4-BE49-F238E27FC236}">
              <a16:creationId xmlns:a16="http://schemas.microsoft.com/office/drawing/2014/main" id="{5EFE544D-99CE-4E7D-BA5B-730AB060D50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3" name="直線コネクタ 772">
          <a:extLst>
            <a:ext uri="{FF2B5EF4-FFF2-40B4-BE49-F238E27FC236}">
              <a16:creationId xmlns:a16="http://schemas.microsoft.com/office/drawing/2014/main" id="{3ED65A7C-D4AF-4809-AE1F-3234247C15BF}"/>
            </a:ext>
          </a:extLst>
        </xdr:cNvPr>
        <xdr:cNvCxnSpPr/>
      </xdr:nvCxnSpPr>
      <xdr:spPr>
        <a:xfrm flipV="1">
          <a:off x="16318864" y="17317213"/>
          <a:ext cx="0" cy="115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4" name="【庁舎】&#10;有形固定資産減価償却率最小値テキスト">
          <a:extLst>
            <a:ext uri="{FF2B5EF4-FFF2-40B4-BE49-F238E27FC236}">
              <a16:creationId xmlns:a16="http://schemas.microsoft.com/office/drawing/2014/main" id="{D995FC15-5F68-4A5D-81F7-E1D2C2B49C80}"/>
            </a:ext>
          </a:extLst>
        </xdr:cNvPr>
        <xdr:cNvSpPr txBox="1"/>
      </xdr:nvSpPr>
      <xdr:spPr>
        <a:xfrm>
          <a:off x="16357600" y="184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5" name="直線コネクタ 774">
          <a:extLst>
            <a:ext uri="{FF2B5EF4-FFF2-40B4-BE49-F238E27FC236}">
              <a16:creationId xmlns:a16="http://schemas.microsoft.com/office/drawing/2014/main" id="{B70FD59F-99B0-4E97-B2C4-2CCF2C0B53E2}"/>
            </a:ext>
          </a:extLst>
        </xdr:cNvPr>
        <xdr:cNvCxnSpPr/>
      </xdr:nvCxnSpPr>
      <xdr:spPr>
        <a:xfrm>
          <a:off x="16230600" y="1846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6" name="【庁舎】&#10;有形固定資産減価償却率最大値テキスト">
          <a:extLst>
            <a:ext uri="{FF2B5EF4-FFF2-40B4-BE49-F238E27FC236}">
              <a16:creationId xmlns:a16="http://schemas.microsoft.com/office/drawing/2014/main" id="{68BF591A-9289-4E18-9C82-C37868653FEB}"/>
            </a:ext>
          </a:extLst>
        </xdr:cNvPr>
        <xdr:cNvSpPr txBox="1"/>
      </xdr:nvSpPr>
      <xdr:spPr>
        <a:xfrm>
          <a:off x="16357600" y="1709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7" name="直線コネクタ 776">
          <a:extLst>
            <a:ext uri="{FF2B5EF4-FFF2-40B4-BE49-F238E27FC236}">
              <a16:creationId xmlns:a16="http://schemas.microsoft.com/office/drawing/2014/main" id="{2E24EAC8-0B2F-4837-A644-949A4CEFED34}"/>
            </a:ext>
          </a:extLst>
        </xdr:cNvPr>
        <xdr:cNvCxnSpPr/>
      </xdr:nvCxnSpPr>
      <xdr:spPr>
        <a:xfrm>
          <a:off x="16230600" y="1731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28973</xdr:rowOff>
    </xdr:from>
    <xdr:ext cx="405111" cy="259045"/>
    <xdr:sp macro="" textlink="">
      <xdr:nvSpPr>
        <xdr:cNvPr id="778" name="【庁舎】&#10;有形固定資産減価償却率平均値テキスト">
          <a:extLst>
            <a:ext uri="{FF2B5EF4-FFF2-40B4-BE49-F238E27FC236}">
              <a16:creationId xmlns:a16="http://schemas.microsoft.com/office/drawing/2014/main" id="{F0E84DE5-A596-4A8D-AFD3-9F944D91BC58}"/>
            </a:ext>
          </a:extLst>
        </xdr:cNvPr>
        <xdr:cNvSpPr txBox="1"/>
      </xdr:nvSpPr>
      <xdr:spPr>
        <a:xfrm>
          <a:off x="16357600" y="17859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9" name="フローチャート: 判断 778">
          <a:extLst>
            <a:ext uri="{FF2B5EF4-FFF2-40B4-BE49-F238E27FC236}">
              <a16:creationId xmlns:a16="http://schemas.microsoft.com/office/drawing/2014/main" id="{2D1ADFA3-D074-4A57-9445-358A6B7ECE15}"/>
            </a:ext>
          </a:extLst>
        </xdr:cNvPr>
        <xdr:cNvSpPr/>
      </xdr:nvSpPr>
      <xdr:spPr>
        <a:xfrm>
          <a:off x="16268700" y="17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80" name="フローチャート: 判断 779">
          <a:extLst>
            <a:ext uri="{FF2B5EF4-FFF2-40B4-BE49-F238E27FC236}">
              <a16:creationId xmlns:a16="http://schemas.microsoft.com/office/drawing/2014/main" id="{9F71EB7D-964F-4CA8-84C3-8A9C6F8205EF}"/>
            </a:ext>
          </a:extLst>
        </xdr:cNvPr>
        <xdr:cNvSpPr/>
      </xdr:nvSpPr>
      <xdr:spPr>
        <a:xfrm>
          <a:off x="154305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81" name="フローチャート: 判断 780">
          <a:extLst>
            <a:ext uri="{FF2B5EF4-FFF2-40B4-BE49-F238E27FC236}">
              <a16:creationId xmlns:a16="http://schemas.microsoft.com/office/drawing/2014/main" id="{7385CC33-162D-4FE5-A6FB-848815C1324B}"/>
            </a:ext>
          </a:extLst>
        </xdr:cNvPr>
        <xdr:cNvSpPr/>
      </xdr:nvSpPr>
      <xdr:spPr>
        <a:xfrm>
          <a:off x="14541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82" name="フローチャート: 判断 781">
          <a:extLst>
            <a:ext uri="{FF2B5EF4-FFF2-40B4-BE49-F238E27FC236}">
              <a16:creationId xmlns:a16="http://schemas.microsoft.com/office/drawing/2014/main" id="{C6C0BA83-B459-41BC-8B47-5B8F31A557F3}"/>
            </a:ext>
          </a:extLst>
        </xdr:cNvPr>
        <xdr:cNvSpPr/>
      </xdr:nvSpPr>
      <xdr:spPr>
        <a:xfrm>
          <a:off x="13652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3" name="フローチャート: 判断 782">
          <a:extLst>
            <a:ext uri="{FF2B5EF4-FFF2-40B4-BE49-F238E27FC236}">
              <a16:creationId xmlns:a16="http://schemas.microsoft.com/office/drawing/2014/main" id="{437058C7-CF38-41F3-8197-5BBADDA71BC1}"/>
            </a:ext>
          </a:extLst>
        </xdr:cNvPr>
        <xdr:cNvSpPr/>
      </xdr:nvSpPr>
      <xdr:spPr>
        <a:xfrm>
          <a:off x="12763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434EAB8D-D19E-4CAF-94D5-F6941AE539C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7177B163-FF10-444C-B33B-3D78CF29B70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39952740-23D5-4C66-9D32-800CED394C9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7F95FFD8-0BDC-46A7-8085-1030908D816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DB5FBBE6-645D-44FC-8445-B7F7FA342D8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121413</xdr:rowOff>
    </xdr:from>
    <xdr:to>
      <xdr:col>85</xdr:col>
      <xdr:colOff>177800</xdr:colOff>
      <xdr:row>101</xdr:row>
      <xdr:rowOff>51563</xdr:rowOff>
    </xdr:to>
    <xdr:sp macro="" textlink="">
      <xdr:nvSpPr>
        <xdr:cNvPr id="789" name="楕円 788">
          <a:extLst>
            <a:ext uri="{FF2B5EF4-FFF2-40B4-BE49-F238E27FC236}">
              <a16:creationId xmlns:a16="http://schemas.microsoft.com/office/drawing/2014/main" id="{88921214-328B-419D-A4A9-54EEC4173A9D}"/>
            </a:ext>
          </a:extLst>
        </xdr:cNvPr>
        <xdr:cNvSpPr/>
      </xdr:nvSpPr>
      <xdr:spPr>
        <a:xfrm>
          <a:off x="16268700" y="1726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74440</xdr:rowOff>
    </xdr:from>
    <xdr:ext cx="405111" cy="259045"/>
    <xdr:sp macro="" textlink="">
      <xdr:nvSpPr>
        <xdr:cNvPr id="790" name="【庁舎】&#10;有形固定資産減価償却率該当値テキスト">
          <a:extLst>
            <a:ext uri="{FF2B5EF4-FFF2-40B4-BE49-F238E27FC236}">
              <a16:creationId xmlns:a16="http://schemas.microsoft.com/office/drawing/2014/main" id="{3E1463E7-4042-4505-85FF-546D06A70E7C}"/>
            </a:ext>
          </a:extLst>
        </xdr:cNvPr>
        <xdr:cNvSpPr txBox="1"/>
      </xdr:nvSpPr>
      <xdr:spPr>
        <a:xfrm>
          <a:off x="16357600" y="17219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71120</xdr:rowOff>
    </xdr:from>
    <xdr:to>
      <xdr:col>81</xdr:col>
      <xdr:colOff>101600</xdr:colOff>
      <xdr:row>101</xdr:row>
      <xdr:rowOff>1270</xdr:rowOff>
    </xdr:to>
    <xdr:sp macro="" textlink="">
      <xdr:nvSpPr>
        <xdr:cNvPr id="791" name="楕円 790">
          <a:extLst>
            <a:ext uri="{FF2B5EF4-FFF2-40B4-BE49-F238E27FC236}">
              <a16:creationId xmlns:a16="http://schemas.microsoft.com/office/drawing/2014/main" id="{90BE10EB-44C4-4569-A25F-3D8D66F06F6F}"/>
            </a:ext>
          </a:extLst>
        </xdr:cNvPr>
        <xdr:cNvSpPr/>
      </xdr:nvSpPr>
      <xdr:spPr>
        <a:xfrm>
          <a:off x="154305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121920</xdr:rowOff>
    </xdr:from>
    <xdr:to>
      <xdr:col>85</xdr:col>
      <xdr:colOff>127000</xdr:colOff>
      <xdr:row>101</xdr:row>
      <xdr:rowOff>763</xdr:rowOff>
    </xdr:to>
    <xdr:cxnSp macro="">
      <xdr:nvCxnSpPr>
        <xdr:cNvPr id="792" name="直線コネクタ 791">
          <a:extLst>
            <a:ext uri="{FF2B5EF4-FFF2-40B4-BE49-F238E27FC236}">
              <a16:creationId xmlns:a16="http://schemas.microsoft.com/office/drawing/2014/main" id="{AD830635-CF88-4B70-97B1-1EBBC394A4E5}"/>
            </a:ext>
          </a:extLst>
        </xdr:cNvPr>
        <xdr:cNvCxnSpPr/>
      </xdr:nvCxnSpPr>
      <xdr:spPr>
        <a:xfrm>
          <a:off x="15481300" y="17266920"/>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34544</xdr:rowOff>
    </xdr:from>
    <xdr:to>
      <xdr:col>76</xdr:col>
      <xdr:colOff>165100</xdr:colOff>
      <xdr:row>100</xdr:row>
      <xdr:rowOff>136144</xdr:rowOff>
    </xdr:to>
    <xdr:sp macro="" textlink="">
      <xdr:nvSpPr>
        <xdr:cNvPr id="793" name="楕円 792">
          <a:extLst>
            <a:ext uri="{FF2B5EF4-FFF2-40B4-BE49-F238E27FC236}">
              <a16:creationId xmlns:a16="http://schemas.microsoft.com/office/drawing/2014/main" id="{8EE284F1-E374-47E5-A6CC-87AA229C03B1}"/>
            </a:ext>
          </a:extLst>
        </xdr:cNvPr>
        <xdr:cNvSpPr/>
      </xdr:nvSpPr>
      <xdr:spPr>
        <a:xfrm>
          <a:off x="14541500" y="1717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85344</xdr:rowOff>
    </xdr:from>
    <xdr:to>
      <xdr:col>81</xdr:col>
      <xdr:colOff>50800</xdr:colOff>
      <xdr:row>100</xdr:row>
      <xdr:rowOff>121920</xdr:rowOff>
    </xdr:to>
    <xdr:cxnSp macro="">
      <xdr:nvCxnSpPr>
        <xdr:cNvPr id="794" name="直線コネクタ 793">
          <a:extLst>
            <a:ext uri="{FF2B5EF4-FFF2-40B4-BE49-F238E27FC236}">
              <a16:creationId xmlns:a16="http://schemas.microsoft.com/office/drawing/2014/main" id="{5C537E0C-491D-46DF-9EB7-905481B49C17}"/>
            </a:ext>
          </a:extLst>
        </xdr:cNvPr>
        <xdr:cNvCxnSpPr/>
      </xdr:nvCxnSpPr>
      <xdr:spPr>
        <a:xfrm>
          <a:off x="14592300" y="1723034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34544</xdr:rowOff>
    </xdr:from>
    <xdr:to>
      <xdr:col>72</xdr:col>
      <xdr:colOff>38100</xdr:colOff>
      <xdr:row>100</xdr:row>
      <xdr:rowOff>136144</xdr:rowOff>
    </xdr:to>
    <xdr:sp macro="" textlink="">
      <xdr:nvSpPr>
        <xdr:cNvPr id="795" name="楕円 794">
          <a:extLst>
            <a:ext uri="{FF2B5EF4-FFF2-40B4-BE49-F238E27FC236}">
              <a16:creationId xmlns:a16="http://schemas.microsoft.com/office/drawing/2014/main" id="{44963DF3-A71E-4861-AD8D-B9A36A7C3E9F}"/>
            </a:ext>
          </a:extLst>
        </xdr:cNvPr>
        <xdr:cNvSpPr/>
      </xdr:nvSpPr>
      <xdr:spPr>
        <a:xfrm>
          <a:off x="13652500" y="1717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85344</xdr:rowOff>
    </xdr:from>
    <xdr:to>
      <xdr:col>76</xdr:col>
      <xdr:colOff>114300</xdr:colOff>
      <xdr:row>100</xdr:row>
      <xdr:rowOff>85344</xdr:rowOff>
    </xdr:to>
    <xdr:cxnSp macro="">
      <xdr:nvCxnSpPr>
        <xdr:cNvPr id="796" name="直線コネクタ 795">
          <a:extLst>
            <a:ext uri="{FF2B5EF4-FFF2-40B4-BE49-F238E27FC236}">
              <a16:creationId xmlns:a16="http://schemas.microsoft.com/office/drawing/2014/main" id="{D8BBEB76-3CD7-4C5B-9DFF-169FDDE5D73A}"/>
            </a:ext>
          </a:extLst>
        </xdr:cNvPr>
        <xdr:cNvCxnSpPr/>
      </xdr:nvCxnSpPr>
      <xdr:spPr>
        <a:xfrm>
          <a:off x="13703300" y="17230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155702</xdr:rowOff>
    </xdr:from>
    <xdr:to>
      <xdr:col>67</xdr:col>
      <xdr:colOff>101600</xdr:colOff>
      <xdr:row>100</xdr:row>
      <xdr:rowOff>85852</xdr:rowOff>
    </xdr:to>
    <xdr:sp macro="" textlink="">
      <xdr:nvSpPr>
        <xdr:cNvPr id="797" name="楕円 796">
          <a:extLst>
            <a:ext uri="{FF2B5EF4-FFF2-40B4-BE49-F238E27FC236}">
              <a16:creationId xmlns:a16="http://schemas.microsoft.com/office/drawing/2014/main" id="{DE5F8449-C7A2-4825-9F6C-82D5C3DED79B}"/>
            </a:ext>
          </a:extLst>
        </xdr:cNvPr>
        <xdr:cNvSpPr/>
      </xdr:nvSpPr>
      <xdr:spPr>
        <a:xfrm>
          <a:off x="12763500" y="1712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35052</xdr:rowOff>
    </xdr:from>
    <xdr:to>
      <xdr:col>71</xdr:col>
      <xdr:colOff>177800</xdr:colOff>
      <xdr:row>100</xdr:row>
      <xdr:rowOff>85344</xdr:rowOff>
    </xdr:to>
    <xdr:cxnSp macro="">
      <xdr:nvCxnSpPr>
        <xdr:cNvPr id="798" name="直線コネクタ 797">
          <a:extLst>
            <a:ext uri="{FF2B5EF4-FFF2-40B4-BE49-F238E27FC236}">
              <a16:creationId xmlns:a16="http://schemas.microsoft.com/office/drawing/2014/main" id="{FD347CF9-1D95-4408-87A6-A9130E491DBF}"/>
            </a:ext>
          </a:extLst>
        </xdr:cNvPr>
        <xdr:cNvCxnSpPr/>
      </xdr:nvCxnSpPr>
      <xdr:spPr>
        <a:xfrm>
          <a:off x="12814300" y="1718005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19829</xdr:rowOff>
    </xdr:from>
    <xdr:ext cx="405111" cy="259045"/>
    <xdr:sp macro="" textlink="">
      <xdr:nvSpPr>
        <xdr:cNvPr id="799" name="n_1aveValue【庁舎】&#10;有形固定資産減価償却率">
          <a:extLst>
            <a:ext uri="{FF2B5EF4-FFF2-40B4-BE49-F238E27FC236}">
              <a16:creationId xmlns:a16="http://schemas.microsoft.com/office/drawing/2014/main" id="{70A5A211-F42A-4907-9797-BA5BF6580255}"/>
            </a:ext>
          </a:extLst>
        </xdr:cNvPr>
        <xdr:cNvSpPr txBox="1"/>
      </xdr:nvSpPr>
      <xdr:spPr>
        <a:xfrm>
          <a:off x="15266044" y="1802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800" name="n_2aveValue【庁舎】&#10;有形固定資産減価償却率">
          <a:extLst>
            <a:ext uri="{FF2B5EF4-FFF2-40B4-BE49-F238E27FC236}">
              <a16:creationId xmlns:a16="http://schemas.microsoft.com/office/drawing/2014/main" id="{7222268F-0236-4589-9800-BB26D47D3740}"/>
            </a:ext>
          </a:extLst>
        </xdr:cNvPr>
        <xdr:cNvSpPr txBox="1"/>
      </xdr:nvSpPr>
      <xdr:spPr>
        <a:xfrm>
          <a:off x="143897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134129</xdr:rowOff>
    </xdr:from>
    <xdr:ext cx="405111" cy="259045"/>
    <xdr:sp macro="" textlink="">
      <xdr:nvSpPr>
        <xdr:cNvPr id="801" name="n_3aveValue【庁舎】&#10;有形固定資産減価償却率">
          <a:extLst>
            <a:ext uri="{FF2B5EF4-FFF2-40B4-BE49-F238E27FC236}">
              <a16:creationId xmlns:a16="http://schemas.microsoft.com/office/drawing/2014/main" id="{B790E975-99FA-40A6-969C-A11BECED4E12}"/>
            </a:ext>
          </a:extLst>
        </xdr:cNvPr>
        <xdr:cNvSpPr txBox="1"/>
      </xdr:nvSpPr>
      <xdr:spPr>
        <a:xfrm>
          <a:off x="13500744" y="1796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108983</xdr:rowOff>
    </xdr:from>
    <xdr:ext cx="405111" cy="259045"/>
    <xdr:sp macro="" textlink="">
      <xdr:nvSpPr>
        <xdr:cNvPr id="802" name="n_4aveValue【庁舎】&#10;有形固定資産減価償却率">
          <a:extLst>
            <a:ext uri="{FF2B5EF4-FFF2-40B4-BE49-F238E27FC236}">
              <a16:creationId xmlns:a16="http://schemas.microsoft.com/office/drawing/2014/main" id="{1D0C7A26-0599-4089-8FAC-E313033D2C1F}"/>
            </a:ext>
          </a:extLst>
        </xdr:cNvPr>
        <xdr:cNvSpPr txBox="1"/>
      </xdr:nvSpPr>
      <xdr:spPr>
        <a:xfrm>
          <a:off x="12611744" y="1793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17797</xdr:rowOff>
    </xdr:from>
    <xdr:ext cx="405111" cy="259045"/>
    <xdr:sp macro="" textlink="">
      <xdr:nvSpPr>
        <xdr:cNvPr id="803" name="n_1mainValue【庁舎】&#10;有形固定資産減価償却率">
          <a:extLst>
            <a:ext uri="{FF2B5EF4-FFF2-40B4-BE49-F238E27FC236}">
              <a16:creationId xmlns:a16="http://schemas.microsoft.com/office/drawing/2014/main" id="{A30F62D7-977D-4FD4-90BA-92DB12F95DC8}"/>
            </a:ext>
          </a:extLst>
        </xdr:cNvPr>
        <xdr:cNvSpPr txBox="1"/>
      </xdr:nvSpPr>
      <xdr:spPr>
        <a:xfrm>
          <a:off x="152660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152671</xdr:rowOff>
    </xdr:from>
    <xdr:ext cx="405111" cy="259045"/>
    <xdr:sp macro="" textlink="">
      <xdr:nvSpPr>
        <xdr:cNvPr id="804" name="n_2mainValue【庁舎】&#10;有形固定資産減価償却率">
          <a:extLst>
            <a:ext uri="{FF2B5EF4-FFF2-40B4-BE49-F238E27FC236}">
              <a16:creationId xmlns:a16="http://schemas.microsoft.com/office/drawing/2014/main" id="{EC2C8A12-9668-49D4-AB2A-0CA4F58D7D74}"/>
            </a:ext>
          </a:extLst>
        </xdr:cNvPr>
        <xdr:cNvSpPr txBox="1"/>
      </xdr:nvSpPr>
      <xdr:spPr>
        <a:xfrm>
          <a:off x="14389744" y="1695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152671</xdr:rowOff>
    </xdr:from>
    <xdr:ext cx="405111" cy="259045"/>
    <xdr:sp macro="" textlink="">
      <xdr:nvSpPr>
        <xdr:cNvPr id="805" name="n_3mainValue【庁舎】&#10;有形固定資産減価償却率">
          <a:extLst>
            <a:ext uri="{FF2B5EF4-FFF2-40B4-BE49-F238E27FC236}">
              <a16:creationId xmlns:a16="http://schemas.microsoft.com/office/drawing/2014/main" id="{BAB646B7-AEDD-48C7-B1D7-91287102CDFB}"/>
            </a:ext>
          </a:extLst>
        </xdr:cNvPr>
        <xdr:cNvSpPr txBox="1"/>
      </xdr:nvSpPr>
      <xdr:spPr>
        <a:xfrm>
          <a:off x="13500744" y="1695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102379</xdr:rowOff>
    </xdr:from>
    <xdr:ext cx="405111" cy="259045"/>
    <xdr:sp macro="" textlink="">
      <xdr:nvSpPr>
        <xdr:cNvPr id="806" name="n_4mainValue【庁舎】&#10;有形固定資産減価償却率">
          <a:extLst>
            <a:ext uri="{FF2B5EF4-FFF2-40B4-BE49-F238E27FC236}">
              <a16:creationId xmlns:a16="http://schemas.microsoft.com/office/drawing/2014/main" id="{2D305E84-0882-42D4-955C-106E95875C49}"/>
            </a:ext>
          </a:extLst>
        </xdr:cNvPr>
        <xdr:cNvSpPr txBox="1"/>
      </xdr:nvSpPr>
      <xdr:spPr>
        <a:xfrm>
          <a:off x="12611744" y="1690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212BB9BD-323C-4702-8B7F-A9220F9D134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8F0B95C6-D7E7-4C8D-8605-4281E50B297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5F117727-A818-4345-909C-B117D830F6B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3F8FFA32-0015-4E8D-8C69-762B4DB9A22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17729BAB-3B1D-4317-9B20-21653CCE8F3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FE3CBE91-BF0A-48C8-9B2C-74A9D5244BC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B82B9027-F24E-498E-8EE8-F8E8D71FEBD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BB6DC63B-7674-481F-A58C-36211E60924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AF8DDA5D-D152-4A94-8FD3-000DA290FE6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C2FE7CDC-7446-486D-958E-B99CEC15089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7" name="直線コネクタ 816">
          <a:extLst>
            <a:ext uri="{FF2B5EF4-FFF2-40B4-BE49-F238E27FC236}">
              <a16:creationId xmlns:a16="http://schemas.microsoft.com/office/drawing/2014/main" id="{6DB40707-A28F-4D68-8A70-BBAEE29D013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8" name="テキスト ボックス 817">
          <a:extLst>
            <a:ext uri="{FF2B5EF4-FFF2-40B4-BE49-F238E27FC236}">
              <a16:creationId xmlns:a16="http://schemas.microsoft.com/office/drawing/2014/main" id="{EE6A5B4B-47DA-4527-AEA7-F591602ACFB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9" name="直線コネクタ 818">
          <a:extLst>
            <a:ext uri="{FF2B5EF4-FFF2-40B4-BE49-F238E27FC236}">
              <a16:creationId xmlns:a16="http://schemas.microsoft.com/office/drawing/2014/main" id="{5D89C655-786D-4FE8-8DA3-EEA3E2E378B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0" name="テキスト ボックス 819">
          <a:extLst>
            <a:ext uri="{FF2B5EF4-FFF2-40B4-BE49-F238E27FC236}">
              <a16:creationId xmlns:a16="http://schemas.microsoft.com/office/drawing/2014/main" id="{DFDE26A1-229F-4D1F-ACBE-2A08346D218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1" name="直線コネクタ 820">
          <a:extLst>
            <a:ext uri="{FF2B5EF4-FFF2-40B4-BE49-F238E27FC236}">
              <a16:creationId xmlns:a16="http://schemas.microsoft.com/office/drawing/2014/main" id="{6D234F45-6B86-4A02-94D5-2EE0C147120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2" name="テキスト ボックス 821">
          <a:extLst>
            <a:ext uri="{FF2B5EF4-FFF2-40B4-BE49-F238E27FC236}">
              <a16:creationId xmlns:a16="http://schemas.microsoft.com/office/drawing/2014/main" id="{42E56EAD-3012-40ED-97DF-7ABDE52B3CA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3" name="直線コネクタ 822">
          <a:extLst>
            <a:ext uri="{FF2B5EF4-FFF2-40B4-BE49-F238E27FC236}">
              <a16:creationId xmlns:a16="http://schemas.microsoft.com/office/drawing/2014/main" id="{860E868E-3FEE-4569-9D9A-8D4D7233EBC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4" name="テキスト ボックス 823">
          <a:extLst>
            <a:ext uri="{FF2B5EF4-FFF2-40B4-BE49-F238E27FC236}">
              <a16:creationId xmlns:a16="http://schemas.microsoft.com/office/drawing/2014/main" id="{E77D348F-DA87-474E-9A81-5F659653458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5" name="直線コネクタ 824">
          <a:extLst>
            <a:ext uri="{FF2B5EF4-FFF2-40B4-BE49-F238E27FC236}">
              <a16:creationId xmlns:a16="http://schemas.microsoft.com/office/drawing/2014/main" id="{B2FF6D41-D065-4BBB-AE7F-D0291D16405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6" name="テキスト ボックス 825">
          <a:extLst>
            <a:ext uri="{FF2B5EF4-FFF2-40B4-BE49-F238E27FC236}">
              <a16:creationId xmlns:a16="http://schemas.microsoft.com/office/drawing/2014/main" id="{354D0AC1-039F-482E-B531-5CBAF14B104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E7DC2A8E-D82C-426A-9F59-507AD9BE7CC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B4D03321-6C6C-48E8-9068-4CE8520B0D9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庁舎】&#10;一人当たり面積グラフ枠">
          <a:extLst>
            <a:ext uri="{FF2B5EF4-FFF2-40B4-BE49-F238E27FC236}">
              <a16:creationId xmlns:a16="http://schemas.microsoft.com/office/drawing/2014/main" id="{8756BF75-DE7C-404F-AA37-5A38F5C77BB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30" name="直線コネクタ 829">
          <a:extLst>
            <a:ext uri="{FF2B5EF4-FFF2-40B4-BE49-F238E27FC236}">
              <a16:creationId xmlns:a16="http://schemas.microsoft.com/office/drawing/2014/main" id="{3768988F-3BC7-41C4-84BC-C288192CD0E5}"/>
            </a:ext>
          </a:extLst>
        </xdr:cNvPr>
        <xdr:cNvCxnSpPr/>
      </xdr:nvCxnSpPr>
      <xdr:spPr>
        <a:xfrm flipV="1">
          <a:off x="22160864" y="17076420"/>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31" name="【庁舎】&#10;一人当たり面積最小値テキスト">
          <a:extLst>
            <a:ext uri="{FF2B5EF4-FFF2-40B4-BE49-F238E27FC236}">
              <a16:creationId xmlns:a16="http://schemas.microsoft.com/office/drawing/2014/main" id="{5F0ECC7B-F66A-4492-81B5-EC9D03918CEA}"/>
            </a:ext>
          </a:extLst>
        </xdr:cNvPr>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32" name="直線コネクタ 831">
          <a:extLst>
            <a:ext uri="{FF2B5EF4-FFF2-40B4-BE49-F238E27FC236}">
              <a16:creationId xmlns:a16="http://schemas.microsoft.com/office/drawing/2014/main" id="{6C6C9455-96D1-4139-B8F5-0807F8114AFF}"/>
            </a:ext>
          </a:extLst>
        </xdr:cNvPr>
        <xdr:cNvCxnSpPr/>
      </xdr:nvCxnSpPr>
      <xdr:spPr>
        <a:xfrm>
          <a:off x="22072600" y="185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3" name="【庁舎】&#10;一人当たり面積最大値テキスト">
          <a:extLst>
            <a:ext uri="{FF2B5EF4-FFF2-40B4-BE49-F238E27FC236}">
              <a16:creationId xmlns:a16="http://schemas.microsoft.com/office/drawing/2014/main" id="{B2370EF5-28EC-4B00-BFA1-7B2AC9E61EFB}"/>
            </a:ext>
          </a:extLst>
        </xdr:cNvPr>
        <xdr:cNvSpPr txBox="1"/>
      </xdr:nvSpPr>
      <xdr:spPr>
        <a:xfrm>
          <a:off x="22199600" y="168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4" name="直線コネクタ 833">
          <a:extLst>
            <a:ext uri="{FF2B5EF4-FFF2-40B4-BE49-F238E27FC236}">
              <a16:creationId xmlns:a16="http://schemas.microsoft.com/office/drawing/2014/main" id="{C0009E9A-DF78-4F24-A6A0-F4479594B607}"/>
            </a:ext>
          </a:extLst>
        </xdr:cNvPr>
        <xdr:cNvCxnSpPr/>
      </xdr:nvCxnSpPr>
      <xdr:spPr>
        <a:xfrm>
          <a:off x="22072600" y="1707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95266</xdr:rowOff>
    </xdr:from>
    <xdr:ext cx="469744" cy="259045"/>
    <xdr:sp macro="" textlink="">
      <xdr:nvSpPr>
        <xdr:cNvPr id="835" name="【庁舎】&#10;一人当たり面積平均値テキスト">
          <a:extLst>
            <a:ext uri="{FF2B5EF4-FFF2-40B4-BE49-F238E27FC236}">
              <a16:creationId xmlns:a16="http://schemas.microsoft.com/office/drawing/2014/main" id="{774CFCB1-CA16-4A6D-BB4B-CAEE470EBFF6}"/>
            </a:ext>
          </a:extLst>
        </xdr:cNvPr>
        <xdr:cNvSpPr txBox="1"/>
      </xdr:nvSpPr>
      <xdr:spPr>
        <a:xfrm>
          <a:off x="22199600" y="18097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6" name="フローチャート: 判断 835">
          <a:extLst>
            <a:ext uri="{FF2B5EF4-FFF2-40B4-BE49-F238E27FC236}">
              <a16:creationId xmlns:a16="http://schemas.microsoft.com/office/drawing/2014/main" id="{BA6B631F-E444-419C-A303-0592A30A77A6}"/>
            </a:ext>
          </a:extLst>
        </xdr:cNvPr>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7" name="フローチャート: 判断 836">
          <a:extLst>
            <a:ext uri="{FF2B5EF4-FFF2-40B4-BE49-F238E27FC236}">
              <a16:creationId xmlns:a16="http://schemas.microsoft.com/office/drawing/2014/main" id="{40D4DB73-C4B5-40EF-A14C-109FB06FA028}"/>
            </a:ext>
          </a:extLst>
        </xdr:cNvPr>
        <xdr:cNvSpPr/>
      </xdr:nvSpPr>
      <xdr:spPr>
        <a:xfrm>
          <a:off x="21272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8" name="フローチャート: 判断 837">
          <a:extLst>
            <a:ext uri="{FF2B5EF4-FFF2-40B4-BE49-F238E27FC236}">
              <a16:creationId xmlns:a16="http://schemas.microsoft.com/office/drawing/2014/main" id="{E30888ED-1E3A-4BA1-A9D9-D45227D3C2EF}"/>
            </a:ext>
          </a:extLst>
        </xdr:cNvPr>
        <xdr:cNvSpPr/>
      </xdr:nvSpPr>
      <xdr:spPr>
        <a:xfrm>
          <a:off x="20383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9" name="フローチャート: 判断 838">
          <a:extLst>
            <a:ext uri="{FF2B5EF4-FFF2-40B4-BE49-F238E27FC236}">
              <a16:creationId xmlns:a16="http://schemas.microsoft.com/office/drawing/2014/main" id="{8CD45722-F07E-4292-B84C-DE9B98C71308}"/>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40" name="フローチャート: 判断 839">
          <a:extLst>
            <a:ext uri="{FF2B5EF4-FFF2-40B4-BE49-F238E27FC236}">
              <a16:creationId xmlns:a16="http://schemas.microsoft.com/office/drawing/2014/main" id="{84DA1587-380A-4659-BE5A-64B62CD036B6}"/>
            </a:ext>
          </a:extLst>
        </xdr:cNvPr>
        <xdr:cNvSpPr/>
      </xdr:nvSpPr>
      <xdr:spPr>
        <a:xfrm>
          <a:off x="18605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94D1B4A3-A1F4-4985-98FA-662E22DB420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EAE527B2-80FB-4165-A29B-07E568B7AC8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3C3D5713-8DEB-4DD0-8C92-4D14BF17B75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4F20FBAC-91B6-4207-A7AC-7E95FF8FF26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957BB4D9-9B9C-4B06-9600-CB35A9866DD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846" name="楕円 845">
          <a:extLst>
            <a:ext uri="{FF2B5EF4-FFF2-40B4-BE49-F238E27FC236}">
              <a16:creationId xmlns:a16="http://schemas.microsoft.com/office/drawing/2014/main" id="{16DDBDF1-1D53-4A70-A56C-7029866EB44C}"/>
            </a:ext>
          </a:extLst>
        </xdr:cNvPr>
        <xdr:cNvSpPr/>
      </xdr:nvSpPr>
      <xdr:spPr>
        <a:xfrm>
          <a:off x="221107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13988</xdr:rowOff>
    </xdr:from>
    <xdr:ext cx="469744" cy="259045"/>
    <xdr:sp macro="" textlink="">
      <xdr:nvSpPr>
        <xdr:cNvPr id="847" name="【庁舎】&#10;一人当たり面積該当値テキスト">
          <a:extLst>
            <a:ext uri="{FF2B5EF4-FFF2-40B4-BE49-F238E27FC236}">
              <a16:creationId xmlns:a16="http://schemas.microsoft.com/office/drawing/2014/main" id="{47529A07-A593-463A-8662-C1D8D173FFE0}"/>
            </a:ext>
          </a:extLst>
        </xdr:cNvPr>
        <xdr:cNvSpPr txBox="1"/>
      </xdr:nvSpPr>
      <xdr:spPr>
        <a:xfrm>
          <a:off x="22199600"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154939</xdr:rowOff>
    </xdr:from>
    <xdr:to>
      <xdr:col>112</xdr:col>
      <xdr:colOff>38100</xdr:colOff>
      <xdr:row>105</xdr:row>
      <xdr:rowOff>85089</xdr:rowOff>
    </xdr:to>
    <xdr:sp macro="" textlink="">
      <xdr:nvSpPr>
        <xdr:cNvPr id="848" name="楕円 847">
          <a:extLst>
            <a:ext uri="{FF2B5EF4-FFF2-40B4-BE49-F238E27FC236}">
              <a16:creationId xmlns:a16="http://schemas.microsoft.com/office/drawing/2014/main" id="{B0830B52-8947-490C-A187-F52FFBA1560C}"/>
            </a:ext>
          </a:extLst>
        </xdr:cNvPr>
        <xdr:cNvSpPr/>
      </xdr:nvSpPr>
      <xdr:spPr>
        <a:xfrm>
          <a:off x="21272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34289</xdr:rowOff>
    </xdr:from>
    <xdr:to>
      <xdr:col>116</xdr:col>
      <xdr:colOff>63500</xdr:colOff>
      <xdr:row>105</xdr:row>
      <xdr:rowOff>41911</xdr:rowOff>
    </xdr:to>
    <xdr:cxnSp macro="">
      <xdr:nvCxnSpPr>
        <xdr:cNvPr id="849" name="直線コネクタ 848">
          <a:extLst>
            <a:ext uri="{FF2B5EF4-FFF2-40B4-BE49-F238E27FC236}">
              <a16:creationId xmlns:a16="http://schemas.microsoft.com/office/drawing/2014/main" id="{1FC67317-0C5D-40A2-BF3E-040524D46D2E}"/>
            </a:ext>
          </a:extLst>
        </xdr:cNvPr>
        <xdr:cNvCxnSpPr/>
      </xdr:nvCxnSpPr>
      <xdr:spPr>
        <a:xfrm>
          <a:off x="21323300" y="180365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135889</xdr:rowOff>
    </xdr:from>
    <xdr:to>
      <xdr:col>107</xdr:col>
      <xdr:colOff>101600</xdr:colOff>
      <xdr:row>105</xdr:row>
      <xdr:rowOff>66039</xdr:rowOff>
    </xdr:to>
    <xdr:sp macro="" textlink="">
      <xdr:nvSpPr>
        <xdr:cNvPr id="850" name="楕円 849">
          <a:extLst>
            <a:ext uri="{FF2B5EF4-FFF2-40B4-BE49-F238E27FC236}">
              <a16:creationId xmlns:a16="http://schemas.microsoft.com/office/drawing/2014/main" id="{7C298C96-5333-4BE1-845A-000C54973473}"/>
            </a:ext>
          </a:extLst>
        </xdr:cNvPr>
        <xdr:cNvSpPr/>
      </xdr:nvSpPr>
      <xdr:spPr>
        <a:xfrm>
          <a:off x="20383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15239</xdr:rowOff>
    </xdr:from>
    <xdr:to>
      <xdr:col>111</xdr:col>
      <xdr:colOff>177800</xdr:colOff>
      <xdr:row>105</xdr:row>
      <xdr:rowOff>34289</xdr:rowOff>
    </xdr:to>
    <xdr:cxnSp macro="">
      <xdr:nvCxnSpPr>
        <xdr:cNvPr id="851" name="直線コネクタ 850">
          <a:extLst>
            <a:ext uri="{FF2B5EF4-FFF2-40B4-BE49-F238E27FC236}">
              <a16:creationId xmlns:a16="http://schemas.microsoft.com/office/drawing/2014/main" id="{D80FB6CF-3D57-4E3A-B2F0-D396D4347CEF}"/>
            </a:ext>
          </a:extLst>
        </xdr:cNvPr>
        <xdr:cNvCxnSpPr/>
      </xdr:nvCxnSpPr>
      <xdr:spPr>
        <a:xfrm>
          <a:off x="20434300" y="180174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852" name="楕円 851">
          <a:extLst>
            <a:ext uri="{FF2B5EF4-FFF2-40B4-BE49-F238E27FC236}">
              <a16:creationId xmlns:a16="http://schemas.microsoft.com/office/drawing/2014/main" id="{96641FC6-6C9C-4516-BBA6-9E40D1DFEC37}"/>
            </a:ext>
          </a:extLst>
        </xdr:cNvPr>
        <xdr:cNvSpPr/>
      </xdr:nvSpPr>
      <xdr:spPr>
        <a:xfrm>
          <a:off x="19494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15239</xdr:rowOff>
    </xdr:from>
    <xdr:to>
      <xdr:col>107</xdr:col>
      <xdr:colOff>50800</xdr:colOff>
      <xdr:row>105</xdr:row>
      <xdr:rowOff>41911</xdr:rowOff>
    </xdr:to>
    <xdr:cxnSp macro="">
      <xdr:nvCxnSpPr>
        <xdr:cNvPr id="853" name="直線コネクタ 852">
          <a:extLst>
            <a:ext uri="{FF2B5EF4-FFF2-40B4-BE49-F238E27FC236}">
              <a16:creationId xmlns:a16="http://schemas.microsoft.com/office/drawing/2014/main" id="{58F91E55-ADCD-4762-B716-ADD7FB65C9DF}"/>
            </a:ext>
          </a:extLst>
        </xdr:cNvPr>
        <xdr:cNvCxnSpPr/>
      </xdr:nvCxnSpPr>
      <xdr:spPr>
        <a:xfrm flipV="1">
          <a:off x="19545300" y="1801748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2539</xdr:rowOff>
    </xdr:from>
    <xdr:to>
      <xdr:col>98</xdr:col>
      <xdr:colOff>38100</xdr:colOff>
      <xdr:row>105</xdr:row>
      <xdr:rowOff>104139</xdr:rowOff>
    </xdr:to>
    <xdr:sp macro="" textlink="">
      <xdr:nvSpPr>
        <xdr:cNvPr id="854" name="楕円 853">
          <a:extLst>
            <a:ext uri="{FF2B5EF4-FFF2-40B4-BE49-F238E27FC236}">
              <a16:creationId xmlns:a16="http://schemas.microsoft.com/office/drawing/2014/main" id="{7021E34E-6A7B-41B6-B212-541DBF8988D4}"/>
            </a:ext>
          </a:extLst>
        </xdr:cNvPr>
        <xdr:cNvSpPr/>
      </xdr:nvSpPr>
      <xdr:spPr>
        <a:xfrm>
          <a:off x="18605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41911</xdr:rowOff>
    </xdr:from>
    <xdr:to>
      <xdr:col>102</xdr:col>
      <xdr:colOff>114300</xdr:colOff>
      <xdr:row>105</xdr:row>
      <xdr:rowOff>53339</xdr:rowOff>
    </xdr:to>
    <xdr:cxnSp macro="">
      <xdr:nvCxnSpPr>
        <xdr:cNvPr id="855" name="直線コネクタ 854">
          <a:extLst>
            <a:ext uri="{FF2B5EF4-FFF2-40B4-BE49-F238E27FC236}">
              <a16:creationId xmlns:a16="http://schemas.microsoft.com/office/drawing/2014/main" id="{788D021D-063C-4094-9F7F-F9BB440B7E55}"/>
            </a:ext>
          </a:extLst>
        </xdr:cNvPr>
        <xdr:cNvCxnSpPr/>
      </xdr:nvCxnSpPr>
      <xdr:spPr>
        <a:xfrm flipV="1">
          <a:off x="18656300" y="180441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45738</xdr:rowOff>
    </xdr:from>
    <xdr:ext cx="469744" cy="259045"/>
    <xdr:sp macro="" textlink="">
      <xdr:nvSpPr>
        <xdr:cNvPr id="856" name="n_1aveValue【庁舎】&#10;一人当たり面積">
          <a:extLst>
            <a:ext uri="{FF2B5EF4-FFF2-40B4-BE49-F238E27FC236}">
              <a16:creationId xmlns:a16="http://schemas.microsoft.com/office/drawing/2014/main" id="{5A46AF93-D8DF-4920-A038-BF024489A819}"/>
            </a:ext>
          </a:extLst>
        </xdr:cNvPr>
        <xdr:cNvSpPr txBox="1"/>
      </xdr:nvSpPr>
      <xdr:spPr>
        <a:xfrm>
          <a:off x="210757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857" name="n_2aveValue【庁舎】&#10;一人当たり面積">
          <a:extLst>
            <a:ext uri="{FF2B5EF4-FFF2-40B4-BE49-F238E27FC236}">
              <a16:creationId xmlns:a16="http://schemas.microsoft.com/office/drawing/2014/main" id="{350553C7-4D02-4861-BC07-39314201B35F}"/>
            </a:ext>
          </a:extLst>
        </xdr:cNvPr>
        <xdr:cNvSpPr txBox="1"/>
      </xdr:nvSpPr>
      <xdr:spPr>
        <a:xfrm>
          <a:off x="20199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58" name="n_3aveValue【庁舎】&#10;一人当たり面積">
          <a:extLst>
            <a:ext uri="{FF2B5EF4-FFF2-40B4-BE49-F238E27FC236}">
              <a16:creationId xmlns:a16="http://schemas.microsoft.com/office/drawing/2014/main" id="{BDF39C52-B2B2-47DD-97B6-31E714555EB7}"/>
            </a:ext>
          </a:extLst>
        </xdr:cNvPr>
        <xdr:cNvSpPr txBox="1"/>
      </xdr:nvSpPr>
      <xdr:spPr>
        <a:xfrm>
          <a:off x="1931042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53357</xdr:rowOff>
    </xdr:from>
    <xdr:ext cx="469744" cy="259045"/>
    <xdr:sp macro="" textlink="">
      <xdr:nvSpPr>
        <xdr:cNvPr id="859" name="n_4aveValue【庁舎】&#10;一人当たり面積">
          <a:extLst>
            <a:ext uri="{FF2B5EF4-FFF2-40B4-BE49-F238E27FC236}">
              <a16:creationId xmlns:a16="http://schemas.microsoft.com/office/drawing/2014/main" id="{DF8FF930-EB46-40F8-A224-16F6800C9D98}"/>
            </a:ext>
          </a:extLst>
        </xdr:cNvPr>
        <xdr:cNvSpPr txBox="1"/>
      </xdr:nvSpPr>
      <xdr:spPr>
        <a:xfrm>
          <a:off x="1842142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101616</xdr:rowOff>
    </xdr:from>
    <xdr:ext cx="469744" cy="259045"/>
    <xdr:sp macro="" textlink="">
      <xdr:nvSpPr>
        <xdr:cNvPr id="860" name="n_1mainValue【庁舎】&#10;一人当たり面積">
          <a:extLst>
            <a:ext uri="{FF2B5EF4-FFF2-40B4-BE49-F238E27FC236}">
              <a16:creationId xmlns:a16="http://schemas.microsoft.com/office/drawing/2014/main" id="{FF9B977C-0427-4707-86A3-6E3FCEF372A4}"/>
            </a:ext>
          </a:extLst>
        </xdr:cNvPr>
        <xdr:cNvSpPr txBox="1"/>
      </xdr:nvSpPr>
      <xdr:spPr>
        <a:xfrm>
          <a:off x="210757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82566</xdr:rowOff>
    </xdr:from>
    <xdr:ext cx="469744" cy="259045"/>
    <xdr:sp macro="" textlink="">
      <xdr:nvSpPr>
        <xdr:cNvPr id="861" name="n_2mainValue【庁舎】&#10;一人当たり面積">
          <a:extLst>
            <a:ext uri="{FF2B5EF4-FFF2-40B4-BE49-F238E27FC236}">
              <a16:creationId xmlns:a16="http://schemas.microsoft.com/office/drawing/2014/main" id="{5C0B8079-C015-44B5-B85A-9A15BB663A04}"/>
            </a:ext>
          </a:extLst>
        </xdr:cNvPr>
        <xdr:cNvSpPr txBox="1"/>
      </xdr:nvSpPr>
      <xdr:spPr>
        <a:xfrm>
          <a:off x="20199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109238</xdr:rowOff>
    </xdr:from>
    <xdr:ext cx="469744" cy="259045"/>
    <xdr:sp macro="" textlink="">
      <xdr:nvSpPr>
        <xdr:cNvPr id="862" name="n_3mainValue【庁舎】&#10;一人当たり面積">
          <a:extLst>
            <a:ext uri="{FF2B5EF4-FFF2-40B4-BE49-F238E27FC236}">
              <a16:creationId xmlns:a16="http://schemas.microsoft.com/office/drawing/2014/main" id="{8BF23F2A-10EF-4705-B6BE-057AC4C54B03}"/>
            </a:ext>
          </a:extLst>
        </xdr:cNvPr>
        <xdr:cNvSpPr txBox="1"/>
      </xdr:nvSpPr>
      <xdr:spPr>
        <a:xfrm>
          <a:off x="19310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120666</xdr:rowOff>
    </xdr:from>
    <xdr:ext cx="469744" cy="259045"/>
    <xdr:sp macro="" textlink="">
      <xdr:nvSpPr>
        <xdr:cNvPr id="863" name="n_4mainValue【庁舎】&#10;一人当たり面積">
          <a:extLst>
            <a:ext uri="{FF2B5EF4-FFF2-40B4-BE49-F238E27FC236}">
              <a16:creationId xmlns:a16="http://schemas.microsoft.com/office/drawing/2014/main" id="{4F403CC0-135F-4EE7-9F42-6FCE0B45011D}"/>
            </a:ext>
          </a:extLst>
        </xdr:cNvPr>
        <xdr:cNvSpPr txBox="1"/>
      </xdr:nvSpPr>
      <xdr:spPr>
        <a:xfrm>
          <a:off x="18421427" y="1778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3B718E5B-4DCE-4233-8BB1-18445E3CAD1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B890B1B0-3980-43E1-B2A8-991161893A8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D8D08384-CA08-41B3-A8A1-2E8EFD1CBE3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a:t>
          </a:r>
          <a:r>
            <a:rPr kumimoji="1" lang="ja-JP" altLang="en-US" sz="1100">
              <a:solidFill>
                <a:schemeClr val="dk1"/>
              </a:solidFill>
              <a:effectLst/>
              <a:latin typeface="+mn-lt"/>
              <a:ea typeface="+mn-ea"/>
              <a:cs typeface="+mn-cs"/>
            </a:rPr>
            <a:t>減価</a:t>
          </a:r>
          <a:r>
            <a:rPr kumimoji="1" lang="ja-JP" altLang="ja-JP" sz="1100">
              <a:solidFill>
                <a:schemeClr val="dk1"/>
              </a:solidFill>
              <a:effectLst/>
              <a:latin typeface="+mn-lt"/>
              <a:ea typeface="+mn-ea"/>
              <a:cs typeface="+mn-cs"/>
            </a:rPr>
            <a:t>償却率が高い施設は「体育館・プール」、低い施設は「保健センター・保健所」「市民会館」「庁舎」である。</a:t>
          </a:r>
          <a:endParaRPr lang="ja-JP" altLang="ja-JP" sz="1400">
            <a:effectLst/>
          </a:endParaRPr>
        </a:p>
        <a:p>
          <a:r>
            <a:rPr kumimoji="1" lang="ja-JP" altLang="ja-JP" sz="1100">
              <a:solidFill>
                <a:schemeClr val="dk1"/>
              </a:solidFill>
              <a:effectLst/>
              <a:latin typeface="+mn-lt"/>
              <a:ea typeface="+mn-ea"/>
              <a:cs typeface="+mn-cs"/>
            </a:rPr>
            <a:t>　保健所は、現在新施設を整備中のため、リース方式により整備した仮施設に移転中であるが、令和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年度にリース契約の変更を行い、仮施設の建物が区の所有となったことに伴い、</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a:t>
          </a:r>
          <a:r>
            <a:rPr kumimoji="1" lang="ja-JP" altLang="en-US" sz="1100">
              <a:solidFill>
                <a:sysClr val="windowText" lastClr="000000"/>
              </a:solidFill>
              <a:effectLst/>
              <a:latin typeface="+mn-lt"/>
              <a:ea typeface="+mn-ea"/>
              <a:cs typeface="+mn-cs"/>
            </a:rPr>
            <a:t>以降</a:t>
          </a:r>
          <a:r>
            <a:rPr kumimoji="1" lang="ja-JP" altLang="ja-JP" sz="1100">
              <a:solidFill>
                <a:sysClr val="windowText" lastClr="000000"/>
              </a:solidFill>
              <a:effectLst/>
              <a:latin typeface="+mn-lt"/>
              <a:ea typeface="+mn-ea"/>
              <a:cs typeface="+mn-cs"/>
            </a:rPr>
            <a:t>の</a:t>
          </a:r>
          <a:r>
            <a:rPr kumimoji="1" lang="ja-JP" altLang="ja-JP" sz="1100">
              <a:solidFill>
                <a:schemeClr val="dk1"/>
              </a:solidFill>
              <a:effectLst/>
              <a:latin typeface="+mn-lt"/>
              <a:ea typeface="+mn-ea"/>
              <a:cs typeface="+mn-cs"/>
            </a:rPr>
            <a:t>数値が低くなった。</a:t>
          </a:r>
          <a:endParaRPr lang="ja-JP" altLang="ja-JP" sz="1400">
            <a:effectLst/>
          </a:endParaRPr>
        </a:p>
        <a:p>
          <a:r>
            <a:rPr kumimoji="1" lang="ja-JP" altLang="ja-JP" sz="1100">
              <a:solidFill>
                <a:schemeClr val="dk1"/>
              </a:solidFill>
              <a:effectLst/>
              <a:latin typeface="+mn-lt"/>
              <a:ea typeface="+mn-ea"/>
              <a:cs typeface="+mn-cs"/>
            </a:rPr>
            <a:t>　市民会館（区民センター）は令和元年度に施設改築が完了し、庁舎は平成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年度に新施設を整備したことから、数値が低くなっている。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B1" sqref="B1:DI1"/>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154500724</v>
      </c>
      <c r="BO4" s="484"/>
      <c r="BP4" s="484"/>
      <c r="BQ4" s="484"/>
      <c r="BR4" s="484"/>
      <c r="BS4" s="484"/>
      <c r="BT4" s="484"/>
      <c r="BU4" s="485"/>
      <c r="BV4" s="483">
        <v>147295346</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3.3</v>
      </c>
      <c r="CU4" s="624"/>
      <c r="CV4" s="624"/>
      <c r="CW4" s="624"/>
      <c r="CX4" s="624"/>
      <c r="CY4" s="624"/>
      <c r="CZ4" s="624"/>
      <c r="DA4" s="625"/>
      <c r="DB4" s="623">
        <v>3.3</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149661698</v>
      </c>
      <c r="BO5" s="455"/>
      <c r="BP5" s="455"/>
      <c r="BQ5" s="455"/>
      <c r="BR5" s="455"/>
      <c r="BS5" s="455"/>
      <c r="BT5" s="455"/>
      <c r="BU5" s="456"/>
      <c r="BV5" s="454">
        <v>144083030</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81.7</v>
      </c>
      <c r="CU5" s="452"/>
      <c r="CV5" s="452"/>
      <c r="CW5" s="452"/>
      <c r="CX5" s="452"/>
      <c r="CY5" s="452"/>
      <c r="CZ5" s="452"/>
      <c r="DA5" s="453"/>
      <c r="DB5" s="451">
        <v>79.599999999999994</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98</v>
      </c>
      <c r="AV6" s="513"/>
      <c r="AW6" s="513"/>
      <c r="AX6" s="513"/>
      <c r="AY6" s="468" t="s">
        <v>99</v>
      </c>
      <c r="AZ6" s="469"/>
      <c r="BA6" s="469"/>
      <c r="BB6" s="469"/>
      <c r="BC6" s="469"/>
      <c r="BD6" s="469"/>
      <c r="BE6" s="469"/>
      <c r="BF6" s="469"/>
      <c r="BG6" s="469"/>
      <c r="BH6" s="469"/>
      <c r="BI6" s="469"/>
      <c r="BJ6" s="469"/>
      <c r="BK6" s="469"/>
      <c r="BL6" s="469"/>
      <c r="BM6" s="470"/>
      <c r="BN6" s="454">
        <v>4839026</v>
      </c>
      <c r="BO6" s="455"/>
      <c r="BP6" s="455"/>
      <c r="BQ6" s="455"/>
      <c r="BR6" s="455"/>
      <c r="BS6" s="455"/>
      <c r="BT6" s="455"/>
      <c r="BU6" s="456"/>
      <c r="BV6" s="454">
        <v>3212316</v>
      </c>
      <c r="BW6" s="455"/>
      <c r="BX6" s="455"/>
      <c r="BY6" s="455"/>
      <c r="BZ6" s="455"/>
      <c r="CA6" s="455"/>
      <c r="CB6" s="455"/>
      <c r="CC6" s="456"/>
      <c r="CD6" s="494" t="s">
        <v>100</v>
      </c>
      <c r="CE6" s="414"/>
      <c r="CF6" s="414"/>
      <c r="CG6" s="414"/>
      <c r="CH6" s="414"/>
      <c r="CI6" s="414"/>
      <c r="CJ6" s="414"/>
      <c r="CK6" s="414"/>
      <c r="CL6" s="414"/>
      <c r="CM6" s="414"/>
      <c r="CN6" s="414"/>
      <c r="CO6" s="414"/>
      <c r="CP6" s="414"/>
      <c r="CQ6" s="414"/>
      <c r="CR6" s="414"/>
      <c r="CS6" s="495"/>
      <c r="CT6" s="597">
        <v>81.7</v>
      </c>
      <c r="CU6" s="598"/>
      <c r="CV6" s="598"/>
      <c r="CW6" s="598"/>
      <c r="CX6" s="598"/>
      <c r="CY6" s="598"/>
      <c r="CZ6" s="598"/>
      <c r="DA6" s="599"/>
      <c r="DB6" s="597">
        <v>79.599999999999994</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101</v>
      </c>
      <c r="AN7" s="411"/>
      <c r="AO7" s="411"/>
      <c r="AP7" s="411"/>
      <c r="AQ7" s="411"/>
      <c r="AR7" s="411"/>
      <c r="AS7" s="411"/>
      <c r="AT7" s="412"/>
      <c r="AU7" s="512" t="s">
        <v>98</v>
      </c>
      <c r="AV7" s="513"/>
      <c r="AW7" s="513"/>
      <c r="AX7" s="513"/>
      <c r="AY7" s="468" t="s">
        <v>102</v>
      </c>
      <c r="AZ7" s="469"/>
      <c r="BA7" s="469"/>
      <c r="BB7" s="469"/>
      <c r="BC7" s="469"/>
      <c r="BD7" s="469"/>
      <c r="BE7" s="469"/>
      <c r="BF7" s="469"/>
      <c r="BG7" s="469"/>
      <c r="BH7" s="469"/>
      <c r="BI7" s="469"/>
      <c r="BJ7" s="469"/>
      <c r="BK7" s="469"/>
      <c r="BL7" s="469"/>
      <c r="BM7" s="470"/>
      <c r="BN7" s="454">
        <v>2070206</v>
      </c>
      <c r="BO7" s="455"/>
      <c r="BP7" s="455"/>
      <c r="BQ7" s="455"/>
      <c r="BR7" s="455"/>
      <c r="BS7" s="455"/>
      <c r="BT7" s="455"/>
      <c r="BU7" s="456"/>
      <c r="BV7" s="454">
        <v>482645</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83620453</v>
      </c>
      <c r="CU7" s="455"/>
      <c r="CV7" s="455"/>
      <c r="CW7" s="455"/>
      <c r="CX7" s="455"/>
      <c r="CY7" s="455"/>
      <c r="CZ7" s="455"/>
      <c r="DA7" s="456"/>
      <c r="DB7" s="454">
        <v>82517130</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90</v>
      </c>
      <c r="AV8" s="513"/>
      <c r="AW8" s="513"/>
      <c r="AX8" s="513"/>
      <c r="AY8" s="468" t="s">
        <v>105</v>
      </c>
      <c r="AZ8" s="469"/>
      <c r="BA8" s="469"/>
      <c r="BB8" s="469"/>
      <c r="BC8" s="469"/>
      <c r="BD8" s="469"/>
      <c r="BE8" s="469"/>
      <c r="BF8" s="469"/>
      <c r="BG8" s="469"/>
      <c r="BH8" s="469"/>
      <c r="BI8" s="469"/>
      <c r="BJ8" s="469"/>
      <c r="BK8" s="469"/>
      <c r="BL8" s="469"/>
      <c r="BM8" s="470"/>
      <c r="BN8" s="454">
        <v>2768820</v>
      </c>
      <c r="BO8" s="455"/>
      <c r="BP8" s="455"/>
      <c r="BQ8" s="455"/>
      <c r="BR8" s="455"/>
      <c r="BS8" s="455"/>
      <c r="BT8" s="455"/>
      <c r="BU8" s="456"/>
      <c r="BV8" s="454">
        <v>2729671</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0.53</v>
      </c>
      <c r="CU8" s="558"/>
      <c r="CV8" s="558"/>
      <c r="CW8" s="558"/>
      <c r="CX8" s="558"/>
      <c r="CY8" s="558"/>
      <c r="CZ8" s="558"/>
      <c r="DA8" s="559"/>
      <c r="DB8" s="557">
        <v>0.53</v>
      </c>
      <c r="DC8" s="558"/>
      <c r="DD8" s="558"/>
      <c r="DE8" s="558"/>
      <c r="DF8" s="558"/>
      <c r="DG8" s="558"/>
      <c r="DH8" s="558"/>
      <c r="DI8" s="559"/>
    </row>
    <row r="9" spans="1:119" ht="18.75" customHeight="1" thickBot="1" x14ac:dyDescent="0.25">
      <c r="A9" s="163"/>
      <c r="B9" s="586" t="s">
        <v>107</v>
      </c>
      <c r="C9" s="587"/>
      <c r="D9" s="587"/>
      <c r="E9" s="587"/>
      <c r="F9" s="587"/>
      <c r="G9" s="587"/>
      <c r="H9" s="587"/>
      <c r="I9" s="587"/>
      <c r="J9" s="587"/>
      <c r="K9" s="505"/>
      <c r="L9" s="588" t="s">
        <v>108</v>
      </c>
      <c r="M9" s="589"/>
      <c r="N9" s="589"/>
      <c r="O9" s="589"/>
      <c r="P9" s="589"/>
      <c r="Q9" s="590"/>
      <c r="R9" s="591">
        <v>301599</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90</v>
      </c>
      <c r="AV9" s="513"/>
      <c r="AW9" s="513"/>
      <c r="AX9" s="513"/>
      <c r="AY9" s="468" t="s">
        <v>111</v>
      </c>
      <c r="AZ9" s="469"/>
      <c r="BA9" s="469"/>
      <c r="BB9" s="469"/>
      <c r="BC9" s="469"/>
      <c r="BD9" s="469"/>
      <c r="BE9" s="469"/>
      <c r="BF9" s="469"/>
      <c r="BG9" s="469"/>
      <c r="BH9" s="469"/>
      <c r="BI9" s="469"/>
      <c r="BJ9" s="469"/>
      <c r="BK9" s="469"/>
      <c r="BL9" s="469"/>
      <c r="BM9" s="470"/>
      <c r="BN9" s="454">
        <v>39149</v>
      </c>
      <c r="BO9" s="455"/>
      <c r="BP9" s="455"/>
      <c r="BQ9" s="455"/>
      <c r="BR9" s="455"/>
      <c r="BS9" s="455"/>
      <c r="BT9" s="455"/>
      <c r="BU9" s="456"/>
      <c r="BV9" s="454">
        <v>-1571481</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2.6</v>
      </c>
      <c r="CU9" s="452"/>
      <c r="CV9" s="452"/>
      <c r="CW9" s="452"/>
      <c r="CX9" s="452"/>
      <c r="CY9" s="452"/>
      <c r="CZ9" s="452"/>
      <c r="DA9" s="453"/>
      <c r="DB9" s="451">
        <v>2.6</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291167</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3328710</v>
      </c>
      <c r="BO10" s="455"/>
      <c r="BP10" s="455"/>
      <c r="BQ10" s="455"/>
      <c r="BR10" s="455"/>
      <c r="BS10" s="455"/>
      <c r="BT10" s="455"/>
      <c r="BU10" s="456"/>
      <c r="BV10" s="454">
        <v>1445551</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294644</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5500000</v>
      </c>
      <c r="BO12" s="455"/>
      <c r="BP12" s="455"/>
      <c r="BQ12" s="455"/>
      <c r="BR12" s="455"/>
      <c r="BS12" s="455"/>
      <c r="BT12" s="455"/>
      <c r="BU12" s="456"/>
      <c r="BV12" s="454">
        <v>7400000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258284</v>
      </c>
      <c r="S13" s="542"/>
      <c r="T13" s="542"/>
      <c r="U13" s="542"/>
      <c r="V13" s="543"/>
      <c r="W13" s="544" t="s">
        <v>131</v>
      </c>
      <c r="X13" s="440"/>
      <c r="Y13" s="440"/>
      <c r="Z13" s="440"/>
      <c r="AA13" s="440"/>
      <c r="AB13" s="441"/>
      <c r="AC13" s="407">
        <v>119</v>
      </c>
      <c r="AD13" s="408"/>
      <c r="AE13" s="408"/>
      <c r="AF13" s="408"/>
      <c r="AG13" s="409"/>
      <c r="AH13" s="407">
        <v>92</v>
      </c>
      <c r="AI13" s="408"/>
      <c r="AJ13" s="408"/>
      <c r="AK13" s="408"/>
      <c r="AL13" s="467"/>
      <c r="AM13" s="511" t="s">
        <v>132</v>
      </c>
      <c r="AN13" s="411"/>
      <c r="AO13" s="411"/>
      <c r="AP13" s="411"/>
      <c r="AQ13" s="411"/>
      <c r="AR13" s="411"/>
      <c r="AS13" s="411"/>
      <c r="AT13" s="412"/>
      <c r="AU13" s="512" t="s">
        <v>98</v>
      </c>
      <c r="AV13" s="513"/>
      <c r="AW13" s="513"/>
      <c r="AX13" s="513"/>
      <c r="AY13" s="468" t="s">
        <v>133</v>
      </c>
      <c r="AZ13" s="469"/>
      <c r="BA13" s="469"/>
      <c r="BB13" s="469"/>
      <c r="BC13" s="469"/>
      <c r="BD13" s="469"/>
      <c r="BE13" s="469"/>
      <c r="BF13" s="469"/>
      <c r="BG13" s="469"/>
      <c r="BH13" s="469"/>
      <c r="BI13" s="469"/>
      <c r="BJ13" s="469"/>
      <c r="BK13" s="469"/>
      <c r="BL13" s="469"/>
      <c r="BM13" s="470"/>
      <c r="BN13" s="454">
        <v>-2132141</v>
      </c>
      <c r="BO13" s="455"/>
      <c r="BP13" s="455"/>
      <c r="BQ13" s="455"/>
      <c r="BR13" s="455"/>
      <c r="BS13" s="455"/>
      <c r="BT13" s="455"/>
      <c r="BU13" s="456"/>
      <c r="BV13" s="454">
        <v>-7525930</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-0.8</v>
      </c>
      <c r="CU13" s="452"/>
      <c r="CV13" s="452"/>
      <c r="CW13" s="452"/>
      <c r="CX13" s="452"/>
      <c r="CY13" s="452"/>
      <c r="CZ13" s="452"/>
      <c r="DA13" s="453"/>
      <c r="DB13" s="451">
        <v>-1.4</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291650</v>
      </c>
      <c r="S14" s="542"/>
      <c r="T14" s="542"/>
      <c r="U14" s="542"/>
      <c r="V14" s="543"/>
      <c r="W14" s="545"/>
      <c r="X14" s="443"/>
      <c r="Y14" s="443"/>
      <c r="Z14" s="443"/>
      <c r="AA14" s="443"/>
      <c r="AB14" s="444"/>
      <c r="AC14" s="534">
        <v>0.1</v>
      </c>
      <c r="AD14" s="535"/>
      <c r="AE14" s="535"/>
      <c r="AF14" s="535"/>
      <c r="AG14" s="536"/>
      <c r="AH14" s="534">
        <v>0.1</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258918</v>
      </c>
      <c r="S15" s="542"/>
      <c r="T15" s="542"/>
      <c r="U15" s="542"/>
      <c r="V15" s="543"/>
      <c r="W15" s="544" t="s">
        <v>137</v>
      </c>
      <c r="X15" s="440"/>
      <c r="Y15" s="440"/>
      <c r="Z15" s="440"/>
      <c r="AA15" s="440"/>
      <c r="AB15" s="441"/>
      <c r="AC15" s="407">
        <v>13978</v>
      </c>
      <c r="AD15" s="408"/>
      <c r="AE15" s="408"/>
      <c r="AF15" s="408"/>
      <c r="AG15" s="409"/>
      <c r="AH15" s="407">
        <v>14453</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41432226</v>
      </c>
      <c r="BO15" s="484"/>
      <c r="BP15" s="484"/>
      <c r="BQ15" s="484"/>
      <c r="BR15" s="484"/>
      <c r="BS15" s="484"/>
      <c r="BT15" s="484"/>
      <c r="BU15" s="485"/>
      <c r="BV15" s="483">
        <v>40027364</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12</v>
      </c>
      <c r="AD16" s="535"/>
      <c r="AE16" s="535"/>
      <c r="AF16" s="535"/>
      <c r="AG16" s="536"/>
      <c r="AH16" s="534">
        <v>14.2</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76900536</v>
      </c>
      <c r="BO16" s="455"/>
      <c r="BP16" s="455"/>
      <c r="BQ16" s="455"/>
      <c r="BR16" s="455"/>
      <c r="BS16" s="455"/>
      <c r="BT16" s="455"/>
      <c r="BU16" s="456"/>
      <c r="BV16" s="454">
        <v>76139521</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102232</v>
      </c>
      <c r="AD17" s="408"/>
      <c r="AE17" s="408"/>
      <c r="AF17" s="408"/>
      <c r="AG17" s="409"/>
      <c r="AH17" s="407">
        <v>87326</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83620453</v>
      </c>
      <c r="BO17" s="455"/>
      <c r="BP17" s="455"/>
      <c r="BQ17" s="455"/>
      <c r="BR17" s="455"/>
      <c r="BS17" s="455"/>
      <c r="BT17" s="455"/>
      <c r="BU17" s="456"/>
      <c r="BV17" s="454">
        <v>82517130</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13.01</v>
      </c>
      <c r="M18" s="507"/>
      <c r="N18" s="507"/>
      <c r="O18" s="507"/>
      <c r="P18" s="507"/>
      <c r="Q18" s="507"/>
      <c r="R18" s="508"/>
      <c r="S18" s="508"/>
      <c r="T18" s="508"/>
      <c r="U18" s="508"/>
      <c r="V18" s="509"/>
      <c r="W18" s="525"/>
      <c r="X18" s="526"/>
      <c r="Y18" s="526"/>
      <c r="Z18" s="526"/>
      <c r="AA18" s="526"/>
      <c r="AB18" s="550"/>
      <c r="AC18" s="424">
        <v>87.9</v>
      </c>
      <c r="AD18" s="425"/>
      <c r="AE18" s="425"/>
      <c r="AF18" s="425"/>
      <c r="AG18" s="510"/>
      <c r="AH18" s="424">
        <v>85.7</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71271447</v>
      </c>
      <c r="BO18" s="455"/>
      <c r="BP18" s="455"/>
      <c r="BQ18" s="455"/>
      <c r="BR18" s="455"/>
      <c r="BS18" s="455"/>
      <c r="BT18" s="455"/>
      <c r="BU18" s="456"/>
      <c r="BV18" s="454">
        <v>68181506</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23182</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103592076</v>
      </c>
      <c r="BO19" s="455"/>
      <c r="BP19" s="455"/>
      <c r="BQ19" s="455"/>
      <c r="BR19" s="455"/>
      <c r="BS19" s="455"/>
      <c r="BT19" s="455"/>
      <c r="BU19" s="456"/>
      <c r="BV19" s="454">
        <v>102520171</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183819</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15366646</v>
      </c>
      <c r="BO22" s="484"/>
      <c r="BP22" s="484"/>
      <c r="BQ22" s="484"/>
      <c r="BR22" s="484"/>
      <c r="BS22" s="484"/>
      <c r="BT22" s="484"/>
      <c r="BU22" s="485"/>
      <c r="BV22" s="483">
        <v>15904744</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7017205</v>
      </c>
      <c r="BO23" s="455"/>
      <c r="BP23" s="455"/>
      <c r="BQ23" s="455"/>
      <c r="BR23" s="455"/>
      <c r="BS23" s="455"/>
      <c r="BT23" s="455"/>
      <c r="BU23" s="456"/>
      <c r="BV23" s="454">
        <v>7497618</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10400</v>
      </c>
      <c r="R24" s="408"/>
      <c r="S24" s="408"/>
      <c r="T24" s="408"/>
      <c r="U24" s="408"/>
      <c r="V24" s="409"/>
      <c r="W24" s="497"/>
      <c r="X24" s="434"/>
      <c r="Y24" s="435"/>
      <c r="Z24" s="410" t="s">
        <v>162</v>
      </c>
      <c r="AA24" s="411"/>
      <c r="AB24" s="411"/>
      <c r="AC24" s="411"/>
      <c r="AD24" s="411"/>
      <c r="AE24" s="411"/>
      <c r="AF24" s="411"/>
      <c r="AG24" s="412"/>
      <c r="AH24" s="407">
        <v>1972</v>
      </c>
      <c r="AI24" s="408"/>
      <c r="AJ24" s="408"/>
      <c r="AK24" s="408"/>
      <c r="AL24" s="409"/>
      <c r="AM24" s="407">
        <v>5906140</v>
      </c>
      <c r="AN24" s="408"/>
      <c r="AO24" s="408"/>
      <c r="AP24" s="408"/>
      <c r="AQ24" s="408"/>
      <c r="AR24" s="409"/>
      <c r="AS24" s="407">
        <v>2995</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15366646</v>
      </c>
      <c r="BO24" s="455"/>
      <c r="BP24" s="455"/>
      <c r="BQ24" s="455"/>
      <c r="BR24" s="455"/>
      <c r="BS24" s="455"/>
      <c r="BT24" s="455"/>
      <c r="BU24" s="456"/>
      <c r="BV24" s="454">
        <v>15904744</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2</v>
      </c>
      <c r="M25" s="408"/>
      <c r="N25" s="408"/>
      <c r="O25" s="408"/>
      <c r="P25" s="409"/>
      <c r="Q25" s="407">
        <v>8340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29593070</v>
      </c>
      <c r="BO25" s="484"/>
      <c r="BP25" s="484"/>
      <c r="BQ25" s="484"/>
      <c r="BR25" s="484"/>
      <c r="BS25" s="484"/>
      <c r="BT25" s="484"/>
      <c r="BU25" s="485"/>
      <c r="BV25" s="483">
        <v>20316333</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7295</v>
      </c>
      <c r="R26" s="408"/>
      <c r="S26" s="408"/>
      <c r="T26" s="408"/>
      <c r="U26" s="408"/>
      <c r="V26" s="409"/>
      <c r="W26" s="497"/>
      <c r="X26" s="434"/>
      <c r="Y26" s="435"/>
      <c r="Z26" s="410" t="s">
        <v>168</v>
      </c>
      <c r="AA26" s="465"/>
      <c r="AB26" s="465"/>
      <c r="AC26" s="465"/>
      <c r="AD26" s="465"/>
      <c r="AE26" s="465"/>
      <c r="AF26" s="465"/>
      <c r="AG26" s="466"/>
      <c r="AH26" s="407">
        <v>132</v>
      </c>
      <c r="AI26" s="408"/>
      <c r="AJ26" s="408"/>
      <c r="AK26" s="408"/>
      <c r="AL26" s="409"/>
      <c r="AM26" s="407">
        <v>375012</v>
      </c>
      <c r="AN26" s="408"/>
      <c r="AO26" s="408"/>
      <c r="AP26" s="408"/>
      <c r="AQ26" s="408"/>
      <c r="AR26" s="409"/>
      <c r="AS26" s="407">
        <v>2841</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v>600000</v>
      </c>
      <c r="BO26" s="455"/>
      <c r="BP26" s="455"/>
      <c r="BQ26" s="455"/>
      <c r="BR26" s="455"/>
      <c r="BS26" s="455"/>
      <c r="BT26" s="455"/>
      <c r="BU26" s="456"/>
      <c r="BV26" s="454">
        <v>600000</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8940</v>
      </c>
      <c r="R27" s="408"/>
      <c r="S27" s="408"/>
      <c r="T27" s="408"/>
      <c r="U27" s="408"/>
      <c r="V27" s="409"/>
      <c r="W27" s="497"/>
      <c r="X27" s="434"/>
      <c r="Y27" s="435"/>
      <c r="Z27" s="410" t="s">
        <v>171</v>
      </c>
      <c r="AA27" s="411"/>
      <c r="AB27" s="411"/>
      <c r="AC27" s="411"/>
      <c r="AD27" s="411"/>
      <c r="AE27" s="411"/>
      <c r="AF27" s="411"/>
      <c r="AG27" s="412"/>
      <c r="AH27" s="407">
        <v>13</v>
      </c>
      <c r="AI27" s="408"/>
      <c r="AJ27" s="408"/>
      <c r="AK27" s="408"/>
      <c r="AL27" s="409"/>
      <c r="AM27" s="407">
        <v>46719</v>
      </c>
      <c r="AN27" s="408"/>
      <c r="AO27" s="408"/>
      <c r="AP27" s="408"/>
      <c r="AQ27" s="408"/>
      <c r="AR27" s="409"/>
      <c r="AS27" s="407">
        <v>3594</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7805</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17594500</v>
      </c>
      <c r="BO28" s="484"/>
      <c r="BP28" s="484"/>
      <c r="BQ28" s="484"/>
      <c r="BR28" s="484"/>
      <c r="BS28" s="484"/>
      <c r="BT28" s="484"/>
      <c r="BU28" s="485"/>
      <c r="BV28" s="483">
        <v>17035444</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34</v>
      </c>
      <c r="M29" s="408"/>
      <c r="N29" s="408"/>
      <c r="O29" s="408"/>
      <c r="P29" s="409"/>
      <c r="Q29" s="407">
        <v>6039</v>
      </c>
      <c r="R29" s="408"/>
      <c r="S29" s="408"/>
      <c r="T29" s="408"/>
      <c r="U29" s="408"/>
      <c r="V29" s="409"/>
      <c r="W29" s="498"/>
      <c r="X29" s="499"/>
      <c r="Y29" s="500"/>
      <c r="Z29" s="410" t="s">
        <v>177</v>
      </c>
      <c r="AA29" s="411"/>
      <c r="AB29" s="411"/>
      <c r="AC29" s="411"/>
      <c r="AD29" s="411"/>
      <c r="AE29" s="411"/>
      <c r="AF29" s="411"/>
      <c r="AG29" s="412"/>
      <c r="AH29" s="407">
        <v>1985</v>
      </c>
      <c r="AI29" s="408"/>
      <c r="AJ29" s="408"/>
      <c r="AK29" s="408"/>
      <c r="AL29" s="409"/>
      <c r="AM29" s="407">
        <v>5952859</v>
      </c>
      <c r="AN29" s="408"/>
      <c r="AO29" s="408"/>
      <c r="AP29" s="408"/>
      <c r="AQ29" s="408"/>
      <c r="AR29" s="409"/>
      <c r="AS29" s="407">
        <v>2999</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127702</v>
      </c>
      <c r="BO29" s="455"/>
      <c r="BP29" s="455"/>
      <c r="BQ29" s="455"/>
      <c r="BR29" s="455"/>
      <c r="BS29" s="455"/>
      <c r="BT29" s="455"/>
      <c r="BU29" s="456"/>
      <c r="BV29" s="454">
        <v>109865</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98.2</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38932275</v>
      </c>
      <c r="BO30" s="489"/>
      <c r="BP30" s="489"/>
      <c r="BQ30" s="489"/>
      <c r="BR30" s="489"/>
      <c r="BS30" s="489"/>
      <c r="BT30" s="489"/>
      <c r="BU30" s="490"/>
      <c r="BV30" s="488">
        <v>34724548</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国民健康保険事業会計</v>
      </c>
      <c r="X34" s="403"/>
      <c r="Y34" s="403"/>
      <c r="Z34" s="403"/>
      <c r="AA34" s="403"/>
      <c r="AB34" s="403"/>
      <c r="AC34" s="403"/>
      <c r="AD34" s="403"/>
      <c r="AE34" s="403"/>
      <c r="AF34" s="403"/>
      <c r="AG34" s="403"/>
      <c r="AH34" s="403"/>
      <c r="AI34" s="403"/>
      <c r="AJ34" s="403"/>
      <c r="AK34" s="403"/>
      <c r="AL34" s="163"/>
      <c r="AM34" s="402" t="str">
        <f>IF(AO34="","",MAX(C34:D43,U34:V43)+1)</f>
        <v/>
      </c>
      <c r="AN34" s="402"/>
      <c r="AO34" s="403"/>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5</v>
      </c>
      <c r="BX34" s="402"/>
      <c r="BY34" s="403" t="str">
        <f>IF('各会計、関係団体の財政状況及び健全化判断比率'!B68="","",'各会計、関係団体の財政状況及び健全化判断比率'!B68)</f>
        <v>特別区人事・厚生事務組合</v>
      </c>
      <c r="BZ34" s="403"/>
      <c r="CA34" s="403"/>
      <c r="CB34" s="403"/>
      <c r="CC34" s="403"/>
      <c r="CD34" s="403"/>
      <c r="CE34" s="403"/>
      <c r="CF34" s="403"/>
      <c r="CG34" s="403"/>
      <c r="CH34" s="403"/>
      <c r="CI34" s="403"/>
      <c r="CJ34" s="403"/>
      <c r="CK34" s="403"/>
      <c r="CL34" s="403"/>
      <c r="CM34" s="403"/>
      <c r="CN34" s="163"/>
      <c r="CO34" s="402">
        <f>IF(CQ34="","",MAX(C34:D43,U34:V43,AM34:AN43,BE34:BF43,BW34:BX43)+1)</f>
        <v>10</v>
      </c>
      <c r="CP34" s="402"/>
      <c r="CQ34" s="403" t="str">
        <f>IF('各会計、関係団体の財政状況及び健全化判断比率'!BS7="","",'各会計、関係団体の財政状況及び健全化判断比率'!BS7)</f>
        <v>としま未来文化財団</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後期高齢者医療事業会計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6</v>
      </c>
      <c r="BX35" s="402"/>
      <c r="BY35" s="403" t="str">
        <f>IF('各会計、関係団体の財政状況及び健全化判断比率'!B69="","",'各会計、関係団体の財政状況及び健全化判断比率'!B69)</f>
        <v>特別区競馬組合</v>
      </c>
      <c r="BZ35" s="403"/>
      <c r="CA35" s="403"/>
      <c r="CB35" s="403"/>
      <c r="CC35" s="403"/>
      <c r="CD35" s="403"/>
      <c r="CE35" s="403"/>
      <c r="CF35" s="403"/>
      <c r="CG35" s="403"/>
      <c r="CH35" s="403"/>
      <c r="CI35" s="403"/>
      <c r="CJ35" s="403"/>
      <c r="CK35" s="403"/>
      <c r="CL35" s="403"/>
      <c r="CM35" s="403"/>
      <c r="CN35" s="163"/>
      <c r="CO35" s="402">
        <f t="shared" ref="CO35:CO43" si="3">IF(CQ35="","",CO34+1)</f>
        <v>11</v>
      </c>
      <c r="CP35" s="402"/>
      <c r="CQ35" s="403" t="str">
        <f>IF('各会計、関係団体の財政状況及び健全化判断比率'!BS8="","",'各会計、関係団体の財政状況及び健全化判断比率'!BS8)</f>
        <v>豊島区土地開発公社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〇</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介護保険事業会計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7</v>
      </c>
      <c r="BX36" s="402"/>
      <c r="BY36" s="403" t="str">
        <f>IF('各会計、関係団体の財政状況及び健全化判断比率'!B70="","",'各会計、関係団体の財政状況及び健全化判断比率'!B70)</f>
        <v>東京二十三区清掃一部事務組合</v>
      </c>
      <c r="BZ36" s="403"/>
      <c r="CA36" s="403"/>
      <c r="CB36" s="403"/>
      <c r="CC36" s="403"/>
      <c r="CD36" s="403"/>
      <c r="CE36" s="403"/>
      <c r="CF36" s="403"/>
      <c r="CG36" s="403"/>
      <c r="CH36" s="403"/>
      <c r="CI36" s="403"/>
      <c r="CJ36" s="403"/>
      <c r="CK36" s="403"/>
      <c r="CL36" s="403"/>
      <c r="CM36" s="403"/>
      <c r="CN36" s="163"/>
      <c r="CO36" s="402">
        <f t="shared" si="3"/>
        <v>12</v>
      </c>
      <c r="CP36" s="402"/>
      <c r="CQ36" s="403" t="str">
        <f>IF('各会計、関係団体の財政状況及び健全化判断比率'!BS9="","",'各会計、関係団体の財政状況及び健全化判断比率'!BS9)</f>
        <v>東京広域勤労者サービスセンター</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8</v>
      </c>
      <c r="BX37" s="402"/>
      <c r="BY37" s="403" t="str">
        <f>IF('各会計、関係団体の財政状況及び健全化判断比率'!B71="","",'各会計、関係団体の財政状況及び健全化判断比率'!B71)</f>
        <v>東京都後期高齢者医療広域連合（一般会計）</v>
      </c>
      <c r="BZ37" s="403"/>
      <c r="CA37" s="403"/>
      <c r="CB37" s="403"/>
      <c r="CC37" s="403"/>
      <c r="CD37" s="403"/>
      <c r="CE37" s="403"/>
      <c r="CF37" s="403"/>
      <c r="CG37" s="403"/>
      <c r="CH37" s="403"/>
      <c r="CI37" s="403"/>
      <c r="CJ37" s="403"/>
      <c r="CK37" s="403"/>
      <c r="CL37" s="403"/>
      <c r="CM37" s="403"/>
      <c r="CN37" s="163"/>
      <c r="CO37" s="402">
        <f t="shared" si="3"/>
        <v>13</v>
      </c>
      <c r="CP37" s="402"/>
      <c r="CQ37" s="403" t="str">
        <f>IF('各会計、関係団体の財政状況及び健全化判断比率'!BS10="","",'各会計、関係団体の財政状況及び健全化判断比率'!BS10)</f>
        <v>東長崎駅・椎名町駅整備株式会社</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9</v>
      </c>
      <c r="BX38" s="402"/>
      <c r="BY38" s="403" t="str">
        <f>IF('各会計、関係団体の財政状況及び健全化判断比率'!B72="","",'各会計、関係団体の財政状況及び健全化判断比率'!B72)</f>
        <v>東京都後期高齢者医療広域連合（後期高齢者医療特別会計）</v>
      </c>
      <c r="BZ38" s="403"/>
      <c r="CA38" s="403"/>
      <c r="CB38" s="403"/>
      <c r="CC38" s="403"/>
      <c r="CD38" s="403"/>
      <c r="CE38" s="403"/>
      <c r="CF38" s="403"/>
      <c r="CG38" s="403"/>
      <c r="CH38" s="403"/>
      <c r="CI38" s="403"/>
      <c r="CJ38" s="403"/>
      <c r="CK38" s="403"/>
      <c r="CL38" s="403"/>
      <c r="CM38" s="403"/>
      <c r="CN38" s="163"/>
      <c r="CO38" s="402">
        <f t="shared" si="3"/>
        <v>14</v>
      </c>
      <c r="CP38" s="402"/>
      <c r="CQ38" s="403" t="str">
        <f>IF('各会計、関係団体の財政状況及び健全化判断比率'!BS11="","",'各会計、関係団体の財政状況及び健全化判断比率'!BS11)</f>
        <v>豊島区社会福祉事業団</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95tAAkyZlyFexcALHep7WCv96pspxS2gel1kwODq01rP7ffEfq2V2DHbtiq2ZW93jZu4LORkUhN/Frv6SlgJmg==" saltValue="mPl404icpfD90qbUAKPOT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36350612</v>
      </c>
      <c r="S5" s="712"/>
      <c r="T5" s="712"/>
      <c r="U5" s="712"/>
      <c r="V5" s="712"/>
      <c r="W5" s="712"/>
      <c r="X5" s="712"/>
      <c r="Y5" s="737"/>
      <c r="Z5" s="750">
        <v>23.5</v>
      </c>
      <c r="AA5" s="750"/>
      <c r="AB5" s="750"/>
      <c r="AC5" s="750"/>
      <c r="AD5" s="751">
        <v>36069112</v>
      </c>
      <c r="AE5" s="751"/>
      <c r="AF5" s="751"/>
      <c r="AG5" s="751"/>
      <c r="AH5" s="751"/>
      <c r="AI5" s="751"/>
      <c r="AJ5" s="751"/>
      <c r="AK5" s="751"/>
      <c r="AL5" s="738">
        <v>41.4</v>
      </c>
      <c r="AM5" s="720"/>
      <c r="AN5" s="720"/>
      <c r="AO5" s="739"/>
      <c r="AP5" s="714" t="s">
        <v>216</v>
      </c>
      <c r="AQ5" s="715"/>
      <c r="AR5" s="715"/>
      <c r="AS5" s="715"/>
      <c r="AT5" s="715"/>
      <c r="AU5" s="715"/>
      <c r="AV5" s="715"/>
      <c r="AW5" s="715"/>
      <c r="AX5" s="715"/>
      <c r="AY5" s="715"/>
      <c r="AZ5" s="715"/>
      <c r="BA5" s="715"/>
      <c r="BB5" s="715"/>
      <c r="BC5" s="715"/>
      <c r="BD5" s="715"/>
      <c r="BE5" s="715"/>
      <c r="BF5" s="716"/>
      <c r="BG5" s="656">
        <v>36308979</v>
      </c>
      <c r="BH5" s="657"/>
      <c r="BI5" s="657"/>
      <c r="BJ5" s="657"/>
      <c r="BK5" s="657"/>
      <c r="BL5" s="657"/>
      <c r="BM5" s="657"/>
      <c r="BN5" s="658"/>
      <c r="BO5" s="694">
        <v>99.9</v>
      </c>
      <c r="BP5" s="694"/>
      <c r="BQ5" s="694"/>
      <c r="BR5" s="694"/>
      <c r="BS5" s="695" t="s">
        <v>122</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462039</v>
      </c>
      <c r="S6" s="657"/>
      <c r="T6" s="657"/>
      <c r="U6" s="657"/>
      <c r="V6" s="657"/>
      <c r="W6" s="657"/>
      <c r="X6" s="657"/>
      <c r="Y6" s="658"/>
      <c r="Z6" s="694">
        <v>0.3</v>
      </c>
      <c r="AA6" s="694"/>
      <c r="AB6" s="694"/>
      <c r="AC6" s="694"/>
      <c r="AD6" s="695">
        <v>462039</v>
      </c>
      <c r="AE6" s="695"/>
      <c r="AF6" s="695"/>
      <c r="AG6" s="695"/>
      <c r="AH6" s="695"/>
      <c r="AI6" s="695"/>
      <c r="AJ6" s="695"/>
      <c r="AK6" s="695"/>
      <c r="AL6" s="659">
        <v>0.5</v>
      </c>
      <c r="AM6" s="660"/>
      <c r="AN6" s="660"/>
      <c r="AO6" s="696"/>
      <c r="AP6" s="653" t="s">
        <v>221</v>
      </c>
      <c r="AQ6" s="654"/>
      <c r="AR6" s="654"/>
      <c r="AS6" s="654"/>
      <c r="AT6" s="654"/>
      <c r="AU6" s="654"/>
      <c r="AV6" s="654"/>
      <c r="AW6" s="654"/>
      <c r="AX6" s="654"/>
      <c r="AY6" s="654"/>
      <c r="AZ6" s="654"/>
      <c r="BA6" s="654"/>
      <c r="BB6" s="654"/>
      <c r="BC6" s="654"/>
      <c r="BD6" s="654"/>
      <c r="BE6" s="654"/>
      <c r="BF6" s="655"/>
      <c r="BG6" s="656">
        <v>36027479</v>
      </c>
      <c r="BH6" s="657"/>
      <c r="BI6" s="657"/>
      <c r="BJ6" s="657"/>
      <c r="BK6" s="657"/>
      <c r="BL6" s="657"/>
      <c r="BM6" s="657"/>
      <c r="BN6" s="658"/>
      <c r="BO6" s="694">
        <v>99.1</v>
      </c>
      <c r="BP6" s="694"/>
      <c r="BQ6" s="694"/>
      <c r="BR6" s="694"/>
      <c r="BS6" s="695" t="s">
        <v>122</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669600</v>
      </c>
      <c r="CS6" s="657"/>
      <c r="CT6" s="657"/>
      <c r="CU6" s="657"/>
      <c r="CV6" s="657"/>
      <c r="CW6" s="657"/>
      <c r="CX6" s="657"/>
      <c r="CY6" s="658"/>
      <c r="CZ6" s="738">
        <v>0.4</v>
      </c>
      <c r="DA6" s="720"/>
      <c r="DB6" s="720"/>
      <c r="DC6" s="740"/>
      <c r="DD6" s="662" t="s">
        <v>122</v>
      </c>
      <c r="DE6" s="657"/>
      <c r="DF6" s="657"/>
      <c r="DG6" s="657"/>
      <c r="DH6" s="657"/>
      <c r="DI6" s="657"/>
      <c r="DJ6" s="657"/>
      <c r="DK6" s="657"/>
      <c r="DL6" s="657"/>
      <c r="DM6" s="657"/>
      <c r="DN6" s="657"/>
      <c r="DO6" s="657"/>
      <c r="DP6" s="658"/>
      <c r="DQ6" s="662">
        <v>652956</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185988</v>
      </c>
      <c r="S7" s="657"/>
      <c r="T7" s="657"/>
      <c r="U7" s="657"/>
      <c r="V7" s="657"/>
      <c r="W7" s="657"/>
      <c r="X7" s="657"/>
      <c r="Y7" s="658"/>
      <c r="Z7" s="694">
        <v>0.1</v>
      </c>
      <c r="AA7" s="694"/>
      <c r="AB7" s="694"/>
      <c r="AC7" s="694"/>
      <c r="AD7" s="695">
        <v>185988</v>
      </c>
      <c r="AE7" s="695"/>
      <c r="AF7" s="695"/>
      <c r="AG7" s="695"/>
      <c r="AH7" s="695"/>
      <c r="AI7" s="695"/>
      <c r="AJ7" s="695"/>
      <c r="AK7" s="695"/>
      <c r="AL7" s="659">
        <v>0.2</v>
      </c>
      <c r="AM7" s="660"/>
      <c r="AN7" s="660"/>
      <c r="AO7" s="696"/>
      <c r="AP7" s="653" t="s">
        <v>224</v>
      </c>
      <c r="AQ7" s="654"/>
      <c r="AR7" s="654"/>
      <c r="AS7" s="654"/>
      <c r="AT7" s="654"/>
      <c r="AU7" s="654"/>
      <c r="AV7" s="654"/>
      <c r="AW7" s="654"/>
      <c r="AX7" s="654"/>
      <c r="AY7" s="654"/>
      <c r="AZ7" s="654"/>
      <c r="BA7" s="654"/>
      <c r="BB7" s="654"/>
      <c r="BC7" s="654"/>
      <c r="BD7" s="654"/>
      <c r="BE7" s="654"/>
      <c r="BF7" s="655"/>
      <c r="BG7" s="656">
        <v>32815976</v>
      </c>
      <c r="BH7" s="657"/>
      <c r="BI7" s="657"/>
      <c r="BJ7" s="657"/>
      <c r="BK7" s="657"/>
      <c r="BL7" s="657"/>
      <c r="BM7" s="657"/>
      <c r="BN7" s="658"/>
      <c r="BO7" s="694">
        <v>90.3</v>
      </c>
      <c r="BP7" s="694"/>
      <c r="BQ7" s="694"/>
      <c r="BR7" s="694"/>
      <c r="BS7" s="695" t="s">
        <v>122</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21679014</v>
      </c>
      <c r="CS7" s="657"/>
      <c r="CT7" s="657"/>
      <c r="CU7" s="657"/>
      <c r="CV7" s="657"/>
      <c r="CW7" s="657"/>
      <c r="CX7" s="657"/>
      <c r="CY7" s="658"/>
      <c r="CZ7" s="694">
        <v>14.5</v>
      </c>
      <c r="DA7" s="694"/>
      <c r="DB7" s="694"/>
      <c r="DC7" s="694"/>
      <c r="DD7" s="662">
        <v>1572761</v>
      </c>
      <c r="DE7" s="657"/>
      <c r="DF7" s="657"/>
      <c r="DG7" s="657"/>
      <c r="DH7" s="657"/>
      <c r="DI7" s="657"/>
      <c r="DJ7" s="657"/>
      <c r="DK7" s="657"/>
      <c r="DL7" s="657"/>
      <c r="DM7" s="657"/>
      <c r="DN7" s="657"/>
      <c r="DO7" s="657"/>
      <c r="DP7" s="658"/>
      <c r="DQ7" s="662">
        <v>18526030</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958458</v>
      </c>
      <c r="S8" s="657"/>
      <c r="T8" s="657"/>
      <c r="U8" s="657"/>
      <c r="V8" s="657"/>
      <c r="W8" s="657"/>
      <c r="X8" s="657"/>
      <c r="Y8" s="658"/>
      <c r="Z8" s="694">
        <v>0.6</v>
      </c>
      <c r="AA8" s="694"/>
      <c r="AB8" s="694"/>
      <c r="AC8" s="694"/>
      <c r="AD8" s="695">
        <v>958458</v>
      </c>
      <c r="AE8" s="695"/>
      <c r="AF8" s="695"/>
      <c r="AG8" s="695"/>
      <c r="AH8" s="695"/>
      <c r="AI8" s="695"/>
      <c r="AJ8" s="695"/>
      <c r="AK8" s="695"/>
      <c r="AL8" s="659">
        <v>1.1000000000000001</v>
      </c>
      <c r="AM8" s="660"/>
      <c r="AN8" s="660"/>
      <c r="AO8" s="696"/>
      <c r="AP8" s="653" t="s">
        <v>227</v>
      </c>
      <c r="AQ8" s="654"/>
      <c r="AR8" s="654"/>
      <c r="AS8" s="654"/>
      <c r="AT8" s="654"/>
      <c r="AU8" s="654"/>
      <c r="AV8" s="654"/>
      <c r="AW8" s="654"/>
      <c r="AX8" s="654"/>
      <c r="AY8" s="654"/>
      <c r="AZ8" s="654"/>
      <c r="BA8" s="654"/>
      <c r="BB8" s="654"/>
      <c r="BC8" s="654"/>
      <c r="BD8" s="654"/>
      <c r="BE8" s="654"/>
      <c r="BF8" s="655"/>
      <c r="BG8" s="656">
        <v>532616</v>
      </c>
      <c r="BH8" s="657"/>
      <c r="BI8" s="657"/>
      <c r="BJ8" s="657"/>
      <c r="BK8" s="657"/>
      <c r="BL8" s="657"/>
      <c r="BM8" s="657"/>
      <c r="BN8" s="658"/>
      <c r="BO8" s="694">
        <v>1.5</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76203590</v>
      </c>
      <c r="CS8" s="657"/>
      <c r="CT8" s="657"/>
      <c r="CU8" s="657"/>
      <c r="CV8" s="657"/>
      <c r="CW8" s="657"/>
      <c r="CX8" s="657"/>
      <c r="CY8" s="658"/>
      <c r="CZ8" s="694">
        <v>50.9</v>
      </c>
      <c r="DA8" s="694"/>
      <c r="DB8" s="694"/>
      <c r="DC8" s="694"/>
      <c r="DD8" s="662">
        <v>1894252</v>
      </c>
      <c r="DE8" s="657"/>
      <c r="DF8" s="657"/>
      <c r="DG8" s="657"/>
      <c r="DH8" s="657"/>
      <c r="DI8" s="657"/>
      <c r="DJ8" s="657"/>
      <c r="DK8" s="657"/>
      <c r="DL8" s="657"/>
      <c r="DM8" s="657"/>
      <c r="DN8" s="657"/>
      <c r="DO8" s="657"/>
      <c r="DP8" s="658"/>
      <c r="DQ8" s="662">
        <v>41058835</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1399371</v>
      </c>
      <c r="S9" s="657"/>
      <c r="T9" s="657"/>
      <c r="U9" s="657"/>
      <c r="V9" s="657"/>
      <c r="W9" s="657"/>
      <c r="X9" s="657"/>
      <c r="Y9" s="658"/>
      <c r="Z9" s="694">
        <v>0.9</v>
      </c>
      <c r="AA9" s="694"/>
      <c r="AB9" s="694"/>
      <c r="AC9" s="694"/>
      <c r="AD9" s="695">
        <v>1399371</v>
      </c>
      <c r="AE9" s="695"/>
      <c r="AF9" s="695"/>
      <c r="AG9" s="695"/>
      <c r="AH9" s="695"/>
      <c r="AI9" s="695"/>
      <c r="AJ9" s="695"/>
      <c r="AK9" s="695"/>
      <c r="AL9" s="659">
        <v>1.6</v>
      </c>
      <c r="AM9" s="660"/>
      <c r="AN9" s="660"/>
      <c r="AO9" s="696"/>
      <c r="AP9" s="653" t="s">
        <v>230</v>
      </c>
      <c r="AQ9" s="654"/>
      <c r="AR9" s="654"/>
      <c r="AS9" s="654"/>
      <c r="AT9" s="654"/>
      <c r="AU9" s="654"/>
      <c r="AV9" s="654"/>
      <c r="AW9" s="654"/>
      <c r="AX9" s="654"/>
      <c r="AY9" s="654"/>
      <c r="AZ9" s="654"/>
      <c r="BA9" s="654"/>
      <c r="BB9" s="654"/>
      <c r="BC9" s="654"/>
      <c r="BD9" s="654"/>
      <c r="BE9" s="654"/>
      <c r="BF9" s="655"/>
      <c r="BG9" s="656">
        <v>32283360</v>
      </c>
      <c r="BH9" s="657"/>
      <c r="BI9" s="657"/>
      <c r="BJ9" s="657"/>
      <c r="BK9" s="657"/>
      <c r="BL9" s="657"/>
      <c r="BM9" s="657"/>
      <c r="BN9" s="658"/>
      <c r="BO9" s="694">
        <v>88.8</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11410870</v>
      </c>
      <c r="CS9" s="657"/>
      <c r="CT9" s="657"/>
      <c r="CU9" s="657"/>
      <c r="CV9" s="657"/>
      <c r="CW9" s="657"/>
      <c r="CX9" s="657"/>
      <c r="CY9" s="658"/>
      <c r="CZ9" s="694">
        <v>7.6</v>
      </c>
      <c r="DA9" s="694"/>
      <c r="DB9" s="694"/>
      <c r="DC9" s="694"/>
      <c r="DD9" s="662">
        <v>113345</v>
      </c>
      <c r="DE9" s="657"/>
      <c r="DF9" s="657"/>
      <c r="DG9" s="657"/>
      <c r="DH9" s="657"/>
      <c r="DI9" s="657"/>
      <c r="DJ9" s="657"/>
      <c r="DK9" s="657"/>
      <c r="DL9" s="657"/>
      <c r="DM9" s="657"/>
      <c r="DN9" s="657"/>
      <c r="DO9" s="657"/>
      <c r="DP9" s="658"/>
      <c r="DQ9" s="662">
        <v>9053052</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t="s">
        <v>122</v>
      </c>
      <c r="BH10" s="657"/>
      <c r="BI10" s="657"/>
      <c r="BJ10" s="657"/>
      <c r="BK10" s="657"/>
      <c r="BL10" s="657"/>
      <c r="BM10" s="657"/>
      <c r="BN10" s="658"/>
      <c r="BO10" s="694" t="s">
        <v>122</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83174</v>
      </c>
      <c r="CS10" s="657"/>
      <c r="CT10" s="657"/>
      <c r="CU10" s="657"/>
      <c r="CV10" s="657"/>
      <c r="CW10" s="657"/>
      <c r="CX10" s="657"/>
      <c r="CY10" s="658"/>
      <c r="CZ10" s="694">
        <v>0.1</v>
      </c>
      <c r="DA10" s="694"/>
      <c r="DB10" s="694"/>
      <c r="DC10" s="694"/>
      <c r="DD10" s="662" t="s">
        <v>122</v>
      </c>
      <c r="DE10" s="657"/>
      <c r="DF10" s="657"/>
      <c r="DG10" s="657"/>
      <c r="DH10" s="657"/>
      <c r="DI10" s="657"/>
      <c r="DJ10" s="657"/>
      <c r="DK10" s="657"/>
      <c r="DL10" s="657"/>
      <c r="DM10" s="657"/>
      <c r="DN10" s="657"/>
      <c r="DO10" s="657"/>
      <c r="DP10" s="658"/>
      <c r="DQ10" s="662">
        <v>69734</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8908017</v>
      </c>
      <c r="S11" s="657"/>
      <c r="T11" s="657"/>
      <c r="U11" s="657"/>
      <c r="V11" s="657"/>
      <c r="W11" s="657"/>
      <c r="X11" s="657"/>
      <c r="Y11" s="658"/>
      <c r="Z11" s="659">
        <v>5.8</v>
      </c>
      <c r="AA11" s="660"/>
      <c r="AB11" s="660"/>
      <c r="AC11" s="661"/>
      <c r="AD11" s="662">
        <v>8908017</v>
      </c>
      <c r="AE11" s="657"/>
      <c r="AF11" s="657"/>
      <c r="AG11" s="657"/>
      <c r="AH11" s="657"/>
      <c r="AI11" s="657"/>
      <c r="AJ11" s="657"/>
      <c r="AK11" s="658"/>
      <c r="AL11" s="659">
        <v>10.199999999999999</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t="s">
        <v>122</v>
      </c>
      <c r="BH11" s="657"/>
      <c r="BI11" s="657"/>
      <c r="BJ11" s="657"/>
      <c r="BK11" s="657"/>
      <c r="BL11" s="657"/>
      <c r="BM11" s="657"/>
      <c r="BN11" s="658"/>
      <c r="BO11" s="694" t="s">
        <v>122</v>
      </c>
      <c r="BP11" s="694"/>
      <c r="BQ11" s="694"/>
      <c r="BR11" s="694"/>
      <c r="BS11" s="695" t="s">
        <v>122</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t="s">
        <v>122</v>
      </c>
      <c r="CS11" s="657"/>
      <c r="CT11" s="657"/>
      <c r="CU11" s="657"/>
      <c r="CV11" s="657"/>
      <c r="CW11" s="657"/>
      <c r="CX11" s="657"/>
      <c r="CY11" s="658"/>
      <c r="CZ11" s="694" t="s">
        <v>122</v>
      </c>
      <c r="DA11" s="694"/>
      <c r="DB11" s="694"/>
      <c r="DC11" s="694"/>
      <c r="DD11" s="662" t="s">
        <v>122</v>
      </c>
      <c r="DE11" s="657"/>
      <c r="DF11" s="657"/>
      <c r="DG11" s="657"/>
      <c r="DH11" s="657"/>
      <c r="DI11" s="657"/>
      <c r="DJ11" s="657"/>
      <c r="DK11" s="657"/>
      <c r="DL11" s="657"/>
      <c r="DM11" s="657"/>
      <c r="DN11" s="657"/>
      <c r="DO11" s="657"/>
      <c r="DP11" s="658"/>
      <c r="DQ11" s="662" t="s">
        <v>122</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t="s">
        <v>122</v>
      </c>
      <c r="BH12" s="657"/>
      <c r="BI12" s="657"/>
      <c r="BJ12" s="657"/>
      <c r="BK12" s="657"/>
      <c r="BL12" s="657"/>
      <c r="BM12" s="657"/>
      <c r="BN12" s="658"/>
      <c r="BO12" s="694" t="s">
        <v>122</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1654895</v>
      </c>
      <c r="CS12" s="657"/>
      <c r="CT12" s="657"/>
      <c r="CU12" s="657"/>
      <c r="CV12" s="657"/>
      <c r="CW12" s="657"/>
      <c r="CX12" s="657"/>
      <c r="CY12" s="658"/>
      <c r="CZ12" s="694">
        <v>1.1000000000000001</v>
      </c>
      <c r="DA12" s="694"/>
      <c r="DB12" s="694"/>
      <c r="DC12" s="694"/>
      <c r="DD12" s="662" t="s">
        <v>122</v>
      </c>
      <c r="DE12" s="657"/>
      <c r="DF12" s="657"/>
      <c r="DG12" s="657"/>
      <c r="DH12" s="657"/>
      <c r="DI12" s="657"/>
      <c r="DJ12" s="657"/>
      <c r="DK12" s="657"/>
      <c r="DL12" s="657"/>
      <c r="DM12" s="657"/>
      <c r="DN12" s="657"/>
      <c r="DO12" s="657"/>
      <c r="DP12" s="658"/>
      <c r="DQ12" s="662">
        <v>1375100</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v>1575</v>
      </c>
      <c r="S13" s="657"/>
      <c r="T13" s="657"/>
      <c r="U13" s="657"/>
      <c r="V13" s="657"/>
      <c r="W13" s="657"/>
      <c r="X13" s="657"/>
      <c r="Y13" s="658"/>
      <c r="Z13" s="694">
        <v>0</v>
      </c>
      <c r="AA13" s="694"/>
      <c r="AB13" s="694"/>
      <c r="AC13" s="694"/>
      <c r="AD13" s="695">
        <v>1575</v>
      </c>
      <c r="AE13" s="695"/>
      <c r="AF13" s="695"/>
      <c r="AG13" s="695"/>
      <c r="AH13" s="695"/>
      <c r="AI13" s="695"/>
      <c r="AJ13" s="695"/>
      <c r="AK13" s="695"/>
      <c r="AL13" s="659">
        <v>0</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t="s">
        <v>122</v>
      </c>
      <c r="BH13" s="657"/>
      <c r="BI13" s="657"/>
      <c r="BJ13" s="657"/>
      <c r="BK13" s="657"/>
      <c r="BL13" s="657"/>
      <c r="BM13" s="657"/>
      <c r="BN13" s="658"/>
      <c r="BO13" s="694" t="s">
        <v>122</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19954586</v>
      </c>
      <c r="CS13" s="657"/>
      <c r="CT13" s="657"/>
      <c r="CU13" s="657"/>
      <c r="CV13" s="657"/>
      <c r="CW13" s="657"/>
      <c r="CX13" s="657"/>
      <c r="CY13" s="658"/>
      <c r="CZ13" s="694">
        <v>13.3</v>
      </c>
      <c r="DA13" s="694"/>
      <c r="DB13" s="694"/>
      <c r="DC13" s="694"/>
      <c r="DD13" s="662">
        <v>12201017</v>
      </c>
      <c r="DE13" s="657"/>
      <c r="DF13" s="657"/>
      <c r="DG13" s="657"/>
      <c r="DH13" s="657"/>
      <c r="DI13" s="657"/>
      <c r="DJ13" s="657"/>
      <c r="DK13" s="657"/>
      <c r="DL13" s="657"/>
      <c r="DM13" s="657"/>
      <c r="DN13" s="657"/>
      <c r="DO13" s="657"/>
      <c r="DP13" s="658"/>
      <c r="DQ13" s="662">
        <v>11922930</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103603</v>
      </c>
      <c r="BH14" s="657"/>
      <c r="BI14" s="657"/>
      <c r="BJ14" s="657"/>
      <c r="BK14" s="657"/>
      <c r="BL14" s="657"/>
      <c r="BM14" s="657"/>
      <c r="BN14" s="658"/>
      <c r="BO14" s="694">
        <v>0.3</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484510</v>
      </c>
      <c r="CS14" s="657"/>
      <c r="CT14" s="657"/>
      <c r="CU14" s="657"/>
      <c r="CV14" s="657"/>
      <c r="CW14" s="657"/>
      <c r="CX14" s="657"/>
      <c r="CY14" s="658"/>
      <c r="CZ14" s="694">
        <v>0.3</v>
      </c>
      <c r="DA14" s="694"/>
      <c r="DB14" s="694"/>
      <c r="DC14" s="694"/>
      <c r="DD14" s="662">
        <v>16730</v>
      </c>
      <c r="DE14" s="657"/>
      <c r="DF14" s="657"/>
      <c r="DG14" s="657"/>
      <c r="DH14" s="657"/>
      <c r="DI14" s="657"/>
      <c r="DJ14" s="657"/>
      <c r="DK14" s="657"/>
      <c r="DL14" s="657"/>
      <c r="DM14" s="657"/>
      <c r="DN14" s="657"/>
      <c r="DO14" s="657"/>
      <c r="DP14" s="658"/>
      <c r="DQ14" s="662">
        <v>438259</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170155</v>
      </c>
      <c r="S15" s="657"/>
      <c r="T15" s="657"/>
      <c r="U15" s="657"/>
      <c r="V15" s="657"/>
      <c r="W15" s="657"/>
      <c r="X15" s="657"/>
      <c r="Y15" s="658"/>
      <c r="Z15" s="694">
        <v>0.1</v>
      </c>
      <c r="AA15" s="694"/>
      <c r="AB15" s="694"/>
      <c r="AC15" s="694"/>
      <c r="AD15" s="695">
        <v>170155</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3107900</v>
      </c>
      <c r="BH15" s="657"/>
      <c r="BI15" s="657"/>
      <c r="BJ15" s="657"/>
      <c r="BK15" s="657"/>
      <c r="BL15" s="657"/>
      <c r="BM15" s="657"/>
      <c r="BN15" s="658"/>
      <c r="BO15" s="694">
        <v>8.5</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14846754</v>
      </c>
      <c r="CS15" s="657"/>
      <c r="CT15" s="657"/>
      <c r="CU15" s="657"/>
      <c r="CV15" s="657"/>
      <c r="CW15" s="657"/>
      <c r="CX15" s="657"/>
      <c r="CY15" s="658"/>
      <c r="CZ15" s="694">
        <v>9.9</v>
      </c>
      <c r="DA15" s="694"/>
      <c r="DB15" s="694"/>
      <c r="DC15" s="694"/>
      <c r="DD15" s="662">
        <v>3082636</v>
      </c>
      <c r="DE15" s="657"/>
      <c r="DF15" s="657"/>
      <c r="DG15" s="657"/>
      <c r="DH15" s="657"/>
      <c r="DI15" s="657"/>
      <c r="DJ15" s="657"/>
      <c r="DK15" s="657"/>
      <c r="DL15" s="657"/>
      <c r="DM15" s="657"/>
      <c r="DN15" s="657"/>
      <c r="DO15" s="657"/>
      <c r="DP15" s="658"/>
      <c r="DQ15" s="662">
        <v>12981449</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t="s">
        <v>122</v>
      </c>
      <c r="S16" s="657"/>
      <c r="T16" s="657"/>
      <c r="U16" s="657"/>
      <c r="V16" s="657"/>
      <c r="W16" s="657"/>
      <c r="X16" s="657"/>
      <c r="Y16" s="658"/>
      <c r="Z16" s="694" t="s">
        <v>122</v>
      </c>
      <c r="AA16" s="694"/>
      <c r="AB16" s="694"/>
      <c r="AC16" s="694"/>
      <c r="AD16" s="695" t="s">
        <v>122</v>
      </c>
      <c r="AE16" s="695"/>
      <c r="AF16" s="695"/>
      <c r="AG16" s="695"/>
      <c r="AH16" s="695"/>
      <c r="AI16" s="695"/>
      <c r="AJ16" s="695"/>
      <c r="AK16" s="695"/>
      <c r="AL16" s="659" t="s">
        <v>122</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t="s">
        <v>122</v>
      </c>
      <c r="CS16" s="657"/>
      <c r="CT16" s="657"/>
      <c r="CU16" s="657"/>
      <c r="CV16" s="657"/>
      <c r="CW16" s="657"/>
      <c r="CX16" s="657"/>
      <c r="CY16" s="658"/>
      <c r="CZ16" s="694" t="s">
        <v>122</v>
      </c>
      <c r="DA16" s="694"/>
      <c r="DB16" s="694"/>
      <c r="DC16" s="694"/>
      <c r="DD16" s="662" t="s">
        <v>122</v>
      </c>
      <c r="DE16" s="657"/>
      <c r="DF16" s="657"/>
      <c r="DG16" s="657"/>
      <c r="DH16" s="657"/>
      <c r="DI16" s="657"/>
      <c r="DJ16" s="657"/>
      <c r="DK16" s="657"/>
      <c r="DL16" s="657"/>
      <c r="DM16" s="657"/>
      <c r="DN16" s="657"/>
      <c r="DO16" s="657"/>
      <c r="DP16" s="658"/>
      <c r="DQ16" s="662" t="s">
        <v>122</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1369814</v>
      </c>
      <c r="S17" s="657"/>
      <c r="T17" s="657"/>
      <c r="U17" s="657"/>
      <c r="V17" s="657"/>
      <c r="W17" s="657"/>
      <c r="X17" s="657"/>
      <c r="Y17" s="658"/>
      <c r="Z17" s="694">
        <v>0.9</v>
      </c>
      <c r="AA17" s="694"/>
      <c r="AB17" s="694"/>
      <c r="AC17" s="694"/>
      <c r="AD17" s="695">
        <v>1369814</v>
      </c>
      <c r="AE17" s="695"/>
      <c r="AF17" s="695"/>
      <c r="AG17" s="695"/>
      <c r="AH17" s="695"/>
      <c r="AI17" s="695"/>
      <c r="AJ17" s="695"/>
      <c r="AK17" s="695"/>
      <c r="AL17" s="659">
        <v>1.6</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2674705</v>
      </c>
      <c r="CS17" s="657"/>
      <c r="CT17" s="657"/>
      <c r="CU17" s="657"/>
      <c r="CV17" s="657"/>
      <c r="CW17" s="657"/>
      <c r="CX17" s="657"/>
      <c r="CY17" s="658"/>
      <c r="CZ17" s="694">
        <v>1.8</v>
      </c>
      <c r="DA17" s="694"/>
      <c r="DB17" s="694"/>
      <c r="DC17" s="694"/>
      <c r="DD17" s="662" t="s">
        <v>122</v>
      </c>
      <c r="DE17" s="657"/>
      <c r="DF17" s="657"/>
      <c r="DG17" s="657"/>
      <c r="DH17" s="657"/>
      <c r="DI17" s="657"/>
      <c r="DJ17" s="657"/>
      <c r="DK17" s="657"/>
      <c r="DL17" s="657"/>
      <c r="DM17" s="657"/>
      <c r="DN17" s="657"/>
      <c r="DO17" s="657"/>
      <c r="DP17" s="658"/>
      <c r="DQ17" s="662">
        <v>2674705</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102525</v>
      </c>
      <c r="S18" s="657"/>
      <c r="T18" s="657"/>
      <c r="U18" s="657"/>
      <c r="V18" s="657"/>
      <c r="W18" s="657"/>
      <c r="X18" s="657"/>
      <c r="Y18" s="658"/>
      <c r="Z18" s="694">
        <v>0.1</v>
      </c>
      <c r="AA18" s="694"/>
      <c r="AB18" s="694"/>
      <c r="AC18" s="694"/>
      <c r="AD18" s="695">
        <v>102525</v>
      </c>
      <c r="AE18" s="695"/>
      <c r="AF18" s="695"/>
      <c r="AG18" s="695"/>
      <c r="AH18" s="695"/>
      <c r="AI18" s="695"/>
      <c r="AJ18" s="695"/>
      <c r="AK18" s="695"/>
      <c r="AL18" s="659">
        <v>0.1</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v>281500</v>
      </c>
      <c r="BH18" s="657"/>
      <c r="BI18" s="657"/>
      <c r="BJ18" s="657"/>
      <c r="BK18" s="657"/>
      <c r="BL18" s="657"/>
      <c r="BM18" s="657"/>
      <c r="BN18" s="658"/>
      <c r="BO18" s="694">
        <v>0.8</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1267289</v>
      </c>
      <c r="S19" s="657"/>
      <c r="T19" s="657"/>
      <c r="U19" s="657"/>
      <c r="V19" s="657"/>
      <c r="W19" s="657"/>
      <c r="X19" s="657"/>
      <c r="Y19" s="658"/>
      <c r="Z19" s="694">
        <v>0.8</v>
      </c>
      <c r="AA19" s="694"/>
      <c r="AB19" s="694"/>
      <c r="AC19" s="694"/>
      <c r="AD19" s="695">
        <v>1267289</v>
      </c>
      <c r="AE19" s="695"/>
      <c r="AF19" s="695"/>
      <c r="AG19" s="695"/>
      <c r="AH19" s="695"/>
      <c r="AI19" s="695"/>
      <c r="AJ19" s="695"/>
      <c r="AK19" s="695"/>
      <c r="AL19" s="659">
        <v>1.5</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41633</v>
      </c>
      <c r="BH19" s="657"/>
      <c r="BI19" s="657"/>
      <c r="BJ19" s="657"/>
      <c r="BK19" s="657"/>
      <c r="BL19" s="657"/>
      <c r="BM19" s="657"/>
      <c r="BN19" s="658"/>
      <c r="BO19" s="694">
        <v>0.1</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t="s">
        <v>122</v>
      </c>
      <c r="S20" s="657"/>
      <c r="T20" s="657"/>
      <c r="U20" s="657"/>
      <c r="V20" s="657"/>
      <c r="W20" s="657"/>
      <c r="X20" s="657"/>
      <c r="Y20" s="658"/>
      <c r="Z20" s="694" t="s">
        <v>122</v>
      </c>
      <c r="AA20" s="694"/>
      <c r="AB20" s="694"/>
      <c r="AC20" s="694"/>
      <c r="AD20" s="695" t="s">
        <v>122</v>
      </c>
      <c r="AE20" s="695"/>
      <c r="AF20" s="695"/>
      <c r="AG20" s="695"/>
      <c r="AH20" s="695"/>
      <c r="AI20" s="695"/>
      <c r="AJ20" s="695"/>
      <c r="AK20" s="695"/>
      <c r="AL20" s="659" t="s">
        <v>122</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41633</v>
      </c>
      <c r="BH20" s="657"/>
      <c r="BI20" s="657"/>
      <c r="BJ20" s="657"/>
      <c r="BK20" s="657"/>
      <c r="BL20" s="657"/>
      <c r="BM20" s="657"/>
      <c r="BN20" s="658"/>
      <c r="BO20" s="694">
        <v>0.1</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149661698</v>
      </c>
      <c r="CS20" s="657"/>
      <c r="CT20" s="657"/>
      <c r="CU20" s="657"/>
      <c r="CV20" s="657"/>
      <c r="CW20" s="657"/>
      <c r="CX20" s="657"/>
      <c r="CY20" s="658"/>
      <c r="CZ20" s="694">
        <v>100</v>
      </c>
      <c r="DA20" s="694"/>
      <c r="DB20" s="694"/>
      <c r="DC20" s="694"/>
      <c r="DD20" s="662">
        <v>18880741</v>
      </c>
      <c r="DE20" s="657"/>
      <c r="DF20" s="657"/>
      <c r="DG20" s="657"/>
      <c r="DH20" s="657"/>
      <c r="DI20" s="657"/>
      <c r="DJ20" s="657"/>
      <c r="DK20" s="657"/>
      <c r="DL20" s="657"/>
      <c r="DM20" s="657"/>
      <c r="DN20" s="657"/>
      <c r="DO20" s="657"/>
      <c r="DP20" s="658"/>
      <c r="DQ20" s="662">
        <v>98753050</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t="s">
        <v>122</v>
      </c>
      <c r="S21" s="657"/>
      <c r="T21" s="657"/>
      <c r="U21" s="657"/>
      <c r="V21" s="657"/>
      <c r="W21" s="657"/>
      <c r="X21" s="657"/>
      <c r="Y21" s="658"/>
      <c r="Z21" s="694" t="s">
        <v>122</v>
      </c>
      <c r="AA21" s="694"/>
      <c r="AB21" s="694"/>
      <c r="AC21" s="694"/>
      <c r="AD21" s="695" t="s">
        <v>122</v>
      </c>
      <c r="AE21" s="695"/>
      <c r="AF21" s="695"/>
      <c r="AG21" s="695"/>
      <c r="AH21" s="695"/>
      <c r="AI21" s="695"/>
      <c r="AJ21" s="695"/>
      <c r="AK21" s="695"/>
      <c r="AL21" s="659" t="s">
        <v>122</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41633</v>
      </c>
      <c r="BH21" s="657"/>
      <c r="BI21" s="657"/>
      <c r="BJ21" s="657"/>
      <c r="BK21" s="657"/>
      <c r="BL21" s="657"/>
      <c r="BM21" s="657"/>
      <c r="BN21" s="658"/>
      <c r="BO21" s="694">
        <v>0.1</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t="s">
        <v>122</v>
      </c>
      <c r="S22" s="657"/>
      <c r="T22" s="657"/>
      <c r="U22" s="657"/>
      <c r="V22" s="657"/>
      <c r="W22" s="657"/>
      <c r="X22" s="657"/>
      <c r="Y22" s="658"/>
      <c r="Z22" s="694" t="s">
        <v>122</v>
      </c>
      <c r="AA22" s="694"/>
      <c r="AB22" s="694"/>
      <c r="AC22" s="694"/>
      <c r="AD22" s="695" t="s">
        <v>122</v>
      </c>
      <c r="AE22" s="695"/>
      <c r="AF22" s="695"/>
      <c r="AG22" s="695"/>
      <c r="AH22" s="695"/>
      <c r="AI22" s="695"/>
      <c r="AJ22" s="695"/>
      <c r="AK22" s="695"/>
      <c r="AL22" s="659" t="s">
        <v>122</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t="s">
        <v>122</v>
      </c>
      <c r="S23" s="657"/>
      <c r="T23" s="657"/>
      <c r="U23" s="657"/>
      <c r="V23" s="657"/>
      <c r="W23" s="657"/>
      <c r="X23" s="657"/>
      <c r="Y23" s="658"/>
      <c r="Z23" s="694" t="s">
        <v>122</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72949051</v>
      </c>
      <c r="CS24" s="712"/>
      <c r="CT24" s="712"/>
      <c r="CU24" s="712"/>
      <c r="CV24" s="712"/>
      <c r="CW24" s="712"/>
      <c r="CX24" s="712"/>
      <c r="CY24" s="737"/>
      <c r="CZ24" s="738">
        <v>48.7</v>
      </c>
      <c r="DA24" s="720"/>
      <c r="DB24" s="720"/>
      <c r="DC24" s="740"/>
      <c r="DD24" s="736">
        <v>42147380</v>
      </c>
      <c r="DE24" s="712"/>
      <c r="DF24" s="712"/>
      <c r="DG24" s="712"/>
      <c r="DH24" s="712"/>
      <c r="DI24" s="712"/>
      <c r="DJ24" s="712"/>
      <c r="DK24" s="737"/>
      <c r="DL24" s="736">
        <v>38275494</v>
      </c>
      <c r="DM24" s="712"/>
      <c r="DN24" s="712"/>
      <c r="DO24" s="712"/>
      <c r="DP24" s="712"/>
      <c r="DQ24" s="712"/>
      <c r="DR24" s="712"/>
      <c r="DS24" s="712"/>
      <c r="DT24" s="712"/>
      <c r="DU24" s="712"/>
      <c r="DV24" s="737"/>
      <c r="DW24" s="738">
        <v>43.9</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49806029</v>
      </c>
      <c r="S25" s="657"/>
      <c r="T25" s="657"/>
      <c r="U25" s="657"/>
      <c r="V25" s="657"/>
      <c r="W25" s="657"/>
      <c r="X25" s="657"/>
      <c r="Y25" s="658"/>
      <c r="Z25" s="694">
        <v>32.200000000000003</v>
      </c>
      <c r="AA25" s="694"/>
      <c r="AB25" s="694"/>
      <c r="AC25" s="694"/>
      <c r="AD25" s="695">
        <v>49524529</v>
      </c>
      <c r="AE25" s="695"/>
      <c r="AF25" s="695"/>
      <c r="AG25" s="695"/>
      <c r="AH25" s="695"/>
      <c r="AI25" s="695"/>
      <c r="AJ25" s="695"/>
      <c r="AK25" s="695"/>
      <c r="AL25" s="659">
        <v>56.8</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25827832</v>
      </c>
      <c r="CS25" s="669"/>
      <c r="CT25" s="669"/>
      <c r="CU25" s="669"/>
      <c r="CV25" s="669"/>
      <c r="CW25" s="669"/>
      <c r="CX25" s="669"/>
      <c r="CY25" s="670"/>
      <c r="CZ25" s="659">
        <v>17.3</v>
      </c>
      <c r="DA25" s="671"/>
      <c r="DB25" s="671"/>
      <c r="DC25" s="672"/>
      <c r="DD25" s="662">
        <v>21712605</v>
      </c>
      <c r="DE25" s="669"/>
      <c r="DF25" s="669"/>
      <c r="DG25" s="669"/>
      <c r="DH25" s="669"/>
      <c r="DI25" s="669"/>
      <c r="DJ25" s="669"/>
      <c r="DK25" s="670"/>
      <c r="DL25" s="662">
        <v>21183214</v>
      </c>
      <c r="DM25" s="669"/>
      <c r="DN25" s="669"/>
      <c r="DO25" s="669"/>
      <c r="DP25" s="669"/>
      <c r="DQ25" s="669"/>
      <c r="DR25" s="669"/>
      <c r="DS25" s="669"/>
      <c r="DT25" s="669"/>
      <c r="DU25" s="669"/>
      <c r="DV25" s="670"/>
      <c r="DW25" s="659">
        <v>24.3</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22726</v>
      </c>
      <c r="S26" s="657"/>
      <c r="T26" s="657"/>
      <c r="U26" s="657"/>
      <c r="V26" s="657"/>
      <c r="W26" s="657"/>
      <c r="X26" s="657"/>
      <c r="Y26" s="658"/>
      <c r="Z26" s="694">
        <v>0</v>
      </c>
      <c r="AA26" s="694"/>
      <c r="AB26" s="694"/>
      <c r="AC26" s="694"/>
      <c r="AD26" s="695">
        <v>22726</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13088077</v>
      </c>
      <c r="CS26" s="657"/>
      <c r="CT26" s="657"/>
      <c r="CU26" s="657"/>
      <c r="CV26" s="657"/>
      <c r="CW26" s="657"/>
      <c r="CX26" s="657"/>
      <c r="CY26" s="658"/>
      <c r="CZ26" s="659">
        <v>8.6999999999999993</v>
      </c>
      <c r="DA26" s="671"/>
      <c r="DB26" s="671"/>
      <c r="DC26" s="672"/>
      <c r="DD26" s="662">
        <v>12615657</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1196200</v>
      </c>
      <c r="S27" s="657"/>
      <c r="T27" s="657"/>
      <c r="U27" s="657"/>
      <c r="V27" s="657"/>
      <c r="W27" s="657"/>
      <c r="X27" s="657"/>
      <c r="Y27" s="658"/>
      <c r="Z27" s="694">
        <v>0.8</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36350612</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44448006</v>
      </c>
      <c r="CS27" s="669"/>
      <c r="CT27" s="669"/>
      <c r="CU27" s="669"/>
      <c r="CV27" s="669"/>
      <c r="CW27" s="669"/>
      <c r="CX27" s="669"/>
      <c r="CY27" s="670"/>
      <c r="CZ27" s="659">
        <v>29.7</v>
      </c>
      <c r="DA27" s="671"/>
      <c r="DB27" s="671"/>
      <c r="DC27" s="672"/>
      <c r="DD27" s="662">
        <v>17761562</v>
      </c>
      <c r="DE27" s="669"/>
      <c r="DF27" s="669"/>
      <c r="DG27" s="669"/>
      <c r="DH27" s="669"/>
      <c r="DI27" s="669"/>
      <c r="DJ27" s="669"/>
      <c r="DK27" s="670"/>
      <c r="DL27" s="662">
        <v>14419067</v>
      </c>
      <c r="DM27" s="669"/>
      <c r="DN27" s="669"/>
      <c r="DO27" s="669"/>
      <c r="DP27" s="669"/>
      <c r="DQ27" s="669"/>
      <c r="DR27" s="669"/>
      <c r="DS27" s="669"/>
      <c r="DT27" s="669"/>
      <c r="DU27" s="669"/>
      <c r="DV27" s="670"/>
      <c r="DW27" s="659">
        <v>16.5</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2636266</v>
      </c>
      <c r="S28" s="657"/>
      <c r="T28" s="657"/>
      <c r="U28" s="657"/>
      <c r="V28" s="657"/>
      <c r="W28" s="657"/>
      <c r="X28" s="657"/>
      <c r="Y28" s="658"/>
      <c r="Z28" s="694">
        <v>1.7</v>
      </c>
      <c r="AA28" s="694"/>
      <c r="AB28" s="694"/>
      <c r="AC28" s="694"/>
      <c r="AD28" s="695">
        <v>1800304</v>
      </c>
      <c r="AE28" s="695"/>
      <c r="AF28" s="695"/>
      <c r="AG28" s="695"/>
      <c r="AH28" s="695"/>
      <c r="AI28" s="695"/>
      <c r="AJ28" s="695"/>
      <c r="AK28" s="695"/>
      <c r="AL28" s="659">
        <v>2.1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2673213</v>
      </c>
      <c r="CS28" s="657"/>
      <c r="CT28" s="657"/>
      <c r="CU28" s="657"/>
      <c r="CV28" s="657"/>
      <c r="CW28" s="657"/>
      <c r="CX28" s="657"/>
      <c r="CY28" s="658"/>
      <c r="CZ28" s="659">
        <v>1.8</v>
      </c>
      <c r="DA28" s="671"/>
      <c r="DB28" s="671"/>
      <c r="DC28" s="672"/>
      <c r="DD28" s="662">
        <v>2673213</v>
      </c>
      <c r="DE28" s="657"/>
      <c r="DF28" s="657"/>
      <c r="DG28" s="657"/>
      <c r="DH28" s="657"/>
      <c r="DI28" s="657"/>
      <c r="DJ28" s="657"/>
      <c r="DK28" s="658"/>
      <c r="DL28" s="662">
        <v>2673213</v>
      </c>
      <c r="DM28" s="657"/>
      <c r="DN28" s="657"/>
      <c r="DO28" s="657"/>
      <c r="DP28" s="657"/>
      <c r="DQ28" s="657"/>
      <c r="DR28" s="657"/>
      <c r="DS28" s="657"/>
      <c r="DT28" s="657"/>
      <c r="DU28" s="657"/>
      <c r="DV28" s="658"/>
      <c r="DW28" s="659">
        <v>3.1</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596332</v>
      </c>
      <c r="S29" s="657"/>
      <c r="T29" s="657"/>
      <c r="U29" s="657"/>
      <c r="V29" s="657"/>
      <c r="W29" s="657"/>
      <c r="X29" s="657"/>
      <c r="Y29" s="658"/>
      <c r="Z29" s="694">
        <v>0.4</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2672539</v>
      </c>
      <c r="CS29" s="669"/>
      <c r="CT29" s="669"/>
      <c r="CU29" s="669"/>
      <c r="CV29" s="669"/>
      <c r="CW29" s="669"/>
      <c r="CX29" s="669"/>
      <c r="CY29" s="670"/>
      <c r="CZ29" s="659">
        <v>1.8</v>
      </c>
      <c r="DA29" s="671"/>
      <c r="DB29" s="671"/>
      <c r="DC29" s="672"/>
      <c r="DD29" s="662">
        <v>2672539</v>
      </c>
      <c r="DE29" s="669"/>
      <c r="DF29" s="669"/>
      <c r="DG29" s="669"/>
      <c r="DH29" s="669"/>
      <c r="DI29" s="669"/>
      <c r="DJ29" s="669"/>
      <c r="DK29" s="670"/>
      <c r="DL29" s="662">
        <v>2672539</v>
      </c>
      <c r="DM29" s="669"/>
      <c r="DN29" s="669"/>
      <c r="DO29" s="669"/>
      <c r="DP29" s="669"/>
      <c r="DQ29" s="669"/>
      <c r="DR29" s="669"/>
      <c r="DS29" s="669"/>
      <c r="DT29" s="669"/>
      <c r="DU29" s="669"/>
      <c r="DV29" s="670"/>
      <c r="DW29" s="659">
        <v>3.1</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28056772</v>
      </c>
      <c r="S30" s="657"/>
      <c r="T30" s="657"/>
      <c r="U30" s="657"/>
      <c r="V30" s="657"/>
      <c r="W30" s="657"/>
      <c r="X30" s="657"/>
      <c r="Y30" s="658"/>
      <c r="Z30" s="694">
        <v>18.2</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2605098</v>
      </c>
      <c r="CS30" s="657"/>
      <c r="CT30" s="657"/>
      <c r="CU30" s="657"/>
      <c r="CV30" s="657"/>
      <c r="CW30" s="657"/>
      <c r="CX30" s="657"/>
      <c r="CY30" s="658"/>
      <c r="CZ30" s="659">
        <v>1.7</v>
      </c>
      <c r="DA30" s="671"/>
      <c r="DB30" s="671"/>
      <c r="DC30" s="672"/>
      <c r="DD30" s="662">
        <v>2605098</v>
      </c>
      <c r="DE30" s="657"/>
      <c r="DF30" s="657"/>
      <c r="DG30" s="657"/>
      <c r="DH30" s="657"/>
      <c r="DI30" s="657"/>
      <c r="DJ30" s="657"/>
      <c r="DK30" s="658"/>
      <c r="DL30" s="662">
        <v>2605098</v>
      </c>
      <c r="DM30" s="657"/>
      <c r="DN30" s="657"/>
      <c r="DO30" s="657"/>
      <c r="DP30" s="657"/>
      <c r="DQ30" s="657"/>
      <c r="DR30" s="657"/>
      <c r="DS30" s="657"/>
      <c r="DT30" s="657"/>
      <c r="DU30" s="657"/>
      <c r="DV30" s="658"/>
      <c r="DW30" s="659">
        <v>3</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v>37641261</v>
      </c>
      <c r="S31" s="657"/>
      <c r="T31" s="657"/>
      <c r="U31" s="657"/>
      <c r="V31" s="657"/>
      <c r="W31" s="657"/>
      <c r="X31" s="657"/>
      <c r="Y31" s="658"/>
      <c r="Z31" s="694">
        <v>24.4</v>
      </c>
      <c r="AA31" s="694"/>
      <c r="AB31" s="694"/>
      <c r="AC31" s="694"/>
      <c r="AD31" s="695">
        <v>35468310</v>
      </c>
      <c r="AE31" s="695"/>
      <c r="AF31" s="695"/>
      <c r="AG31" s="695"/>
      <c r="AH31" s="695"/>
      <c r="AI31" s="695"/>
      <c r="AJ31" s="695"/>
      <c r="AK31" s="695"/>
      <c r="AL31" s="659">
        <v>40.700000000000003</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98.9</v>
      </c>
      <c r="BH31" s="719"/>
      <c r="BI31" s="719"/>
      <c r="BJ31" s="719"/>
      <c r="BK31" s="719"/>
      <c r="BL31" s="719"/>
      <c r="BM31" s="720">
        <v>98</v>
      </c>
      <c r="BN31" s="719"/>
      <c r="BO31" s="719"/>
      <c r="BP31" s="719"/>
      <c r="BQ31" s="721"/>
      <c r="BR31" s="718">
        <v>98.9</v>
      </c>
      <c r="BS31" s="719"/>
      <c r="BT31" s="719"/>
      <c r="BU31" s="719"/>
      <c r="BV31" s="719"/>
      <c r="BW31" s="719"/>
      <c r="BX31" s="720">
        <v>98.1</v>
      </c>
      <c r="BY31" s="719"/>
      <c r="BZ31" s="719"/>
      <c r="CA31" s="719"/>
      <c r="CB31" s="721"/>
      <c r="CD31" s="677"/>
      <c r="CE31" s="678"/>
      <c r="CF31" s="653" t="s">
        <v>300</v>
      </c>
      <c r="CG31" s="654"/>
      <c r="CH31" s="654"/>
      <c r="CI31" s="654"/>
      <c r="CJ31" s="654"/>
      <c r="CK31" s="654"/>
      <c r="CL31" s="654"/>
      <c r="CM31" s="654"/>
      <c r="CN31" s="654"/>
      <c r="CO31" s="654"/>
      <c r="CP31" s="654"/>
      <c r="CQ31" s="655"/>
      <c r="CR31" s="656">
        <v>67441</v>
      </c>
      <c r="CS31" s="669"/>
      <c r="CT31" s="669"/>
      <c r="CU31" s="669"/>
      <c r="CV31" s="669"/>
      <c r="CW31" s="669"/>
      <c r="CX31" s="669"/>
      <c r="CY31" s="670"/>
      <c r="CZ31" s="659">
        <v>0</v>
      </c>
      <c r="DA31" s="671"/>
      <c r="DB31" s="671"/>
      <c r="DC31" s="672"/>
      <c r="DD31" s="662">
        <v>67441</v>
      </c>
      <c r="DE31" s="669"/>
      <c r="DF31" s="669"/>
      <c r="DG31" s="669"/>
      <c r="DH31" s="669"/>
      <c r="DI31" s="669"/>
      <c r="DJ31" s="669"/>
      <c r="DK31" s="670"/>
      <c r="DL31" s="662">
        <v>67441</v>
      </c>
      <c r="DM31" s="669"/>
      <c r="DN31" s="669"/>
      <c r="DO31" s="669"/>
      <c r="DP31" s="669"/>
      <c r="DQ31" s="669"/>
      <c r="DR31" s="669"/>
      <c r="DS31" s="669"/>
      <c r="DT31" s="669"/>
      <c r="DU31" s="669"/>
      <c r="DV31" s="670"/>
      <c r="DW31" s="659">
        <v>0.1</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17228769</v>
      </c>
      <c r="S32" s="657"/>
      <c r="T32" s="657"/>
      <c r="U32" s="657"/>
      <c r="V32" s="657"/>
      <c r="W32" s="657"/>
      <c r="X32" s="657"/>
      <c r="Y32" s="658"/>
      <c r="Z32" s="694">
        <v>11.2</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98.8</v>
      </c>
      <c r="BH32" s="669"/>
      <c r="BI32" s="669"/>
      <c r="BJ32" s="669"/>
      <c r="BK32" s="669"/>
      <c r="BL32" s="669"/>
      <c r="BM32" s="660">
        <v>97.8</v>
      </c>
      <c r="BN32" s="669"/>
      <c r="BO32" s="669"/>
      <c r="BP32" s="669"/>
      <c r="BQ32" s="692"/>
      <c r="BR32" s="722">
        <v>98.8</v>
      </c>
      <c r="BS32" s="669"/>
      <c r="BT32" s="669"/>
      <c r="BU32" s="669"/>
      <c r="BV32" s="669"/>
      <c r="BW32" s="669"/>
      <c r="BX32" s="660">
        <v>97.9</v>
      </c>
      <c r="BY32" s="669"/>
      <c r="BZ32" s="669"/>
      <c r="CA32" s="669"/>
      <c r="CB32" s="692"/>
      <c r="CD32" s="679"/>
      <c r="CE32" s="680"/>
      <c r="CF32" s="653" t="s">
        <v>304</v>
      </c>
      <c r="CG32" s="654"/>
      <c r="CH32" s="654"/>
      <c r="CI32" s="654"/>
      <c r="CJ32" s="654"/>
      <c r="CK32" s="654"/>
      <c r="CL32" s="654"/>
      <c r="CM32" s="654"/>
      <c r="CN32" s="654"/>
      <c r="CO32" s="654"/>
      <c r="CP32" s="654"/>
      <c r="CQ32" s="655"/>
      <c r="CR32" s="656">
        <v>674</v>
      </c>
      <c r="CS32" s="657"/>
      <c r="CT32" s="657"/>
      <c r="CU32" s="657"/>
      <c r="CV32" s="657"/>
      <c r="CW32" s="657"/>
      <c r="CX32" s="657"/>
      <c r="CY32" s="658"/>
      <c r="CZ32" s="659">
        <v>0</v>
      </c>
      <c r="DA32" s="671"/>
      <c r="DB32" s="671"/>
      <c r="DC32" s="672"/>
      <c r="DD32" s="662">
        <v>674</v>
      </c>
      <c r="DE32" s="657"/>
      <c r="DF32" s="657"/>
      <c r="DG32" s="657"/>
      <c r="DH32" s="657"/>
      <c r="DI32" s="657"/>
      <c r="DJ32" s="657"/>
      <c r="DK32" s="658"/>
      <c r="DL32" s="662">
        <v>674</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2015841</v>
      </c>
      <c r="S33" s="657"/>
      <c r="T33" s="657"/>
      <c r="U33" s="657"/>
      <c r="V33" s="657"/>
      <c r="W33" s="657"/>
      <c r="X33" s="657"/>
      <c r="Y33" s="658"/>
      <c r="Z33" s="694">
        <v>1.3</v>
      </c>
      <c r="AA33" s="694"/>
      <c r="AB33" s="694"/>
      <c r="AC33" s="694"/>
      <c r="AD33" s="695">
        <v>350689</v>
      </c>
      <c r="AE33" s="695"/>
      <c r="AF33" s="695"/>
      <c r="AG33" s="695"/>
      <c r="AH33" s="695"/>
      <c r="AI33" s="695"/>
      <c r="AJ33" s="695"/>
      <c r="AK33" s="695"/>
      <c r="AL33" s="659">
        <v>0.4</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t="s">
        <v>122</v>
      </c>
      <c r="BH33" s="641"/>
      <c r="BI33" s="641"/>
      <c r="BJ33" s="641"/>
      <c r="BK33" s="641"/>
      <c r="BL33" s="641"/>
      <c r="BM33" s="687" t="s">
        <v>122</v>
      </c>
      <c r="BN33" s="641"/>
      <c r="BO33" s="641"/>
      <c r="BP33" s="641"/>
      <c r="BQ33" s="704"/>
      <c r="BR33" s="717" t="s">
        <v>122</v>
      </c>
      <c r="BS33" s="641"/>
      <c r="BT33" s="641"/>
      <c r="BU33" s="641"/>
      <c r="BV33" s="641"/>
      <c r="BW33" s="641"/>
      <c r="BX33" s="687" t="s">
        <v>122</v>
      </c>
      <c r="BY33" s="641"/>
      <c r="BZ33" s="641"/>
      <c r="CA33" s="641"/>
      <c r="CB33" s="704"/>
      <c r="CD33" s="653" t="s">
        <v>307</v>
      </c>
      <c r="CE33" s="654"/>
      <c r="CF33" s="654"/>
      <c r="CG33" s="654"/>
      <c r="CH33" s="654"/>
      <c r="CI33" s="654"/>
      <c r="CJ33" s="654"/>
      <c r="CK33" s="654"/>
      <c r="CL33" s="654"/>
      <c r="CM33" s="654"/>
      <c r="CN33" s="654"/>
      <c r="CO33" s="654"/>
      <c r="CP33" s="654"/>
      <c r="CQ33" s="655"/>
      <c r="CR33" s="656">
        <v>57831906</v>
      </c>
      <c r="CS33" s="669"/>
      <c r="CT33" s="669"/>
      <c r="CU33" s="669"/>
      <c r="CV33" s="669"/>
      <c r="CW33" s="669"/>
      <c r="CX33" s="669"/>
      <c r="CY33" s="670"/>
      <c r="CZ33" s="659">
        <v>38.6</v>
      </c>
      <c r="DA33" s="671"/>
      <c r="DB33" s="671"/>
      <c r="DC33" s="672"/>
      <c r="DD33" s="662">
        <v>46620348</v>
      </c>
      <c r="DE33" s="669"/>
      <c r="DF33" s="669"/>
      <c r="DG33" s="669"/>
      <c r="DH33" s="669"/>
      <c r="DI33" s="669"/>
      <c r="DJ33" s="669"/>
      <c r="DK33" s="670"/>
      <c r="DL33" s="662">
        <v>32995953</v>
      </c>
      <c r="DM33" s="669"/>
      <c r="DN33" s="669"/>
      <c r="DO33" s="669"/>
      <c r="DP33" s="669"/>
      <c r="DQ33" s="669"/>
      <c r="DR33" s="669"/>
      <c r="DS33" s="669"/>
      <c r="DT33" s="669"/>
      <c r="DU33" s="669"/>
      <c r="DV33" s="670"/>
      <c r="DW33" s="659">
        <v>37.799999999999997</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150118</v>
      </c>
      <c r="S34" s="657"/>
      <c r="T34" s="657"/>
      <c r="U34" s="657"/>
      <c r="V34" s="657"/>
      <c r="W34" s="657"/>
      <c r="X34" s="657"/>
      <c r="Y34" s="658"/>
      <c r="Z34" s="694">
        <v>0.1</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26764493</v>
      </c>
      <c r="CS34" s="657"/>
      <c r="CT34" s="657"/>
      <c r="CU34" s="657"/>
      <c r="CV34" s="657"/>
      <c r="CW34" s="657"/>
      <c r="CX34" s="657"/>
      <c r="CY34" s="658"/>
      <c r="CZ34" s="659">
        <v>17.899999999999999</v>
      </c>
      <c r="DA34" s="671"/>
      <c r="DB34" s="671"/>
      <c r="DC34" s="672"/>
      <c r="DD34" s="662">
        <v>21896351</v>
      </c>
      <c r="DE34" s="657"/>
      <c r="DF34" s="657"/>
      <c r="DG34" s="657"/>
      <c r="DH34" s="657"/>
      <c r="DI34" s="657"/>
      <c r="DJ34" s="657"/>
      <c r="DK34" s="658"/>
      <c r="DL34" s="662">
        <v>20021872</v>
      </c>
      <c r="DM34" s="657"/>
      <c r="DN34" s="657"/>
      <c r="DO34" s="657"/>
      <c r="DP34" s="657"/>
      <c r="DQ34" s="657"/>
      <c r="DR34" s="657"/>
      <c r="DS34" s="657"/>
      <c r="DT34" s="657"/>
      <c r="DU34" s="657"/>
      <c r="DV34" s="658"/>
      <c r="DW34" s="659">
        <v>23</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7613964</v>
      </c>
      <c r="S35" s="657"/>
      <c r="T35" s="657"/>
      <c r="U35" s="657"/>
      <c r="V35" s="657"/>
      <c r="W35" s="657"/>
      <c r="X35" s="657"/>
      <c r="Y35" s="658"/>
      <c r="Z35" s="694">
        <v>4.9000000000000004</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1425173</v>
      </c>
      <c r="CS35" s="669"/>
      <c r="CT35" s="669"/>
      <c r="CU35" s="669"/>
      <c r="CV35" s="669"/>
      <c r="CW35" s="669"/>
      <c r="CX35" s="669"/>
      <c r="CY35" s="670"/>
      <c r="CZ35" s="659">
        <v>1</v>
      </c>
      <c r="DA35" s="671"/>
      <c r="DB35" s="671"/>
      <c r="DC35" s="672"/>
      <c r="DD35" s="662">
        <v>1292482</v>
      </c>
      <c r="DE35" s="669"/>
      <c r="DF35" s="669"/>
      <c r="DG35" s="669"/>
      <c r="DH35" s="669"/>
      <c r="DI35" s="669"/>
      <c r="DJ35" s="669"/>
      <c r="DK35" s="670"/>
      <c r="DL35" s="662">
        <v>1292482</v>
      </c>
      <c r="DM35" s="669"/>
      <c r="DN35" s="669"/>
      <c r="DO35" s="669"/>
      <c r="DP35" s="669"/>
      <c r="DQ35" s="669"/>
      <c r="DR35" s="669"/>
      <c r="DS35" s="669"/>
      <c r="DT35" s="669"/>
      <c r="DU35" s="669"/>
      <c r="DV35" s="670"/>
      <c r="DW35" s="659">
        <v>1.5</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482645</v>
      </c>
      <c r="S36" s="657"/>
      <c r="T36" s="657"/>
      <c r="U36" s="657"/>
      <c r="V36" s="657"/>
      <c r="W36" s="657"/>
      <c r="X36" s="657"/>
      <c r="Y36" s="658"/>
      <c r="Z36" s="694">
        <v>0.3</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11209263</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1109826</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9928930</v>
      </c>
      <c r="CS36" s="657"/>
      <c r="CT36" s="657"/>
      <c r="CU36" s="657"/>
      <c r="CV36" s="657"/>
      <c r="CW36" s="657"/>
      <c r="CX36" s="657"/>
      <c r="CY36" s="658"/>
      <c r="CZ36" s="659">
        <v>6.6</v>
      </c>
      <c r="DA36" s="671"/>
      <c r="DB36" s="671"/>
      <c r="DC36" s="672"/>
      <c r="DD36" s="662">
        <v>6146633</v>
      </c>
      <c r="DE36" s="657"/>
      <c r="DF36" s="657"/>
      <c r="DG36" s="657"/>
      <c r="DH36" s="657"/>
      <c r="DI36" s="657"/>
      <c r="DJ36" s="657"/>
      <c r="DK36" s="658"/>
      <c r="DL36" s="662">
        <v>4168604</v>
      </c>
      <c r="DM36" s="657"/>
      <c r="DN36" s="657"/>
      <c r="DO36" s="657"/>
      <c r="DP36" s="657"/>
      <c r="DQ36" s="657"/>
      <c r="DR36" s="657"/>
      <c r="DS36" s="657"/>
      <c r="DT36" s="657"/>
      <c r="DU36" s="657"/>
      <c r="DV36" s="658"/>
      <c r="DW36" s="659">
        <v>4.8</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4986801</v>
      </c>
      <c r="S37" s="657"/>
      <c r="T37" s="657"/>
      <c r="U37" s="657"/>
      <c r="V37" s="657"/>
      <c r="W37" s="657"/>
      <c r="X37" s="657"/>
      <c r="Y37" s="658"/>
      <c r="Z37" s="694">
        <v>3.2</v>
      </c>
      <c r="AA37" s="694"/>
      <c r="AB37" s="694"/>
      <c r="AC37" s="694"/>
      <c r="AD37" s="695">
        <v>39935</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t="s">
        <v>122</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1109826</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1791951</v>
      </c>
      <c r="CS37" s="669"/>
      <c r="CT37" s="669"/>
      <c r="CU37" s="669"/>
      <c r="CV37" s="669"/>
      <c r="CW37" s="669"/>
      <c r="CX37" s="669"/>
      <c r="CY37" s="670"/>
      <c r="CZ37" s="659">
        <v>1.2</v>
      </c>
      <c r="DA37" s="671"/>
      <c r="DB37" s="671"/>
      <c r="DC37" s="672"/>
      <c r="DD37" s="662">
        <v>1791951</v>
      </c>
      <c r="DE37" s="669"/>
      <c r="DF37" s="669"/>
      <c r="DG37" s="669"/>
      <c r="DH37" s="669"/>
      <c r="DI37" s="669"/>
      <c r="DJ37" s="669"/>
      <c r="DK37" s="670"/>
      <c r="DL37" s="662">
        <v>1294580</v>
      </c>
      <c r="DM37" s="669"/>
      <c r="DN37" s="669"/>
      <c r="DO37" s="669"/>
      <c r="DP37" s="669"/>
      <c r="DQ37" s="669"/>
      <c r="DR37" s="669"/>
      <c r="DS37" s="669"/>
      <c r="DT37" s="669"/>
      <c r="DU37" s="669"/>
      <c r="DV37" s="670"/>
      <c r="DW37" s="659">
        <v>1.5</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2067000</v>
      </c>
      <c r="S38" s="657"/>
      <c r="T38" s="657"/>
      <c r="U38" s="657"/>
      <c r="V38" s="657"/>
      <c r="W38" s="657"/>
      <c r="X38" s="657"/>
      <c r="Y38" s="658"/>
      <c r="Z38" s="694">
        <v>1.3</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t="s">
        <v>122</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54538</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11209263</v>
      </c>
      <c r="CS38" s="657"/>
      <c r="CT38" s="657"/>
      <c r="CU38" s="657"/>
      <c r="CV38" s="657"/>
      <c r="CW38" s="657"/>
      <c r="CX38" s="657"/>
      <c r="CY38" s="658"/>
      <c r="CZ38" s="659">
        <v>7.5</v>
      </c>
      <c r="DA38" s="671"/>
      <c r="DB38" s="671"/>
      <c r="DC38" s="672"/>
      <c r="DD38" s="662">
        <v>9060931</v>
      </c>
      <c r="DE38" s="657"/>
      <c r="DF38" s="657"/>
      <c r="DG38" s="657"/>
      <c r="DH38" s="657"/>
      <c r="DI38" s="657"/>
      <c r="DJ38" s="657"/>
      <c r="DK38" s="658"/>
      <c r="DL38" s="662">
        <v>7512995</v>
      </c>
      <c r="DM38" s="657"/>
      <c r="DN38" s="657"/>
      <c r="DO38" s="657"/>
      <c r="DP38" s="657"/>
      <c r="DQ38" s="657"/>
      <c r="DR38" s="657"/>
      <c r="DS38" s="657"/>
      <c r="DT38" s="657"/>
      <c r="DU38" s="657"/>
      <c r="DV38" s="658"/>
      <c r="DW38" s="659">
        <v>8.6</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t="s">
        <v>122</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65771</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8484047</v>
      </c>
      <c r="CS39" s="669"/>
      <c r="CT39" s="669"/>
      <c r="CU39" s="669"/>
      <c r="CV39" s="669"/>
      <c r="CW39" s="669"/>
      <c r="CX39" s="669"/>
      <c r="CY39" s="670"/>
      <c r="CZ39" s="659">
        <v>5.7</v>
      </c>
      <c r="DA39" s="671"/>
      <c r="DB39" s="671"/>
      <c r="DC39" s="672"/>
      <c r="DD39" s="662">
        <v>8203951</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t="s">
        <v>122</v>
      </c>
      <c r="S40" s="657"/>
      <c r="T40" s="657"/>
      <c r="U40" s="657"/>
      <c r="V40" s="657"/>
      <c r="W40" s="657"/>
      <c r="X40" s="657"/>
      <c r="Y40" s="658"/>
      <c r="Z40" s="694" t="s">
        <v>122</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135</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20000</v>
      </c>
      <c r="CS40" s="657"/>
      <c r="CT40" s="657"/>
      <c r="CU40" s="657"/>
      <c r="CV40" s="657"/>
      <c r="CW40" s="657"/>
      <c r="CX40" s="657"/>
      <c r="CY40" s="658"/>
      <c r="CZ40" s="659">
        <v>0</v>
      </c>
      <c r="DA40" s="671"/>
      <c r="DB40" s="671"/>
      <c r="DC40" s="672"/>
      <c r="DD40" s="662">
        <v>20000</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154500724</v>
      </c>
      <c r="S41" s="681"/>
      <c r="T41" s="681"/>
      <c r="U41" s="681"/>
      <c r="V41" s="681"/>
      <c r="W41" s="681"/>
      <c r="X41" s="681"/>
      <c r="Y41" s="684"/>
      <c r="Z41" s="685">
        <v>100</v>
      </c>
      <c r="AA41" s="685"/>
      <c r="AB41" s="685"/>
      <c r="AC41" s="685"/>
      <c r="AD41" s="686">
        <v>87206493</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4517343</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6691920</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247</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18880741</v>
      </c>
      <c r="CS42" s="669"/>
      <c r="CT42" s="669"/>
      <c r="CU42" s="669"/>
      <c r="CV42" s="669"/>
      <c r="CW42" s="669"/>
      <c r="CX42" s="669"/>
      <c r="CY42" s="670"/>
      <c r="CZ42" s="659">
        <v>12.6</v>
      </c>
      <c r="DA42" s="671"/>
      <c r="DB42" s="671"/>
      <c r="DC42" s="672"/>
      <c r="DD42" s="662">
        <v>9985322</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266191</v>
      </c>
      <c r="CS43" s="669"/>
      <c r="CT43" s="669"/>
      <c r="CU43" s="669"/>
      <c r="CV43" s="669"/>
      <c r="CW43" s="669"/>
      <c r="CX43" s="669"/>
      <c r="CY43" s="670"/>
      <c r="CZ43" s="659">
        <v>0.2</v>
      </c>
      <c r="DA43" s="671"/>
      <c r="DB43" s="671"/>
      <c r="DC43" s="672"/>
      <c r="DD43" s="662">
        <v>266191</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18880741</v>
      </c>
      <c r="CS44" s="657"/>
      <c r="CT44" s="657"/>
      <c r="CU44" s="657"/>
      <c r="CV44" s="657"/>
      <c r="CW44" s="657"/>
      <c r="CX44" s="657"/>
      <c r="CY44" s="658"/>
      <c r="CZ44" s="659">
        <v>12.6</v>
      </c>
      <c r="DA44" s="660"/>
      <c r="DB44" s="660"/>
      <c r="DC44" s="661"/>
      <c r="DD44" s="662">
        <v>9985322</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8749190</v>
      </c>
      <c r="CS45" s="669"/>
      <c r="CT45" s="669"/>
      <c r="CU45" s="669"/>
      <c r="CV45" s="669"/>
      <c r="CW45" s="669"/>
      <c r="CX45" s="669"/>
      <c r="CY45" s="670"/>
      <c r="CZ45" s="659">
        <v>5.8</v>
      </c>
      <c r="DA45" s="671"/>
      <c r="DB45" s="671"/>
      <c r="DC45" s="672"/>
      <c r="DD45" s="662">
        <v>3044787</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10131551</v>
      </c>
      <c r="CS46" s="657"/>
      <c r="CT46" s="657"/>
      <c r="CU46" s="657"/>
      <c r="CV46" s="657"/>
      <c r="CW46" s="657"/>
      <c r="CX46" s="657"/>
      <c r="CY46" s="658"/>
      <c r="CZ46" s="659">
        <v>6.8</v>
      </c>
      <c r="DA46" s="660"/>
      <c r="DB46" s="660"/>
      <c r="DC46" s="661"/>
      <c r="DD46" s="662">
        <v>6940535</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t="s">
        <v>122</v>
      </c>
      <c r="CS47" s="669"/>
      <c r="CT47" s="669"/>
      <c r="CU47" s="669"/>
      <c r="CV47" s="669"/>
      <c r="CW47" s="669"/>
      <c r="CX47" s="669"/>
      <c r="CY47" s="670"/>
      <c r="CZ47" s="659" t="s">
        <v>122</v>
      </c>
      <c r="DA47" s="671"/>
      <c r="DB47" s="671"/>
      <c r="DC47" s="672"/>
      <c r="DD47" s="662" t="s">
        <v>122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149661698</v>
      </c>
      <c r="CS49" s="641"/>
      <c r="CT49" s="641"/>
      <c r="CU49" s="641"/>
      <c r="CV49" s="641"/>
      <c r="CW49" s="641"/>
      <c r="CX49" s="641"/>
      <c r="CY49" s="642"/>
      <c r="CZ49" s="643">
        <v>100</v>
      </c>
      <c r="DA49" s="644"/>
      <c r="DB49" s="644"/>
      <c r="DC49" s="645"/>
      <c r="DD49" s="646">
        <v>98753050</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8onrROUZMBHg7t5T+WRUBjcEjvqUUhfSZYrIg0WwtSSQnjemmD16X8rcMZhgZWhvwx645CtUEDIYZXAO1ZcDog==" saltValue="seFrNF8puncidEmL19/bw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90" zoomScaleNormal="90" zoomScaleSheetLayoutView="70" workbookViewId="0">
      <selection activeCell="A4" sqref="A4:AY4"/>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154532</v>
      </c>
      <c r="R7" s="1138"/>
      <c r="S7" s="1138"/>
      <c r="T7" s="1138"/>
      <c r="U7" s="1138"/>
      <c r="V7" s="1138">
        <v>149693</v>
      </c>
      <c r="W7" s="1138"/>
      <c r="X7" s="1138"/>
      <c r="Y7" s="1138"/>
      <c r="Z7" s="1138"/>
      <c r="AA7" s="1138">
        <v>4839</v>
      </c>
      <c r="AB7" s="1138"/>
      <c r="AC7" s="1138"/>
      <c r="AD7" s="1138"/>
      <c r="AE7" s="1139"/>
      <c r="AF7" s="1140">
        <v>2769</v>
      </c>
      <c r="AG7" s="1141"/>
      <c r="AH7" s="1141"/>
      <c r="AI7" s="1141"/>
      <c r="AJ7" s="1142"/>
      <c r="AK7" s="1143">
        <v>1184</v>
      </c>
      <c r="AL7" s="1144"/>
      <c r="AM7" s="1144"/>
      <c r="AN7" s="1144"/>
      <c r="AO7" s="1144"/>
      <c r="AP7" s="1144">
        <v>20535</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548</v>
      </c>
      <c r="BT7" s="1135"/>
      <c r="BU7" s="1135"/>
      <c r="BV7" s="1135"/>
      <c r="BW7" s="1135"/>
      <c r="BX7" s="1135"/>
      <c r="BY7" s="1135"/>
      <c r="BZ7" s="1135"/>
      <c r="CA7" s="1135"/>
      <c r="CB7" s="1135"/>
      <c r="CC7" s="1135"/>
      <c r="CD7" s="1135"/>
      <c r="CE7" s="1135"/>
      <c r="CF7" s="1135"/>
      <c r="CG7" s="1147"/>
      <c r="CH7" s="1131">
        <v>-132</v>
      </c>
      <c r="CI7" s="1132"/>
      <c r="CJ7" s="1132"/>
      <c r="CK7" s="1132"/>
      <c r="CL7" s="1133"/>
      <c r="CM7" s="1131">
        <v>1139</v>
      </c>
      <c r="CN7" s="1132"/>
      <c r="CO7" s="1132"/>
      <c r="CP7" s="1132"/>
      <c r="CQ7" s="1133"/>
      <c r="CR7" s="1131">
        <v>500</v>
      </c>
      <c r="CS7" s="1132"/>
      <c r="CT7" s="1132"/>
      <c r="CU7" s="1132"/>
      <c r="CV7" s="1133"/>
      <c r="CW7" s="1131">
        <v>197</v>
      </c>
      <c r="CX7" s="1132"/>
      <c r="CY7" s="1132"/>
      <c r="CZ7" s="1132"/>
      <c r="DA7" s="1133"/>
      <c r="DB7" s="1131" t="s">
        <v>482</v>
      </c>
      <c r="DC7" s="1132"/>
      <c r="DD7" s="1132"/>
      <c r="DE7" s="1132"/>
      <c r="DF7" s="1133"/>
      <c r="DG7" s="1131" t="s">
        <v>482</v>
      </c>
      <c r="DH7" s="1132"/>
      <c r="DI7" s="1132"/>
      <c r="DJ7" s="1132"/>
      <c r="DK7" s="1133"/>
      <c r="DL7" s="1131" t="s">
        <v>482</v>
      </c>
      <c r="DM7" s="1132"/>
      <c r="DN7" s="1132"/>
      <c r="DO7" s="1132"/>
      <c r="DP7" s="1133"/>
      <c r="DQ7" s="1131" t="s">
        <v>482</v>
      </c>
      <c r="DR7" s="1132"/>
      <c r="DS7" s="1132"/>
      <c r="DT7" s="1132"/>
      <c r="DU7" s="1133"/>
      <c r="DV7" s="1134"/>
      <c r="DW7" s="1135"/>
      <c r="DX7" s="1135"/>
      <c r="DY7" s="1135"/>
      <c r="DZ7" s="1136"/>
      <c r="EA7" s="216"/>
    </row>
    <row r="8" spans="1:131" s="217" customFormat="1" ht="26.25" customHeight="1" x14ac:dyDescent="0.2">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t="s">
        <v>553</v>
      </c>
      <c r="BS8" s="1027" t="s">
        <v>549</v>
      </c>
      <c r="BT8" s="1028"/>
      <c r="BU8" s="1028"/>
      <c r="BV8" s="1028"/>
      <c r="BW8" s="1028"/>
      <c r="BX8" s="1028"/>
      <c r="BY8" s="1028"/>
      <c r="BZ8" s="1028"/>
      <c r="CA8" s="1028"/>
      <c r="CB8" s="1028"/>
      <c r="CC8" s="1028"/>
      <c r="CD8" s="1028"/>
      <c r="CE8" s="1028"/>
      <c r="CF8" s="1028"/>
      <c r="CG8" s="1049"/>
      <c r="CH8" s="1024">
        <v>0</v>
      </c>
      <c r="CI8" s="1025"/>
      <c r="CJ8" s="1025"/>
      <c r="CK8" s="1025"/>
      <c r="CL8" s="1026"/>
      <c r="CM8" s="1024">
        <v>7</v>
      </c>
      <c r="CN8" s="1025"/>
      <c r="CO8" s="1025"/>
      <c r="CP8" s="1025"/>
      <c r="CQ8" s="1026"/>
      <c r="CR8" s="1024">
        <v>5</v>
      </c>
      <c r="CS8" s="1025"/>
      <c r="CT8" s="1025"/>
      <c r="CU8" s="1025"/>
      <c r="CV8" s="1026"/>
      <c r="CW8" s="1024">
        <v>0</v>
      </c>
      <c r="CX8" s="1025"/>
      <c r="CY8" s="1025"/>
      <c r="CZ8" s="1025"/>
      <c r="DA8" s="1026"/>
      <c r="DB8" s="1024">
        <v>7</v>
      </c>
      <c r="DC8" s="1025"/>
      <c r="DD8" s="1025"/>
      <c r="DE8" s="1025"/>
      <c r="DF8" s="1026"/>
      <c r="DG8" s="1024" t="s">
        <v>482</v>
      </c>
      <c r="DH8" s="1025"/>
      <c r="DI8" s="1025"/>
      <c r="DJ8" s="1025"/>
      <c r="DK8" s="1026"/>
      <c r="DL8" s="1024" t="s">
        <v>482</v>
      </c>
      <c r="DM8" s="1025"/>
      <c r="DN8" s="1025"/>
      <c r="DO8" s="1025"/>
      <c r="DP8" s="1026"/>
      <c r="DQ8" s="1024" t="s">
        <v>482</v>
      </c>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t="s">
        <v>550</v>
      </c>
      <c r="BT9" s="1028"/>
      <c r="BU9" s="1028"/>
      <c r="BV9" s="1028"/>
      <c r="BW9" s="1028"/>
      <c r="BX9" s="1028"/>
      <c r="BY9" s="1028"/>
      <c r="BZ9" s="1028"/>
      <c r="CA9" s="1028"/>
      <c r="CB9" s="1028"/>
      <c r="CC9" s="1028"/>
      <c r="CD9" s="1028"/>
      <c r="CE9" s="1028"/>
      <c r="CF9" s="1028"/>
      <c r="CG9" s="1049"/>
      <c r="CH9" s="1024">
        <v>10</v>
      </c>
      <c r="CI9" s="1025"/>
      <c r="CJ9" s="1025"/>
      <c r="CK9" s="1025"/>
      <c r="CL9" s="1026"/>
      <c r="CM9" s="1024">
        <v>112</v>
      </c>
      <c r="CN9" s="1025"/>
      <c r="CO9" s="1025"/>
      <c r="CP9" s="1025"/>
      <c r="CQ9" s="1026"/>
      <c r="CR9" s="1024">
        <v>3</v>
      </c>
      <c r="CS9" s="1025"/>
      <c r="CT9" s="1025"/>
      <c r="CU9" s="1025"/>
      <c r="CV9" s="1026"/>
      <c r="CW9" s="1024">
        <v>106</v>
      </c>
      <c r="CX9" s="1025"/>
      <c r="CY9" s="1025"/>
      <c r="CZ9" s="1025"/>
      <c r="DA9" s="1026"/>
      <c r="DB9" s="1024" t="s">
        <v>482</v>
      </c>
      <c r="DC9" s="1025"/>
      <c r="DD9" s="1025"/>
      <c r="DE9" s="1025"/>
      <c r="DF9" s="1026"/>
      <c r="DG9" s="1024" t="s">
        <v>482</v>
      </c>
      <c r="DH9" s="1025"/>
      <c r="DI9" s="1025"/>
      <c r="DJ9" s="1025"/>
      <c r="DK9" s="1026"/>
      <c r="DL9" s="1024" t="s">
        <v>482</v>
      </c>
      <c r="DM9" s="1025"/>
      <c r="DN9" s="1025"/>
      <c r="DO9" s="1025"/>
      <c r="DP9" s="1026"/>
      <c r="DQ9" s="1024" t="s">
        <v>482</v>
      </c>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t="s">
        <v>551</v>
      </c>
      <c r="BT10" s="1028"/>
      <c r="BU10" s="1028"/>
      <c r="BV10" s="1028"/>
      <c r="BW10" s="1028"/>
      <c r="BX10" s="1028"/>
      <c r="BY10" s="1028"/>
      <c r="BZ10" s="1028"/>
      <c r="CA10" s="1028"/>
      <c r="CB10" s="1028"/>
      <c r="CC10" s="1028"/>
      <c r="CD10" s="1028"/>
      <c r="CE10" s="1028"/>
      <c r="CF10" s="1028"/>
      <c r="CG10" s="1049"/>
      <c r="CH10" s="1024">
        <v>0</v>
      </c>
      <c r="CI10" s="1025"/>
      <c r="CJ10" s="1025"/>
      <c r="CK10" s="1025"/>
      <c r="CL10" s="1026"/>
      <c r="CM10" s="1024">
        <v>21</v>
      </c>
      <c r="CN10" s="1025"/>
      <c r="CO10" s="1025"/>
      <c r="CP10" s="1025"/>
      <c r="CQ10" s="1026"/>
      <c r="CR10" s="1024">
        <v>5</v>
      </c>
      <c r="CS10" s="1025"/>
      <c r="CT10" s="1025"/>
      <c r="CU10" s="1025"/>
      <c r="CV10" s="1026"/>
      <c r="CW10" s="1024" t="s">
        <v>554</v>
      </c>
      <c r="CX10" s="1025"/>
      <c r="CY10" s="1025"/>
      <c r="CZ10" s="1025"/>
      <c r="DA10" s="1026"/>
      <c r="DB10" s="1024" t="s">
        <v>482</v>
      </c>
      <c r="DC10" s="1025"/>
      <c r="DD10" s="1025"/>
      <c r="DE10" s="1025"/>
      <c r="DF10" s="1026"/>
      <c r="DG10" s="1024" t="s">
        <v>482</v>
      </c>
      <c r="DH10" s="1025"/>
      <c r="DI10" s="1025"/>
      <c r="DJ10" s="1025"/>
      <c r="DK10" s="1026"/>
      <c r="DL10" s="1024" t="s">
        <v>482</v>
      </c>
      <c r="DM10" s="1025"/>
      <c r="DN10" s="1025"/>
      <c r="DO10" s="1025"/>
      <c r="DP10" s="1026"/>
      <c r="DQ10" s="1024" t="s">
        <v>482</v>
      </c>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t="s">
        <v>552</v>
      </c>
      <c r="BT11" s="1028"/>
      <c r="BU11" s="1028"/>
      <c r="BV11" s="1028"/>
      <c r="BW11" s="1028"/>
      <c r="BX11" s="1028"/>
      <c r="BY11" s="1028"/>
      <c r="BZ11" s="1028"/>
      <c r="CA11" s="1028"/>
      <c r="CB11" s="1028"/>
      <c r="CC11" s="1028"/>
      <c r="CD11" s="1028"/>
      <c r="CE11" s="1028"/>
      <c r="CF11" s="1028"/>
      <c r="CG11" s="1049"/>
      <c r="CH11" s="1024">
        <v>-2</v>
      </c>
      <c r="CI11" s="1025"/>
      <c r="CJ11" s="1025"/>
      <c r="CK11" s="1025"/>
      <c r="CL11" s="1026"/>
      <c r="CM11" s="1024">
        <v>4608</v>
      </c>
      <c r="CN11" s="1025"/>
      <c r="CO11" s="1025"/>
      <c r="CP11" s="1025"/>
      <c r="CQ11" s="1026"/>
      <c r="CR11" s="1024">
        <v>5</v>
      </c>
      <c r="CS11" s="1025"/>
      <c r="CT11" s="1025"/>
      <c r="CU11" s="1025"/>
      <c r="CV11" s="1026"/>
      <c r="CW11" s="1024">
        <v>547</v>
      </c>
      <c r="CX11" s="1025"/>
      <c r="CY11" s="1025"/>
      <c r="CZ11" s="1025"/>
      <c r="DA11" s="1026"/>
      <c r="DB11" s="1024" t="s">
        <v>482</v>
      </c>
      <c r="DC11" s="1025"/>
      <c r="DD11" s="1025"/>
      <c r="DE11" s="1025"/>
      <c r="DF11" s="1026"/>
      <c r="DG11" s="1024" t="s">
        <v>482</v>
      </c>
      <c r="DH11" s="1025"/>
      <c r="DI11" s="1025"/>
      <c r="DJ11" s="1025"/>
      <c r="DK11" s="1026"/>
      <c r="DL11" s="1024" t="s">
        <v>482</v>
      </c>
      <c r="DM11" s="1025"/>
      <c r="DN11" s="1025"/>
      <c r="DO11" s="1025"/>
      <c r="DP11" s="1026"/>
      <c r="DQ11" s="1024" t="s">
        <v>482</v>
      </c>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376</v>
      </c>
      <c r="B23" s="972" t="s">
        <v>377</v>
      </c>
      <c r="C23" s="973"/>
      <c r="D23" s="973"/>
      <c r="E23" s="973"/>
      <c r="F23" s="973"/>
      <c r="G23" s="973"/>
      <c r="H23" s="973"/>
      <c r="I23" s="973"/>
      <c r="J23" s="973"/>
      <c r="K23" s="973"/>
      <c r="L23" s="973"/>
      <c r="M23" s="973"/>
      <c r="N23" s="973"/>
      <c r="O23" s="973"/>
      <c r="P23" s="983"/>
      <c r="Q23" s="1102">
        <v>154501</v>
      </c>
      <c r="R23" s="1096"/>
      <c r="S23" s="1096"/>
      <c r="T23" s="1096"/>
      <c r="U23" s="1096"/>
      <c r="V23" s="1096">
        <v>149662</v>
      </c>
      <c r="W23" s="1096"/>
      <c r="X23" s="1096"/>
      <c r="Y23" s="1096"/>
      <c r="Z23" s="1096"/>
      <c r="AA23" s="1096">
        <v>4839</v>
      </c>
      <c r="AB23" s="1096"/>
      <c r="AC23" s="1096"/>
      <c r="AD23" s="1096"/>
      <c r="AE23" s="1103"/>
      <c r="AF23" s="1104">
        <v>2769</v>
      </c>
      <c r="AG23" s="1096"/>
      <c r="AH23" s="1096"/>
      <c r="AI23" s="1096"/>
      <c r="AJ23" s="1105"/>
      <c r="AK23" s="1106"/>
      <c r="AL23" s="1107"/>
      <c r="AM23" s="1107"/>
      <c r="AN23" s="1107"/>
      <c r="AO23" s="1107"/>
      <c r="AP23" s="1096">
        <v>20535</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388</v>
      </c>
      <c r="C28" s="1083"/>
      <c r="D28" s="1083"/>
      <c r="E28" s="1083"/>
      <c r="F28" s="1083"/>
      <c r="G28" s="1083"/>
      <c r="H28" s="1083"/>
      <c r="I28" s="1083"/>
      <c r="J28" s="1083"/>
      <c r="K28" s="1083"/>
      <c r="L28" s="1083"/>
      <c r="M28" s="1083"/>
      <c r="N28" s="1083"/>
      <c r="O28" s="1083"/>
      <c r="P28" s="1084"/>
      <c r="Q28" s="1085">
        <v>31324</v>
      </c>
      <c r="R28" s="1086"/>
      <c r="S28" s="1086"/>
      <c r="T28" s="1086"/>
      <c r="U28" s="1086"/>
      <c r="V28" s="1086">
        <v>30140</v>
      </c>
      <c r="W28" s="1086"/>
      <c r="X28" s="1086"/>
      <c r="Y28" s="1086"/>
      <c r="Z28" s="1086"/>
      <c r="AA28" s="1086">
        <v>1185</v>
      </c>
      <c r="AB28" s="1086"/>
      <c r="AC28" s="1086"/>
      <c r="AD28" s="1086"/>
      <c r="AE28" s="1087"/>
      <c r="AF28" s="1088">
        <v>1185</v>
      </c>
      <c r="AG28" s="1086"/>
      <c r="AH28" s="1086"/>
      <c r="AI28" s="1086"/>
      <c r="AJ28" s="1089"/>
      <c r="AK28" s="1077" t="s">
        <v>561</v>
      </c>
      <c r="AL28" s="1078"/>
      <c r="AM28" s="1078"/>
      <c r="AN28" s="1078"/>
      <c r="AO28" s="1078"/>
      <c r="AP28" s="1078" t="s">
        <v>482</v>
      </c>
      <c r="AQ28" s="1078"/>
      <c r="AR28" s="1078"/>
      <c r="AS28" s="1078"/>
      <c r="AT28" s="1078"/>
      <c r="AU28" s="1078" t="s">
        <v>482</v>
      </c>
      <c r="AV28" s="1078"/>
      <c r="AW28" s="1078"/>
      <c r="AX28" s="1078"/>
      <c r="AY28" s="1078"/>
      <c r="AZ28" s="1079"/>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389</v>
      </c>
      <c r="C29" s="1066"/>
      <c r="D29" s="1066"/>
      <c r="E29" s="1066"/>
      <c r="F29" s="1066"/>
      <c r="G29" s="1066"/>
      <c r="H29" s="1066"/>
      <c r="I29" s="1066"/>
      <c r="J29" s="1066"/>
      <c r="K29" s="1066"/>
      <c r="L29" s="1066"/>
      <c r="M29" s="1066"/>
      <c r="N29" s="1066"/>
      <c r="O29" s="1066"/>
      <c r="P29" s="1067"/>
      <c r="Q29" s="1073">
        <v>7714</v>
      </c>
      <c r="R29" s="1074"/>
      <c r="S29" s="1074"/>
      <c r="T29" s="1074"/>
      <c r="U29" s="1074"/>
      <c r="V29" s="1074">
        <v>7523</v>
      </c>
      <c r="W29" s="1074"/>
      <c r="X29" s="1074"/>
      <c r="Y29" s="1074"/>
      <c r="Z29" s="1074"/>
      <c r="AA29" s="1074">
        <v>191</v>
      </c>
      <c r="AB29" s="1074"/>
      <c r="AC29" s="1074"/>
      <c r="AD29" s="1074"/>
      <c r="AE29" s="1075"/>
      <c r="AF29" s="1070">
        <v>191</v>
      </c>
      <c r="AG29" s="1071"/>
      <c r="AH29" s="1071"/>
      <c r="AI29" s="1071"/>
      <c r="AJ29" s="1072"/>
      <c r="AK29" s="1015" t="s">
        <v>561</v>
      </c>
      <c r="AL29" s="1006"/>
      <c r="AM29" s="1006"/>
      <c r="AN29" s="1006"/>
      <c r="AO29" s="1006"/>
      <c r="AP29" s="1006" t="s">
        <v>482</v>
      </c>
      <c r="AQ29" s="1006"/>
      <c r="AR29" s="1006"/>
      <c r="AS29" s="1006"/>
      <c r="AT29" s="1006"/>
      <c r="AU29" s="1006" t="s">
        <v>482</v>
      </c>
      <c r="AV29" s="1006"/>
      <c r="AW29" s="1006"/>
      <c r="AX29" s="1006"/>
      <c r="AY29" s="1006"/>
      <c r="AZ29" s="1076"/>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390</v>
      </c>
      <c r="C30" s="1066"/>
      <c r="D30" s="1066"/>
      <c r="E30" s="1066"/>
      <c r="F30" s="1066"/>
      <c r="G30" s="1066"/>
      <c r="H30" s="1066"/>
      <c r="I30" s="1066"/>
      <c r="J30" s="1066"/>
      <c r="K30" s="1066"/>
      <c r="L30" s="1066"/>
      <c r="M30" s="1066"/>
      <c r="N30" s="1066"/>
      <c r="O30" s="1066"/>
      <c r="P30" s="1067"/>
      <c r="Q30" s="1073">
        <v>22135</v>
      </c>
      <c r="R30" s="1074"/>
      <c r="S30" s="1074"/>
      <c r="T30" s="1074"/>
      <c r="U30" s="1074"/>
      <c r="V30" s="1074">
        <v>21152</v>
      </c>
      <c r="W30" s="1074"/>
      <c r="X30" s="1074"/>
      <c r="Y30" s="1074"/>
      <c r="Z30" s="1074"/>
      <c r="AA30" s="1074">
        <v>983</v>
      </c>
      <c r="AB30" s="1074"/>
      <c r="AC30" s="1074"/>
      <c r="AD30" s="1074"/>
      <c r="AE30" s="1075"/>
      <c r="AF30" s="1070">
        <v>983</v>
      </c>
      <c r="AG30" s="1071"/>
      <c r="AH30" s="1071"/>
      <c r="AI30" s="1071"/>
      <c r="AJ30" s="1072"/>
      <c r="AK30" s="1015" t="s">
        <v>561</v>
      </c>
      <c r="AL30" s="1006"/>
      <c r="AM30" s="1006"/>
      <c r="AN30" s="1006"/>
      <c r="AO30" s="1006"/>
      <c r="AP30" s="1006" t="s">
        <v>482</v>
      </c>
      <c r="AQ30" s="1006"/>
      <c r="AR30" s="1006"/>
      <c r="AS30" s="1006"/>
      <c r="AT30" s="1006"/>
      <c r="AU30" s="1006" t="s">
        <v>482</v>
      </c>
      <c r="AV30" s="1006"/>
      <c r="AW30" s="1006"/>
      <c r="AX30" s="1006"/>
      <c r="AY30" s="1006"/>
      <c r="AZ30" s="1076"/>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c r="C31" s="1066"/>
      <c r="D31" s="1066"/>
      <c r="E31" s="1066"/>
      <c r="F31" s="1066"/>
      <c r="G31" s="1066"/>
      <c r="H31" s="1066"/>
      <c r="I31" s="1066"/>
      <c r="J31" s="1066"/>
      <c r="K31" s="1066"/>
      <c r="L31" s="1066"/>
      <c r="M31" s="1066"/>
      <c r="N31" s="1066"/>
      <c r="O31" s="1066"/>
      <c r="P31" s="1067"/>
      <c r="Q31" s="1073"/>
      <c r="R31" s="1074"/>
      <c r="S31" s="1074"/>
      <c r="T31" s="1074"/>
      <c r="U31" s="1074"/>
      <c r="V31" s="1074"/>
      <c r="W31" s="1074"/>
      <c r="X31" s="1074"/>
      <c r="Y31" s="1074"/>
      <c r="Z31" s="1074"/>
      <c r="AA31" s="1074"/>
      <c r="AB31" s="1074"/>
      <c r="AC31" s="1074"/>
      <c r="AD31" s="1074"/>
      <c r="AE31" s="1075"/>
      <c r="AF31" s="1070"/>
      <c r="AG31" s="1071"/>
      <c r="AH31" s="1071"/>
      <c r="AI31" s="1071"/>
      <c r="AJ31" s="1072"/>
      <c r="AK31" s="1015"/>
      <c r="AL31" s="1006"/>
      <c r="AM31" s="1006"/>
      <c r="AN31" s="1006"/>
      <c r="AO31" s="1006"/>
      <c r="AP31" s="1006"/>
      <c r="AQ31" s="1006"/>
      <c r="AR31" s="1006"/>
      <c r="AS31" s="1006"/>
      <c r="AT31" s="1006"/>
      <c r="AU31" s="1006"/>
      <c r="AV31" s="1006"/>
      <c r="AW31" s="1006"/>
      <c r="AX31" s="1006"/>
      <c r="AY31" s="1006"/>
      <c r="AZ31" s="1076"/>
      <c r="BA31" s="1076"/>
      <c r="BB31" s="1076"/>
      <c r="BC31" s="1076"/>
      <c r="BD31" s="1076"/>
      <c r="BE31" s="1007"/>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c r="C32" s="1066"/>
      <c r="D32" s="1066"/>
      <c r="E32" s="1066"/>
      <c r="F32" s="1066"/>
      <c r="G32" s="1066"/>
      <c r="H32" s="1066"/>
      <c r="I32" s="1066"/>
      <c r="J32" s="1066"/>
      <c r="K32" s="1066"/>
      <c r="L32" s="1066"/>
      <c r="M32" s="1066"/>
      <c r="N32" s="1066"/>
      <c r="O32" s="1066"/>
      <c r="P32" s="1067"/>
      <c r="Q32" s="1073"/>
      <c r="R32" s="1074"/>
      <c r="S32" s="1074"/>
      <c r="T32" s="1074"/>
      <c r="U32" s="1074"/>
      <c r="V32" s="1074"/>
      <c r="W32" s="1074"/>
      <c r="X32" s="1074"/>
      <c r="Y32" s="1074"/>
      <c r="Z32" s="1074"/>
      <c r="AA32" s="1074"/>
      <c r="AB32" s="1074"/>
      <c r="AC32" s="1074"/>
      <c r="AD32" s="1074"/>
      <c r="AE32" s="1075"/>
      <c r="AF32" s="1070"/>
      <c r="AG32" s="1071"/>
      <c r="AH32" s="1071"/>
      <c r="AI32" s="1071"/>
      <c r="AJ32" s="1072"/>
      <c r="AK32" s="1015"/>
      <c r="AL32" s="1006"/>
      <c r="AM32" s="1006"/>
      <c r="AN32" s="1006"/>
      <c r="AO32" s="1006"/>
      <c r="AP32" s="1006"/>
      <c r="AQ32" s="1006"/>
      <c r="AR32" s="1006"/>
      <c r="AS32" s="1006"/>
      <c r="AT32" s="1006"/>
      <c r="AU32" s="1006"/>
      <c r="AV32" s="1006"/>
      <c r="AW32" s="1006"/>
      <c r="AX32" s="1006"/>
      <c r="AY32" s="1006"/>
      <c r="AZ32" s="1076"/>
      <c r="BA32" s="1076"/>
      <c r="BB32" s="1076"/>
      <c r="BC32" s="1076"/>
      <c r="BD32" s="1076"/>
      <c r="BE32" s="1007"/>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391</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376</v>
      </c>
      <c r="B63" s="972" t="s">
        <v>392</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2359</v>
      </c>
      <c r="AG63" s="994"/>
      <c r="AH63" s="994"/>
      <c r="AI63" s="994"/>
      <c r="AJ63" s="1057"/>
      <c r="AK63" s="1058"/>
      <c r="AL63" s="998"/>
      <c r="AM63" s="998"/>
      <c r="AN63" s="998"/>
      <c r="AO63" s="998"/>
      <c r="AP63" s="994" t="s">
        <v>482</v>
      </c>
      <c r="AQ63" s="994"/>
      <c r="AR63" s="994"/>
      <c r="AS63" s="994"/>
      <c r="AT63" s="994"/>
      <c r="AU63" s="994" t="s">
        <v>482</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394</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395</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542</v>
      </c>
      <c r="C68" s="1021"/>
      <c r="D68" s="1021"/>
      <c r="E68" s="1021"/>
      <c r="F68" s="1021"/>
      <c r="G68" s="1021"/>
      <c r="H68" s="1021"/>
      <c r="I68" s="1021"/>
      <c r="J68" s="1021"/>
      <c r="K68" s="1021"/>
      <c r="L68" s="1021"/>
      <c r="M68" s="1021"/>
      <c r="N68" s="1021"/>
      <c r="O68" s="1021"/>
      <c r="P68" s="1022"/>
      <c r="Q68" s="1023">
        <v>9139</v>
      </c>
      <c r="R68" s="1017">
        <v>7961</v>
      </c>
      <c r="S68" s="1017">
        <v>7961</v>
      </c>
      <c r="T68" s="1017">
        <v>7961</v>
      </c>
      <c r="U68" s="1017">
        <v>7961</v>
      </c>
      <c r="V68" s="1017">
        <v>8458</v>
      </c>
      <c r="W68" s="1017">
        <v>7475</v>
      </c>
      <c r="X68" s="1017">
        <v>7475</v>
      </c>
      <c r="Y68" s="1017">
        <v>7475</v>
      </c>
      <c r="Z68" s="1017">
        <v>7475</v>
      </c>
      <c r="AA68" s="1017">
        <v>681</v>
      </c>
      <c r="AB68" s="1017">
        <v>486</v>
      </c>
      <c r="AC68" s="1017">
        <v>486</v>
      </c>
      <c r="AD68" s="1017">
        <v>486</v>
      </c>
      <c r="AE68" s="1017">
        <v>486</v>
      </c>
      <c r="AF68" s="1017">
        <v>681</v>
      </c>
      <c r="AG68" s="1017">
        <v>486</v>
      </c>
      <c r="AH68" s="1017">
        <v>486</v>
      </c>
      <c r="AI68" s="1017">
        <v>486</v>
      </c>
      <c r="AJ68" s="1017">
        <v>486</v>
      </c>
      <c r="AK68" s="1017">
        <v>92</v>
      </c>
      <c r="AL68" s="1017"/>
      <c r="AM68" s="1017"/>
      <c r="AN68" s="1017"/>
      <c r="AO68" s="1017"/>
      <c r="AP68" s="1017">
        <v>2895</v>
      </c>
      <c r="AQ68" s="1017">
        <v>4476</v>
      </c>
      <c r="AR68" s="1017">
        <v>4476</v>
      </c>
      <c r="AS68" s="1017">
        <v>4476</v>
      </c>
      <c r="AT68" s="1017">
        <v>4476</v>
      </c>
      <c r="AU68" s="1017">
        <v>124</v>
      </c>
      <c r="AV68" s="1017">
        <v>192</v>
      </c>
      <c r="AW68" s="1017">
        <v>192</v>
      </c>
      <c r="AX68" s="1017">
        <v>192</v>
      </c>
      <c r="AY68" s="1017">
        <v>192</v>
      </c>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543</v>
      </c>
      <c r="C69" s="1010"/>
      <c r="D69" s="1010"/>
      <c r="E69" s="1010"/>
      <c r="F69" s="1010"/>
      <c r="G69" s="1010"/>
      <c r="H69" s="1010"/>
      <c r="I69" s="1010"/>
      <c r="J69" s="1010"/>
      <c r="K69" s="1010"/>
      <c r="L69" s="1010"/>
      <c r="M69" s="1010"/>
      <c r="N69" s="1010"/>
      <c r="O69" s="1010"/>
      <c r="P69" s="1011"/>
      <c r="Q69" s="1012">
        <v>217938</v>
      </c>
      <c r="R69" s="1006">
        <v>144168</v>
      </c>
      <c r="S69" s="1006">
        <v>144168</v>
      </c>
      <c r="T69" s="1006">
        <v>144168</v>
      </c>
      <c r="U69" s="1006">
        <v>144168</v>
      </c>
      <c r="V69" s="1006">
        <v>200432</v>
      </c>
      <c r="W69" s="1006">
        <v>138019</v>
      </c>
      <c r="X69" s="1006">
        <v>138019</v>
      </c>
      <c r="Y69" s="1006">
        <v>138019</v>
      </c>
      <c r="Z69" s="1006">
        <v>138019</v>
      </c>
      <c r="AA69" s="1006">
        <v>17506</v>
      </c>
      <c r="AB69" s="1006">
        <v>6149</v>
      </c>
      <c r="AC69" s="1006">
        <v>6149</v>
      </c>
      <c r="AD69" s="1006">
        <v>6149</v>
      </c>
      <c r="AE69" s="1006">
        <v>6149</v>
      </c>
      <c r="AF69" s="1006">
        <v>40895</v>
      </c>
      <c r="AG69" s="1006">
        <v>32354</v>
      </c>
      <c r="AH69" s="1006">
        <v>32354</v>
      </c>
      <c r="AI69" s="1006">
        <v>32354</v>
      </c>
      <c r="AJ69" s="1006">
        <v>32354</v>
      </c>
      <c r="AK69" s="1006" t="s">
        <v>482</v>
      </c>
      <c r="AL69" s="1006"/>
      <c r="AM69" s="1006"/>
      <c r="AN69" s="1006"/>
      <c r="AO69" s="1006"/>
      <c r="AP69" s="1006" t="s">
        <v>482</v>
      </c>
      <c r="AQ69" s="1006"/>
      <c r="AR69" s="1006"/>
      <c r="AS69" s="1006"/>
      <c r="AT69" s="1006"/>
      <c r="AU69" s="1006" t="s">
        <v>482</v>
      </c>
      <c r="AV69" s="1006"/>
      <c r="AW69" s="1006"/>
      <c r="AX69" s="1006"/>
      <c r="AY69" s="1006"/>
      <c r="AZ69" s="1007" t="s">
        <v>547</v>
      </c>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544</v>
      </c>
      <c r="C70" s="1010"/>
      <c r="D70" s="1010"/>
      <c r="E70" s="1010"/>
      <c r="F70" s="1010"/>
      <c r="G70" s="1010"/>
      <c r="H70" s="1010"/>
      <c r="I70" s="1010"/>
      <c r="J70" s="1010"/>
      <c r="K70" s="1010"/>
      <c r="L70" s="1010"/>
      <c r="M70" s="1010"/>
      <c r="N70" s="1010"/>
      <c r="O70" s="1010"/>
      <c r="P70" s="1011"/>
      <c r="Q70" s="1012">
        <v>101278</v>
      </c>
      <c r="R70" s="1006">
        <v>76940</v>
      </c>
      <c r="S70" s="1006">
        <v>76940</v>
      </c>
      <c r="T70" s="1006">
        <v>76940</v>
      </c>
      <c r="U70" s="1006">
        <v>76940</v>
      </c>
      <c r="V70" s="1006">
        <v>98372</v>
      </c>
      <c r="W70" s="1006">
        <v>73165</v>
      </c>
      <c r="X70" s="1006">
        <v>73165</v>
      </c>
      <c r="Y70" s="1006">
        <v>73165</v>
      </c>
      <c r="Z70" s="1006">
        <v>73165</v>
      </c>
      <c r="AA70" s="1006">
        <v>2906</v>
      </c>
      <c r="AB70" s="1006">
        <v>3775</v>
      </c>
      <c r="AC70" s="1006">
        <v>3775</v>
      </c>
      <c r="AD70" s="1006">
        <v>3775</v>
      </c>
      <c r="AE70" s="1006">
        <v>3775</v>
      </c>
      <c r="AF70" s="1006">
        <v>2874</v>
      </c>
      <c r="AG70" s="1006">
        <v>3775</v>
      </c>
      <c r="AH70" s="1006">
        <v>3775</v>
      </c>
      <c r="AI70" s="1006">
        <v>3775</v>
      </c>
      <c r="AJ70" s="1006">
        <v>3775</v>
      </c>
      <c r="AK70" s="1006">
        <v>3777</v>
      </c>
      <c r="AL70" s="1006">
        <v>7300</v>
      </c>
      <c r="AM70" s="1006">
        <v>7300</v>
      </c>
      <c r="AN70" s="1006">
        <v>7300</v>
      </c>
      <c r="AO70" s="1006">
        <v>7300</v>
      </c>
      <c r="AP70" s="1006">
        <v>85217</v>
      </c>
      <c r="AQ70" s="1006">
        <v>42318</v>
      </c>
      <c r="AR70" s="1006">
        <v>42318</v>
      </c>
      <c r="AS70" s="1006">
        <v>42318</v>
      </c>
      <c r="AT70" s="1006">
        <v>42318</v>
      </c>
      <c r="AU70" s="1006">
        <v>1960</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545</v>
      </c>
      <c r="C71" s="1010"/>
      <c r="D71" s="1010"/>
      <c r="E71" s="1010"/>
      <c r="F71" s="1010"/>
      <c r="G71" s="1010"/>
      <c r="H71" s="1010"/>
      <c r="I71" s="1010"/>
      <c r="J71" s="1010"/>
      <c r="K71" s="1010"/>
      <c r="L71" s="1010"/>
      <c r="M71" s="1010"/>
      <c r="N71" s="1010"/>
      <c r="O71" s="1010"/>
      <c r="P71" s="1011"/>
      <c r="Q71" s="1012">
        <v>11048</v>
      </c>
      <c r="R71" s="1006">
        <v>6933</v>
      </c>
      <c r="S71" s="1006">
        <v>6933</v>
      </c>
      <c r="T71" s="1006">
        <v>6933</v>
      </c>
      <c r="U71" s="1006">
        <v>6933</v>
      </c>
      <c r="V71" s="1006">
        <v>10962</v>
      </c>
      <c r="W71" s="1006">
        <v>6850</v>
      </c>
      <c r="X71" s="1006">
        <v>6850</v>
      </c>
      <c r="Y71" s="1006">
        <v>6850</v>
      </c>
      <c r="Z71" s="1006">
        <v>6850</v>
      </c>
      <c r="AA71" s="1006">
        <v>86</v>
      </c>
      <c r="AB71" s="1006">
        <v>82</v>
      </c>
      <c r="AC71" s="1006">
        <v>82</v>
      </c>
      <c r="AD71" s="1006">
        <v>82</v>
      </c>
      <c r="AE71" s="1006">
        <v>82</v>
      </c>
      <c r="AF71" s="1006">
        <v>86</v>
      </c>
      <c r="AG71" s="1006">
        <v>82</v>
      </c>
      <c r="AH71" s="1006">
        <v>82</v>
      </c>
      <c r="AI71" s="1006">
        <v>82</v>
      </c>
      <c r="AJ71" s="1006">
        <v>82</v>
      </c>
      <c r="AK71" s="1006">
        <v>4624</v>
      </c>
      <c r="AL71" s="1006">
        <v>2485</v>
      </c>
      <c r="AM71" s="1006">
        <v>2485</v>
      </c>
      <c r="AN71" s="1006">
        <v>2485</v>
      </c>
      <c r="AO71" s="1006">
        <v>2485</v>
      </c>
      <c r="AP71" s="1006" t="s">
        <v>482</v>
      </c>
      <c r="AQ71" s="1006"/>
      <c r="AR71" s="1006"/>
      <c r="AS71" s="1006"/>
      <c r="AT71" s="1006"/>
      <c r="AU71" s="1006" t="s">
        <v>482</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546</v>
      </c>
      <c r="C72" s="1010"/>
      <c r="D72" s="1010"/>
      <c r="E72" s="1010"/>
      <c r="F72" s="1010"/>
      <c r="G72" s="1010"/>
      <c r="H72" s="1010"/>
      <c r="I72" s="1010"/>
      <c r="J72" s="1010"/>
      <c r="K72" s="1010"/>
      <c r="L72" s="1010"/>
      <c r="M72" s="1010"/>
      <c r="N72" s="1010"/>
      <c r="O72" s="1010"/>
      <c r="P72" s="1011"/>
      <c r="Q72" s="1012">
        <v>1656633</v>
      </c>
      <c r="R72" s="1006">
        <v>1385861</v>
      </c>
      <c r="S72" s="1006">
        <v>1385861</v>
      </c>
      <c r="T72" s="1006">
        <v>1385861</v>
      </c>
      <c r="U72" s="1006">
        <v>1385861</v>
      </c>
      <c r="V72" s="1006">
        <v>1631442</v>
      </c>
      <c r="W72" s="1006">
        <v>1346246</v>
      </c>
      <c r="X72" s="1006">
        <v>1346246</v>
      </c>
      <c r="Y72" s="1006">
        <v>1346246</v>
      </c>
      <c r="Z72" s="1006">
        <v>1346246</v>
      </c>
      <c r="AA72" s="1006">
        <v>25191</v>
      </c>
      <c r="AB72" s="1006">
        <v>39615</v>
      </c>
      <c r="AC72" s="1006">
        <v>39615</v>
      </c>
      <c r="AD72" s="1006">
        <v>39615</v>
      </c>
      <c r="AE72" s="1006">
        <v>39615</v>
      </c>
      <c r="AF72" s="1006">
        <v>25191</v>
      </c>
      <c r="AG72" s="1006">
        <v>39615</v>
      </c>
      <c r="AH72" s="1006">
        <v>39615</v>
      </c>
      <c r="AI72" s="1006">
        <v>39615</v>
      </c>
      <c r="AJ72" s="1006">
        <v>39615</v>
      </c>
      <c r="AK72" s="1006">
        <v>23240</v>
      </c>
      <c r="AL72" s="1006"/>
      <c r="AM72" s="1006"/>
      <c r="AN72" s="1006"/>
      <c r="AO72" s="1006"/>
      <c r="AP72" s="1006" t="s">
        <v>482</v>
      </c>
      <c r="AQ72" s="1006"/>
      <c r="AR72" s="1006"/>
      <c r="AS72" s="1006"/>
      <c r="AT72" s="1006"/>
      <c r="AU72" s="1006" t="s">
        <v>482</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376</v>
      </c>
      <c r="B88" s="972" t="s">
        <v>396</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69728</v>
      </c>
      <c r="AG88" s="994"/>
      <c r="AH88" s="994"/>
      <c r="AI88" s="994"/>
      <c r="AJ88" s="994"/>
      <c r="AK88" s="998"/>
      <c r="AL88" s="998"/>
      <c r="AM88" s="998"/>
      <c r="AN88" s="998"/>
      <c r="AO88" s="998"/>
      <c r="AP88" s="994">
        <v>88111</v>
      </c>
      <c r="AQ88" s="994"/>
      <c r="AR88" s="994"/>
      <c r="AS88" s="994"/>
      <c r="AT88" s="994"/>
      <c r="AU88" s="994">
        <v>2084</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397</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518</v>
      </c>
      <c r="CS102" s="988"/>
      <c r="CT102" s="988"/>
      <c r="CU102" s="988"/>
      <c r="CV102" s="989"/>
      <c r="CW102" s="987">
        <v>850</v>
      </c>
      <c r="CX102" s="988"/>
      <c r="CY102" s="988"/>
      <c r="CZ102" s="988"/>
      <c r="DA102" s="989"/>
      <c r="DB102" s="987">
        <v>7</v>
      </c>
      <c r="DC102" s="988"/>
      <c r="DD102" s="988"/>
      <c r="DE102" s="988"/>
      <c r="DF102" s="989"/>
      <c r="DG102" s="987" t="s">
        <v>561</v>
      </c>
      <c r="DH102" s="988"/>
      <c r="DI102" s="988"/>
      <c r="DJ102" s="988"/>
      <c r="DK102" s="989"/>
      <c r="DL102" s="987" t="s">
        <v>561</v>
      </c>
      <c r="DM102" s="988"/>
      <c r="DN102" s="988"/>
      <c r="DO102" s="988"/>
      <c r="DP102" s="989"/>
      <c r="DQ102" s="987" t="s">
        <v>561</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398</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399</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402</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403</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404</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405</v>
      </c>
      <c r="AB109" s="931"/>
      <c r="AC109" s="931"/>
      <c r="AD109" s="931"/>
      <c r="AE109" s="932"/>
      <c r="AF109" s="933" t="s">
        <v>406</v>
      </c>
      <c r="AG109" s="931"/>
      <c r="AH109" s="931"/>
      <c r="AI109" s="931"/>
      <c r="AJ109" s="932"/>
      <c r="AK109" s="933" t="s">
        <v>294</v>
      </c>
      <c r="AL109" s="931"/>
      <c r="AM109" s="931"/>
      <c r="AN109" s="931"/>
      <c r="AO109" s="932"/>
      <c r="AP109" s="933" t="s">
        <v>407</v>
      </c>
      <c r="AQ109" s="931"/>
      <c r="AR109" s="931"/>
      <c r="AS109" s="931"/>
      <c r="AT109" s="964"/>
      <c r="AU109" s="930" t="s">
        <v>404</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405</v>
      </c>
      <c r="BR109" s="931"/>
      <c r="BS109" s="931"/>
      <c r="BT109" s="931"/>
      <c r="BU109" s="932"/>
      <c r="BV109" s="933" t="s">
        <v>406</v>
      </c>
      <c r="BW109" s="931"/>
      <c r="BX109" s="931"/>
      <c r="BY109" s="931"/>
      <c r="BZ109" s="932"/>
      <c r="CA109" s="933" t="s">
        <v>294</v>
      </c>
      <c r="CB109" s="931"/>
      <c r="CC109" s="931"/>
      <c r="CD109" s="931"/>
      <c r="CE109" s="932"/>
      <c r="CF109" s="971" t="s">
        <v>407</v>
      </c>
      <c r="CG109" s="971"/>
      <c r="CH109" s="971"/>
      <c r="CI109" s="971"/>
      <c r="CJ109" s="971"/>
      <c r="CK109" s="933" t="s">
        <v>408</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405</v>
      </c>
      <c r="DH109" s="931"/>
      <c r="DI109" s="931"/>
      <c r="DJ109" s="931"/>
      <c r="DK109" s="932"/>
      <c r="DL109" s="933" t="s">
        <v>406</v>
      </c>
      <c r="DM109" s="931"/>
      <c r="DN109" s="931"/>
      <c r="DO109" s="931"/>
      <c r="DP109" s="932"/>
      <c r="DQ109" s="933" t="s">
        <v>294</v>
      </c>
      <c r="DR109" s="931"/>
      <c r="DS109" s="931"/>
      <c r="DT109" s="931"/>
      <c r="DU109" s="932"/>
      <c r="DV109" s="933" t="s">
        <v>407</v>
      </c>
      <c r="DW109" s="931"/>
      <c r="DX109" s="931"/>
      <c r="DY109" s="931"/>
      <c r="DZ109" s="964"/>
    </row>
    <row r="110" spans="1:131" s="212" customFormat="1" ht="26.25" customHeight="1" x14ac:dyDescent="0.2">
      <c r="A110" s="842" t="s">
        <v>409</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2248737</v>
      </c>
      <c r="AB110" s="924"/>
      <c r="AC110" s="924"/>
      <c r="AD110" s="924"/>
      <c r="AE110" s="925"/>
      <c r="AF110" s="926">
        <v>1790532</v>
      </c>
      <c r="AG110" s="924"/>
      <c r="AH110" s="924"/>
      <c r="AI110" s="924"/>
      <c r="AJ110" s="925"/>
      <c r="AK110" s="926">
        <v>1817063</v>
      </c>
      <c r="AL110" s="924"/>
      <c r="AM110" s="924"/>
      <c r="AN110" s="924"/>
      <c r="AO110" s="925"/>
      <c r="AP110" s="927">
        <v>2.2999999999999998</v>
      </c>
      <c r="AQ110" s="928"/>
      <c r="AR110" s="928"/>
      <c r="AS110" s="928"/>
      <c r="AT110" s="929"/>
      <c r="AU110" s="965" t="s">
        <v>69</v>
      </c>
      <c r="AV110" s="966"/>
      <c r="AW110" s="966"/>
      <c r="AX110" s="966"/>
      <c r="AY110" s="966"/>
      <c r="AZ110" s="895" t="s">
        <v>410</v>
      </c>
      <c r="BA110" s="843"/>
      <c r="BB110" s="843"/>
      <c r="BC110" s="843"/>
      <c r="BD110" s="843"/>
      <c r="BE110" s="843"/>
      <c r="BF110" s="843"/>
      <c r="BG110" s="843"/>
      <c r="BH110" s="843"/>
      <c r="BI110" s="843"/>
      <c r="BJ110" s="843"/>
      <c r="BK110" s="843"/>
      <c r="BL110" s="843"/>
      <c r="BM110" s="843"/>
      <c r="BN110" s="843"/>
      <c r="BO110" s="843"/>
      <c r="BP110" s="844"/>
      <c r="BQ110" s="896">
        <v>21050306</v>
      </c>
      <c r="BR110" s="877"/>
      <c r="BS110" s="877"/>
      <c r="BT110" s="877"/>
      <c r="BU110" s="877"/>
      <c r="BV110" s="877">
        <v>20217894</v>
      </c>
      <c r="BW110" s="877"/>
      <c r="BX110" s="877"/>
      <c r="BY110" s="877"/>
      <c r="BZ110" s="877"/>
      <c r="CA110" s="877">
        <v>20535116</v>
      </c>
      <c r="CB110" s="877"/>
      <c r="CC110" s="877"/>
      <c r="CD110" s="877"/>
      <c r="CE110" s="877"/>
      <c r="CF110" s="901">
        <v>25.5</v>
      </c>
      <c r="CG110" s="902"/>
      <c r="CH110" s="902"/>
      <c r="CI110" s="902"/>
      <c r="CJ110" s="902"/>
      <c r="CK110" s="961" t="s">
        <v>411</v>
      </c>
      <c r="CL110" s="854"/>
      <c r="CM110" s="895" t="s">
        <v>412</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413</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414</v>
      </c>
      <c r="BA111" s="787"/>
      <c r="BB111" s="787"/>
      <c r="BC111" s="787"/>
      <c r="BD111" s="787"/>
      <c r="BE111" s="787"/>
      <c r="BF111" s="787"/>
      <c r="BG111" s="787"/>
      <c r="BH111" s="787"/>
      <c r="BI111" s="787"/>
      <c r="BJ111" s="787"/>
      <c r="BK111" s="787"/>
      <c r="BL111" s="787"/>
      <c r="BM111" s="787"/>
      <c r="BN111" s="787"/>
      <c r="BO111" s="787"/>
      <c r="BP111" s="788"/>
      <c r="BQ111" s="851">
        <v>339216</v>
      </c>
      <c r="BR111" s="852"/>
      <c r="BS111" s="852"/>
      <c r="BT111" s="852"/>
      <c r="BU111" s="852"/>
      <c r="BV111" s="852">
        <v>360922</v>
      </c>
      <c r="BW111" s="852"/>
      <c r="BX111" s="852"/>
      <c r="BY111" s="852"/>
      <c r="BZ111" s="852"/>
      <c r="CA111" s="852">
        <v>24080</v>
      </c>
      <c r="CB111" s="852"/>
      <c r="CC111" s="852"/>
      <c r="CD111" s="852"/>
      <c r="CE111" s="852"/>
      <c r="CF111" s="910">
        <v>0</v>
      </c>
      <c r="CG111" s="911"/>
      <c r="CH111" s="911"/>
      <c r="CI111" s="911"/>
      <c r="CJ111" s="911"/>
      <c r="CK111" s="962"/>
      <c r="CL111" s="856"/>
      <c r="CM111" s="850" t="s">
        <v>415</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v>48160</v>
      </c>
      <c r="DH111" s="852"/>
      <c r="DI111" s="852"/>
      <c r="DJ111" s="852"/>
      <c r="DK111" s="852"/>
      <c r="DL111" s="852">
        <v>36120</v>
      </c>
      <c r="DM111" s="852"/>
      <c r="DN111" s="852"/>
      <c r="DO111" s="852"/>
      <c r="DP111" s="852"/>
      <c r="DQ111" s="852">
        <v>24080</v>
      </c>
      <c r="DR111" s="852"/>
      <c r="DS111" s="852"/>
      <c r="DT111" s="852"/>
      <c r="DU111" s="852"/>
      <c r="DV111" s="829">
        <v>0</v>
      </c>
      <c r="DW111" s="829"/>
      <c r="DX111" s="829"/>
      <c r="DY111" s="829"/>
      <c r="DZ111" s="830"/>
    </row>
    <row r="112" spans="1:131" s="212" customFormat="1" ht="26.25" customHeight="1" x14ac:dyDescent="0.2">
      <c r="A112" s="947" t="s">
        <v>416</v>
      </c>
      <c r="B112" s="948"/>
      <c r="C112" s="787" t="s">
        <v>417</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v>348798</v>
      </c>
      <c r="AB112" s="815"/>
      <c r="AC112" s="815"/>
      <c r="AD112" s="815"/>
      <c r="AE112" s="816"/>
      <c r="AF112" s="817">
        <v>348798</v>
      </c>
      <c r="AG112" s="815"/>
      <c r="AH112" s="815"/>
      <c r="AI112" s="815"/>
      <c r="AJ112" s="816"/>
      <c r="AK112" s="817">
        <v>348798</v>
      </c>
      <c r="AL112" s="815"/>
      <c r="AM112" s="815"/>
      <c r="AN112" s="815"/>
      <c r="AO112" s="816"/>
      <c r="AP112" s="859">
        <v>0.4</v>
      </c>
      <c r="AQ112" s="860"/>
      <c r="AR112" s="860"/>
      <c r="AS112" s="860"/>
      <c r="AT112" s="861"/>
      <c r="AU112" s="967"/>
      <c r="AV112" s="968"/>
      <c r="AW112" s="968"/>
      <c r="AX112" s="968"/>
      <c r="AY112" s="968"/>
      <c r="AZ112" s="850" t="s">
        <v>418</v>
      </c>
      <c r="BA112" s="787"/>
      <c r="BB112" s="787"/>
      <c r="BC112" s="787"/>
      <c r="BD112" s="787"/>
      <c r="BE112" s="787"/>
      <c r="BF112" s="787"/>
      <c r="BG112" s="787"/>
      <c r="BH112" s="787"/>
      <c r="BI112" s="787"/>
      <c r="BJ112" s="787"/>
      <c r="BK112" s="787"/>
      <c r="BL112" s="787"/>
      <c r="BM112" s="787"/>
      <c r="BN112" s="787"/>
      <c r="BO112" s="787"/>
      <c r="BP112" s="788"/>
      <c r="BQ112" s="851" t="s">
        <v>122</v>
      </c>
      <c r="BR112" s="852"/>
      <c r="BS112" s="852"/>
      <c r="BT112" s="852"/>
      <c r="BU112" s="852"/>
      <c r="BV112" s="852" t="s">
        <v>122</v>
      </c>
      <c r="BW112" s="852"/>
      <c r="BX112" s="852"/>
      <c r="BY112" s="852"/>
      <c r="BZ112" s="852"/>
      <c r="CA112" s="852" t="s">
        <v>122</v>
      </c>
      <c r="CB112" s="852"/>
      <c r="CC112" s="852"/>
      <c r="CD112" s="852"/>
      <c r="CE112" s="852"/>
      <c r="CF112" s="910" t="s">
        <v>122</v>
      </c>
      <c r="CG112" s="911"/>
      <c r="CH112" s="911"/>
      <c r="CI112" s="911"/>
      <c r="CJ112" s="911"/>
      <c r="CK112" s="962"/>
      <c r="CL112" s="856"/>
      <c r="CM112" s="850" t="s">
        <v>419</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420</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t="s">
        <v>122</v>
      </c>
      <c r="AB113" s="954"/>
      <c r="AC113" s="954"/>
      <c r="AD113" s="954"/>
      <c r="AE113" s="955"/>
      <c r="AF113" s="956" t="s">
        <v>122</v>
      </c>
      <c r="AG113" s="954"/>
      <c r="AH113" s="954"/>
      <c r="AI113" s="954"/>
      <c r="AJ113" s="955"/>
      <c r="AK113" s="956" t="s">
        <v>122</v>
      </c>
      <c r="AL113" s="954"/>
      <c r="AM113" s="954"/>
      <c r="AN113" s="954"/>
      <c r="AO113" s="955"/>
      <c r="AP113" s="957" t="s">
        <v>122</v>
      </c>
      <c r="AQ113" s="958"/>
      <c r="AR113" s="958"/>
      <c r="AS113" s="958"/>
      <c r="AT113" s="959"/>
      <c r="AU113" s="967"/>
      <c r="AV113" s="968"/>
      <c r="AW113" s="968"/>
      <c r="AX113" s="968"/>
      <c r="AY113" s="968"/>
      <c r="AZ113" s="850" t="s">
        <v>421</v>
      </c>
      <c r="BA113" s="787"/>
      <c r="BB113" s="787"/>
      <c r="BC113" s="787"/>
      <c r="BD113" s="787"/>
      <c r="BE113" s="787"/>
      <c r="BF113" s="787"/>
      <c r="BG113" s="787"/>
      <c r="BH113" s="787"/>
      <c r="BI113" s="787"/>
      <c r="BJ113" s="787"/>
      <c r="BK113" s="787"/>
      <c r="BL113" s="787"/>
      <c r="BM113" s="787"/>
      <c r="BN113" s="787"/>
      <c r="BO113" s="787"/>
      <c r="BP113" s="788"/>
      <c r="BQ113" s="851">
        <v>1700585</v>
      </c>
      <c r="BR113" s="852"/>
      <c r="BS113" s="852"/>
      <c r="BT113" s="852"/>
      <c r="BU113" s="852"/>
      <c r="BV113" s="852">
        <v>1708891</v>
      </c>
      <c r="BW113" s="852"/>
      <c r="BX113" s="852"/>
      <c r="BY113" s="852"/>
      <c r="BZ113" s="852"/>
      <c r="CA113" s="852">
        <v>2084450</v>
      </c>
      <c r="CB113" s="852"/>
      <c r="CC113" s="852"/>
      <c r="CD113" s="852"/>
      <c r="CE113" s="852"/>
      <c r="CF113" s="910">
        <v>2.6</v>
      </c>
      <c r="CG113" s="911"/>
      <c r="CH113" s="911"/>
      <c r="CI113" s="911"/>
      <c r="CJ113" s="911"/>
      <c r="CK113" s="962"/>
      <c r="CL113" s="856"/>
      <c r="CM113" s="850" t="s">
        <v>422</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423</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91628</v>
      </c>
      <c r="AB114" s="815"/>
      <c r="AC114" s="815"/>
      <c r="AD114" s="815"/>
      <c r="AE114" s="816"/>
      <c r="AF114" s="817">
        <v>109020</v>
      </c>
      <c r="AG114" s="815"/>
      <c r="AH114" s="815"/>
      <c r="AI114" s="815"/>
      <c r="AJ114" s="816"/>
      <c r="AK114" s="817">
        <v>172179</v>
      </c>
      <c r="AL114" s="815"/>
      <c r="AM114" s="815"/>
      <c r="AN114" s="815"/>
      <c r="AO114" s="816"/>
      <c r="AP114" s="859">
        <v>0.2</v>
      </c>
      <c r="AQ114" s="860"/>
      <c r="AR114" s="860"/>
      <c r="AS114" s="860"/>
      <c r="AT114" s="861"/>
      <c r="AU114" s="967"/>
      <c r="AV114" s="968"/>
      <c r="AW114" s="968"/>
      <c r="AX114" s="968"/>
      <c r="AY114" s="968"/>
      <c r="AZ114" s="850" t="s">
        <v>424</v>
      </c>
      <c r="BA114" s="787"/>
      <c r="BB114" s="787"/>
      <c r="BC114" s="787"/>
      <c r="BD114" s="787"/>
      <c r="BE114" s="787"/>
      <c r="BF114" s="787"/>
      <c r="BG114" s="787"/>
      <c r="BH114" s="787"/>
      <c r="BI114" s="787"/>
      <c r="BJ114" s="787"/>
      <c r="BK114" s="787"/>
      <c r="BL114" s="787"/>
      <c r="BM114" s="787"/>
      <c r="BN114" s="787"/>
      <c r="BO114" s="787"/>
      <c r="BP114" s="788"/>
      <c r="BQ114" s="851">
        <v>11350082</v>
      </c>
      <c r="BR114" s="852"/>
      <c r="BS114" s="852"/>
      <c r="BT114" s="852"/>
      <c r="BU114" s="852"/>
      <c r="BV114" s="852">
        <v>11378161</v>
      </c>
      <c r="BW114" s="852"/>
      <c r="BX114" s="852"/>
      <c r="BY114" s="852"/>
      <c r="BZ114" s="852"/>
      <c r="CA114" s="852">
        <v>10911968</v>
      </c>
      <c r="CB114" s="852"/>
      <c r="CC114" s="852"/>
      <c r="CD114" s="852"/>
      <c r="CE114" s="852"/>
      <c r="CF114" s="910">
        <v>13.5</v>
      </c>
      <c r="CG114" s="911"/>
      <c r="CH114" s="911"/>
      <c r="CI114" s="911"/>
      <c r="CJ114" s="911"/>
      <c r="CK114" s="962"/>
      <c r="CL114" s="856"/>
      <c r="CM114" s="850" t="s">
        <v>425</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426</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441476</v>
      </c>
      <c r="AB115" s="954"/>
      <c r="AC115" s="954"/>
      <c r="AD115" s="954"/>
      <c r="AE115" s="955"/>
      <c r="AF115" s="956">
        <v>326022</v>
      </c>
      <c r="AG115" s="954"/>
      <c r="AH115" s="954"/>
      <c r="AI115" s="954"/>
      <c r="AJ115" s="955"/>
      <c r="AK115" s="956">
        <v>676749</v>
      </c>
      <c r="AL115" s="954"/>
      <c r="AM115" s="954"/>
      <c r="AN115" s="954"/>
      <c r="AO115" s="955"/>
      <c r="AP115" s="957">
        <v>0.8</v>
      </c>
      <c r="AQ115" s="958"/>
      <c r="AR115" s="958"/>
      <c r="AS115" s="958"/>
      <c r="AT115" s="959"/>
      <c r="AU115" s="967"/>
      <c r="AV115" s="968"/>
      <c r="AW115" s="968"/>
      <c r="AX115" s="968"/>
      <c r="AY115" s="968"/>
      <c r="AZ115" s="850" t="s">
        <v>427</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428</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v>291056</v>
      </c>
      <c r="DH115" s="815"/>
      <c r="DI115" s="815"/>
      <c r="DJ115" s="815"/>
      <c r="DK115" s="816"/>
      <c r="DL115" s="817">
        <v>324802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429</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430</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431</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432</v>
      </c>
      <c r="Z117" s="932"/>
      <c r="AA117" s="937">
        <v>3130639</v>
      </c>
      <c r="AB117" s="938"/>
      <c r="AC117" s="938"/>
      <c r="AD117" s="938"/>
      <c r="AE117" s="939"/>
      <c r="AF117" s="940">
        <v>2574372</v>
      </c>
      <c r="AG117" s="938"/>
      <c r="AH117" s="938"/>
      <c r="AI117" s="938"/>
      <c r="AJ117" s="939"/>
      <c r="AK117" s="940">
        <v>3014789</v>
      </c>
      <c r="AL117" s="938"/>
      <c r="AM117" s="938"/>
      <c r="AN117" s="938"/>
      <c r="AO117" s="939"/>
      <c r="AP117" s="941"/>
      <c r="AQ117" s="942"/>
      <c r="AR117" s="942"/>
      <c r="AS117" s="942"/>
      <c r="AT117" s="943"/>
      <c r="AU117" s="967"/>
      <c r="AV117" s="968"/>
      <c r="AW117" s="968"/>
      <c r="AX117" s="968"/>
      <c r="AY117" s="968"/>
      <c r="AZ117" s="898" t="s">
        <v>433</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434</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408</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405</v>
      </c>
      <c r="AB118" s="931"/>
      <c r="AC118" s="931"/>
      <c r="AD118" s="931"/>
      <c r="AE118" s="932"/>
      <c r="AF118" s="933" t="s">
        <v>406</v>
      </c>
      <c r="AG118" s="931"/>
      <c r="AH118" s="931"/>
      <c r="AI118" s="931"/>
      <c r="AJ118" s="932"/>
      <c r="AK118" s="933" t="s">
        <v>294</v>
      </c>
      <c r="AL118" s="931"/>
      <c r="AM118" s="931"/>
      <c r="AN118" s="931"/>
      <c r="AO118" s="932"/>
      <c r="AP118" s="934" t="s">
        <v>407</v>
      </c>
      <c r="AQ118" s="935"/>
      <c r="AR118" s="935"/>
      <c r="AS118" s="935"/>
      <c r="AT118" s="936"/>
      <c r="AU118" s="967"/>
      <c r="AV118" s="968"/>
      <c r="AW118" s="968"/>
      <c r="AX118" s="968"/>
      <c r="AY118" s="968"/>
      <c r="AZ118" s="873" t="s">
        <v>435</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436</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411</v>
      </c>
      <c r="B119" s="854"/>
      <c r="C119" s="895" t="s">
        <v>412</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437</v>
      </c>
      <c r="BP119" s="913"/>
      <c r="BQ119" s="914">
        <v>34440189</v>
      </c>
      <c r="BR119" s="880"/>
      <c r="BS119" s="880"/>
      <c r="BT119" s="880"/>
      <c r="BU119" s="880"/>
      <c r="BV119" s="880">
        <v>33665868</v>
      </c>
      <c r="BW119" s="880"/>
      <c r="BX119" s="880"/>
      <c r="BY119" s="880"/>
      <c r="BZ119" s="880"/>
      <c r="CA119" s="880">
        <v>33555614</v>
      </c>
      <c r="CB119" s="880"/>
      <c r="CC119" s="880"/>
      <c r="CD119" s="880"/>
      <c r="CE119" s="880"/>
      <c r="CF119" s="783"/>
      <c r="CG119" s="784"/>
      <c r="CH119" s="784"/>
      <c r="CI119" s="784"/>
      <c r="CJ119" s="869"/>
      <c r="CK119" s="963"/>
      <c r="CL119" s="858"/>
      <c r="CM119" s="873" t="s">
        <v>438</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415</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v>12040</v>
      </c>
      <c r="AB120" s="815"/>
      <c r="AC120" s="815"/>
      <c r="AD120" s="815"/>
      <c r="AE120" s="816"/>
      <c r="AF120" s="817">
        <v>12040</v>
      </c>
      <c r="AG120" s="815"/>
      <c r="AH120" s="815"/>
      <c r="AI120" s="815"/>
      <c r="AJ120" s="816"/>
      <c r="AK120" s="817">
        <v>12040</v>
      </c>
      <c r="AL120" s="815"/>
      <c r="AM120" s="815"/>
      <c r="AN120" s="815"/>
      <c r="AO120" s="816"/>
      <c r="AP120" s="859">
        <v>0</v>
      </c>
      <c r="AQ120" s="860"/>
      <c r="AR120" s="860"/>
      <c r="AS120" s="860"/>
      <c r="AT120" s="861"/>
      <c r="AU120" s="915" t="s">
        <v>439</v>
      </c>
      <c r="AV120" s="916"/>
      <c r="AW120" s="916"/>
      <c r="AX120" s="916"/>
      <c r="AY120" s="917"/>
      <c r="AZ120" s="895" t="s">
        <v>440</v>
      </c>
      <c r="BA120" s="843"/>
      <c r="BB120" s="843"/>
      <c r="BC120" s="843"/>
      <c r="BD120" s="843"/>
      <c r="BE120" s="843"/>
      <c r="BF120" s="843"/>
      <c r="BG120" s="843"/>
      <c r="BH120" s="843"/>
      <c r="BI120" s="843"/>
      <c r="BJ120" s="843"/>
      <c r="BK120" s="843"/>
      <c r="BL120" s="843"/>
      <c r="BM120" s="843"/>
      <c r="BN120" s="843"/>
      <c r="BO120" s="843"/>
      <c r="BP120" s="844"/>
      <c r="BQ120" s="896">
        <v>54687617</v>
      </c>
      <c r="BR120" s="877"/>
      <c r="BS120" s="877"/>
      <c r="BT120" s="877"/>
      <c r="BU120" s="877"/>
      <c r="BV120" s="877">
        <v>60658687</v>
      </c>
      <c r="BW120" s="877"/>
      <c r="BX120" s="877"/>
      <c r="BY120" s="877"/>
      <c r="BZ120" s="877"/>
      <c r="CA120" s="877">
        <v>66203917</v>
      </c>
      <c r="CB120" s="877"/>
      <c r="CC120" s="877"/>
      <c r="CD120" s="877"/>
      <c r="CE120" s="877"/>
      <c r="CF120" s="901">
        <v>82.1</v>
      </c>
      <c r="CG120" s="902"/>
      <c r="CH120" s="902"/>
      <c r="CI120" s="902"/>
      <c r="CJ120" s="902"/>
      <c r="CK120" s="903" t="s">
        <v>441</v>
      </c>
      <c r="CL120" s="887"/>
      <c r="CM120" s="887"/>
      <c r="CN120" s="887"/>
      <c r="CO120" s="888"/>
      <c r="CP120" s="907" t="s">
        <v>390</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t="s">
        <v>122</v>
      </c>
      <c r="DM120" s="877"/>
      <c r="DN120" s="877"/>
      <c r="DO120" s="877"/>
      <c r="DP120" s="877"/>
      <c r="DQ120" s="877" t="s">
        <v>122</v>
      </c>
      <c r="DR120" s="877"/>
      <c r="DS120" s="877"/>
      <c r="DT120" s="877"/>
      <c r="DU120" s="877"/>
      <c r="DV120" s="878" t="s">
        <v>122</v>
      </c>
      <c r="DW120" s="878"/>
      <c r="DX120" s="878"/>
      <c r="DY120" s="878"/>
      <c r="DZ120" s="879"/>
    </row>
    <row r="121" spans="1:130" s="212" customFormat="1" ht="26.25" customHeight="1" x14ac:dyDescent="0.2">
      <c r="A121" s="855"/>
      <c r="B121" s="856"/>
      <c r="C121" s="898" t="s">
        <v>442</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443</v>
      </c>
      <c r="BA121" s="787"/>
      <c r="BB121" s="787"/>
      <c r="BC121" s="787"/>
      <c r="BD121" s="787"/>
      <c r="BE121" s="787"/>
      <c r="BF121" s="787"/>
      <c r="BG121" s="787"/>
      <c r="BH121" s="787"/>
      <c r="BI121" s="787"/>
      <c r="BJ121" s="787"/>
      <c r="BK121" s="787"/>
      <c r="BL121" s="787"/>
      <c r="BM121" s="787"/>
      <c r="BN121" s="787"/>
      <c r="BO121" s="787"/>
      <c r="BP121" s="788"/>
      <c r="BQ121" s="851">
        <v>2580</v>
      </c>
      <c r="BR121" s="852"/>
      <c r="BS121" s="852"/>
      <c r="BT121" s="852"/>
      <c r="BU121" s="852"/>
      <c r="BV121" s="852">
        <v>8840</v>
      </c>
      <c r="BW121" s="852"/>
      <c r="BX121" s="852"/>
      <c r="BY121" s="852"/>
      <c r="BZ121" s="852"/>
      <c r="CA121" s="852" t="s">
        <v>122</v>
      </c>
      <c r="CB121" s="852"/>
      <c r="CC121" s="852"/>
      <c r="CD121" s="852"/>
      <c r="CE121" s="852"/>
      <c r="CF121" s="910" t="s">
        <v>122</v>
      </c>
      <c r="CG121" s="911"/>
      <c r="CH121" s="911"/>
      <c r="CI121" s="911"/>
      <c r="CJ121" s="911"/>
      <c r="CK121" s="904"/>
      <c r="CL121" s="890"/>
      <c r="CM121" s="890"/>
      <c r="CN121" s="890"/>
      <c r="CO121" s="891"/>
      <c r="CP121" s="870" t="s">
        <v>389</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t="s">
        <v>122</v>
      </c>
      <c r="DR121" s="852"/>
      <c r="DS121" s="852"/>
      <c r="DT121" s="852"/>
      <c r="DU121" s="852"/>
      <c r="DV121" s="829" t="s">
        <v>122</v>
      </c>
      <c r="DW121" s="829"/>
      <c r="DX121" s="829"/>
      <c r="DY121" s="829"/>
      <c r="DZ121" s="830"/>
    </row>
    <row r="122" spans="1:130" s="212" customFormat="1" ht="26.25" customHeight="1" x14ac:dyDescent="0.2">
      <c r="A122" s="855"/>
      <c r="B122" s="856"/>
      <c r="C122" s="850" t="s">
        <v>425</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444</v>
      </c>
      <c r="BA122" s="874"/>
      <c r="BB122" s="874"/>
      <c r="BC122" s="874"/>
      <c r="BD122" s="874"/>
      <c r="BE122" s="874"/>
      <c r="BF122" s="874"/>
      <c r="BG122" s="874"/>
      <c r="BH122" s="874"/>
      <c r="BI122" s="874"/>
      <c r="BJ122" s="874"/>
      <c r="BK122" s="874"/>
      <c r="BL122" s="874"/>
      <c r="BM122" s="874"/>
      <c r="BN122" s="874"/>
      <c r="BO122" s="874"/>
      <c r="BP122" s="875"/>
      <c r="BQ122" s="914">
        <v>37105154</v>
      </c>
      <c r="BR122" s="880"/>
      <c r="BS122" s="880"/>
      <c r="BT122" s="880"/>
      <c r="BU122" s="880"/>
      <c r="BV122" s="880">
        <v>33475525</v>
      </c>
      <c r="BW122" s="880"/>
      <c r="BX122" s="880"/>
      <c r="BY122" s="880"/>
      <c r="BZ122" s="880"/>
      <c r="CA122" s="880">
        <v>31106776</v>
      </c>
      <c r="CB122" s="880"/>
      <c r="CC122" s="880"/>
      <c r="CD122" s="880"/>
      <c r="CE122" s="880"/>
      <c r="CF122" s="881">
        <v>38.6</v>
      </c>
      <c r="CG122" s="882"/>
      <c r="CH122" s="882"/>
      <c r="CI122" s="882"/>
      <c r="CJ122" s="882"/>
      <c r="CK122" s="904"/>
      <c r="CL122" s="890"/>
      <c r="CM122" s="890"/>
      <c r="CN122" s="890"/>
      <c r="CO122" s="891"/>
      <c r="CP122" s="870" t="s">
        <v>388</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431</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445</v>
      </c>
      <c r="BP123" s="913"/>
      <c r="BQ123" s="867">
        <v>91795351</v>
      </c>
      <c r="BR123" s="868"/>
      <c r="BS123" s="868"/>
      <c r="BT123" s="868"/>
      <c r="BU123" s="868"/>
      <c r="BV123" s="868">
        <v>94143052</v>
      </c>
      <c r="BW123" s="868"/>
      <c r="BX123" s="868"/>
      <c r="BY123" s="868"/>
      <c r="BZ123" s="868"/>
      <c r="CA123" s="868">
        <v>97310693</v>
      </c>
      <c r="CB123" s="868"/>
      <c r="CC123" s="868"/>
      <c r="CD123" s="868"/>
      <c r="CE123" s="868"/>
      <c r="CF123" s="783"/>
      <c r="CG123" s="784"/>
      <c r="CH123" s="784"/>
      <c r="CI123" s="784"/>
      <c r="CJ123" s="869"/>
      <c r="CK123" s="904"/>
      <c r="CL123" s="890"/>
      <c r="CM123" s="890"/>
      <c r="CN123" s="890"/>
      <c r="CO123" s="891"/>
      <c r="CP123" s="870"/>
      <c r="CQ123" s="871"/>
      <c r="CR123" s="871"/>
      <c r="CS123" s="871"/>
      <c r="CT123" s="871"/>
      <c r="CU123" s="871"/>
      <c r="CV123" s="871"/>
      <c r="CW123" s="871"/>
      <c r="CX123" s="871"/>
      <c r="CY123" s="871"/>
      <c r="CZ123" s="871"/>
      <c r="DA123" s="871"/>
      <c r="DB123" s="871"/>
      <c r="DC123" s="871"/>
      <c r="DD123" s="871"/>
      <c r="DE123" s="871"/>
      <c r="DF123" s="872"/>
      <c r="DG123" s="814"/>
      <c r="DH123" s="815"/>
      <c r="DI123" s="815"/>
      <c r="DJ123" s="815"/>
      <c r="DK123" s="816"/>
      <c r="DL123" s="817"/>
      <c r="DM123" s="815"/>
      <c r="DN123" s="815"/>
      <c r="DO123" s="815"/>
      <c r="DP123" s="816"/>
      <c r="DQ123" s="817"/>
      <c r="DR123" s="815"/>
      <c r="DS123" s="815"/>
      <c r="DT123" s="815"/>
      <c r="DU123" s="816"/>
      <c r="DV123" s="859"/>
      <c r="DW123" s="860"/>
      <c r="DX123" s="860"/>
      <c r="DY123" s="860"/>
      <c r="DZ123" s="861"/>
    </row>
    <row r="124" spans="1:130" s="212" customFormat="1" ht="26.25" customHeight="1" thickBot="1" x14ac:dyDescent="0.25">
      <c r="A124" s="855"/>
      <c r="B124" s="856"/>
      <c r="C124" s="850" t="s">
        <v>434</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446</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447</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436</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448</v>
      </c>
      <c r="CL125" s="887"/>
      <c r="CM125" s="887"/>
      <c r="CN125" s="887"/>
      <c r="CO125" s="888"/>
      <c r="CP125" s="895" t="s">
        <v>449</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438</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238724</v>
      </c>
      <c r="AB126" s="815"/>
      <c r="AC126" s="815"/>
      <c r="AD126" s="815"/>
      <c r="AE126" s="816"/>
      <c r="AF126" s="817">
        <v>130632</v>
      </c>
      <c r="AG126" s="815"/>
      <c r="AH126" s="815"/>
      <c r="AI126" s="815"/>
      <c r="AJ126" s="816"/>
      <c r="AK126" s="817">
        <v>493841</v>
      </c>
      <c r="AL126" s="815"/>
      <c r="AM126" s="815"/>
      <c r="AN126" s="815"/>
      <c r="AO126" s="816"/>
      <c r="AP126" s="859">
        <v>0.6</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450</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451</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190712</v>
      </c>
      <c r="AB127" s="815"/>
      <c r="AC127" s="815"/>
      <c r="AD127" s="815"/>
      <c r="AE127" s="816"/>
      <c r="AF127" s="817">
        <v>183350</v>
      </c>
      <c r="AG127" s="815"/>
      <c r="AH127" s="815"/>
      <c r="AI127" s="815"/>
      <c r="AJ127" s="816"/>
      <c r="AK127" s="817">
        <v>170868</v>
      </c>
      <c r="AL127" s="815"/>
      <c r="AM127" s="815"/>
      <c r="AN127" s="815"/>
      <c r="AO127" s="816"/>
      <c r="AP127" s="859">
        <v>0.2</v>
      </c>
      <c r="AQ127" s="860"/>
      <c r="AR127" s="860"/>
      <c r="AS127" s="860"/>
      <c r="AT127" s="861"/>
      <c r="AU127" s="214"/>
      <c r="AV127" s="214"/>
      <c r="AW127" s="214"/>
      <c r="AX127" s="876" t="s">
        <v>452</v>
      </c>
      <c r="AY127" s="847"/>
      <c r="AZ127" s="847"/>
      <c r="BA127" s="847"/>
      <c r="BB127" s="847"/>
      <c r="BC127" s="847"/>
      <c r="BD127" s="847"/>
      <c r="BE127" s="848"/>
      <c r="BF127" s="846" t="s">
        <v>453</v>
      </c>
      <c r="BG127" s="847"/>
      <c r="BH127" s="847"/>
      <c r="BI127" s="847"/>
      <c r="BJ127" s="847"/>
      <c r="BK127" s="847"/>
      <c r="BL127" s="848"/>
      <c r="BM127" s="846" t="s">
        <v>454</v>
      </c>
      <c r="BN127" s="847"/>
      <c r="BO127" s="847"/>
      <c r="BP127" s="847"/>
      <c r="BQ127" s="847"/>
      <c r="BR127" s="847"/>
      <c r="BS127" s="848"/>
      <c r="BT127" s="846" t="s">
        <v>455</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456</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457</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458</v>
      </c>
      <c r="X128" s="833"/>
      <c r="Y128" s="833"/>
      <c r="Z128" s="834"/>
      <c r="AA128" s="835" t="s">
        <v>122</v>
      </c>
      <c r="AB128" s="836"/>
      <c r="AC128" s="836"/>
      <c r="AD128" s="836"/>
      <c r="AE128" s="837"/>
      <c r="AF128" s="838" t="s">
        <v>122</v>
      </c>
      <c r="AG128" s="836"/>
      <c r="AH128" s="836"/>
      <c r="AI128" s="836"/>
      <c r="AJ128" s="837"/>
      <c r="AK128" s="838" t="s">
        <v>122</v>
      </c>
      <c r="AL128" s="836"/>
      <c r="AM128" s="836"/>
      <c r="AN128" s="836"/>
      <c r="AO128" s="837"/>
      <c r="AP128" s="839"/>
      <c r="AQ128" s="840"/>
      <c r="AR128" s="840"/>
      <c r="AS128" s="840"/>
      <c r="AT128" s="841"/>
      <c r="AU128" s="214"/>
      <c r="AV128" s="214"/>
      <c r="AW128" s="214"/>
      <c r="AX128" s="842" t="s">
        <v>459</v>
      </c>
      <c r="AY128" s="843"/>
      <c r="AZ128" s="843"/>
      <c r="BA128" s="843"/>
      <c r="BB128" s="843"/>
      <c r="BC128" s="843"/>
      <c r="BD128" s="843"/>
      <c r="BE128" s="844"/>
      <c r="BF128" s="821" t="s">
        <v>122</v>
      </c>
      <c r="BG128" s="822"/>
      <c r="BH128" s="822"/>
      <c r="BI128" s="822"/>
      <c r="BJ128" s="822"/>
      <c r="BK128" s="822"/>
      <c r="BL128" s="845"/>
      <c r="BM128" s="821">
        <v>11.25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460</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103</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461</v>
      </c>
      <c r="X129" s="812"/>
      <c r="Y129" s="812"/>
      <c r="Z129" s="813"/>
      <c r="AA129" s="814">
        <v>77251526</v>
      </c>
      <c r="AB129" s="815"/>
      <c r="AC129" s="815"/>
      <c r="AD129" s="815"/>
      <c r="AE129" s="816"/>
      <c r="AF129" s="817">
        <v>82517130</v>
      </c>
      <c r="AG129" s="815"/>
      <c r="AH129" s="815"/>
      <c r="AI129" s="815"/>
      <c r="AJ129" s="816"/>
      <c r="AK129" s="817">
        <v>83620453</v>
      </c>
      <c r="AL129" s="815"/>
      <c r="AM129" s="815"/>
      <c r="AN129" s="815"/>
      <c r="AO129" s="816"/>
      <c r="AP129" s="818"/>
      <c r="AQ129" s="819"/>
      <c r="AR129" s="819"/>
      <c r="AS129" s="819"/>
      <c r="AT129" s="820"/>
      <c r="AU129" s="215"/>
      <c r="AV129" s="215"/>
      <c r="AW129" s="215"/>
      <c r="AX129" s="786" t="s">
        <v>462</v>
      </c>
      <c r="AY129" s="787"/>
      <c r="AZ129" s="787"/>
      <c r="BA129" s="787"/>
      <c r="BB129" s="787"/>
      <c r="BC129" s="787"/>
      <c r="BD129" s="787"/>
      <c r="BE129" s="788"/>
      <c r="BF129" s="805" t="s">
        <v>122</v>
      </c>
      <c r="BG129" s="806"/>
      <c r="BH129" s="806"/>
      <c r="BI129" s="806"/>
      <c r="BJ129" s="806"/>
      <c r="BK129" s="806"/>
      <c r="BL129" s="807"/>
      <c r="BM129" s="805">
        <v>16.25</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463</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464</v>
      </c>
      <c r="X130" s="812"/>
      <c r="Y130" s="812"/>
      <c r="Z130" s="813"/>
      <c r="AA130" s="814">
        <v>4068092</v>
      </c>
      <c r="AB130" s="815"/>
      <c r="AC130" s="815"/>
      <c r="AD130" s="815"/>
      <c r="AE130" s="816"/>
      <c r="AF130" s="817">
        <v>3639964</v>
      </c>
      <c r="AG130" s="815"/>
      <c r="AH130" s="815"/>
      <c r="AI130" s="815"/>
      <c r="AJ130" s="816"/>
      <c r="AK130" s="817">
        <v>2986659</v>
      </c>
      <c r="AL130" s="815"/>
      <c r="AM130" s="815"/>
      <c r="AN130" s="815"/>
      <c r="AO130" s="816"/>
      <c r="AP130" s="818"/>
      <c r="AQ130" s="819"/>
      <c r="AR130" s="819"/>
      <c r="AS130" s="819"/>
      <c r="AT130" s="820"/>
      <c r="AU130" s="215"/>
      <c r="AV130" s="215"/>
      <c r="AW130" s="215"/>
      <c r="AX130" s="786" t="s">
        <v>465</v>
      </c>
      <c r="AY130" s="787"/>
      <c r="AZ130" s="787"/>
      <c r="BA130" s="787"/>
      <c r="BB130" s="787"/>
      <c r="BC130" s="787"/>
      <c r="BD130" s="787"/>
      <c r="BE130" s="788"/>
      <c r="BF130" s="789">
        <v>-0.8</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466</v>
      </c>
      <c r="X131" s="796"/>
      <c r="Y131" s="796"/>
      <c r="Z131" s="797"/>
      <c r="AA131" s="798">
        <v>73183434</v>
      </c>
      <c r="AB131" s="799"/>
      <c r="AC131" s="799"/>
      <c r="AD131" s="799"/>
      <c r="AE131" s="800"/>
      <c r="AF131" s="801">
        <v>78877166</v>
      </c>
      <c r="AG131" s="799"/>
      <c r="AH131" s="799"/>
      <c r="AI131" s="799"/>
      <c r="AJ131" s="800"/>
      <c r="AK131" s="801">
        <v>80633794</v>
      </c>
      <c r="AL131" s="799"/>
      <c r="AM131" s="799"/>
      <c r="AN131" s="799"/>
      <c r="AO131" s="800"/>
      <c r="AP131" s="802"/>
      <c r="AQ131" s="803"/>
      <c r="AR131" s="803"/>
      <c r="AS131" s="803"/>
      <c r="AT131" s="804"/>
      <c r="AU131" s="215"/>
      <c r="AV131" s="215"/>
      <c r="AW131" s="215"/>
      <c r="AX131" s="764" t="s">
        <v>467</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468</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469</v>
      </c>
      <c r="W132" s="777"/>
      <c r="X132" s="777"/>
      <c r="Y132" s="777"/>
      <c r="Z132" s="778"/>
      <c r="AA132" s="779">
        <v>-1.280963394</v>
      </c>
      <c r="AB132" s="780"/>
      <c r="AC132" s="780"/>
      <c r="AD132" s="780"/>
      <c r="AE132" s="781"/>
      <c r="AF132" s="782">
        <v>-1.350951174</v>
      </c>
      <c r="AG132" s="780"/>
      <c r="AH132" s="780"/>
      <c r="AI132" s="780"/>
      <c r="AJ132" s="781"/>
      <c r="AK132" s="782">
        <v>3.4886117000000001E-2</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470</v>
      </c>
      <c r="W133" s="756"/>
      <c r="X133" s="756"/>
      <c r="Y133" s="756"/>
      <c r="Z133" s="757"/>
      <c r="AA133" s="758">
        <v>-1.4</v>
      </c>
      <c r="AB133" s="759"/>
      <c r="AC133" s="759"/>
      <c r="AD133" s="759"/>
      <c r="AE133" s="760"/>
      <c r="AF133" s="758">
        <v>-1.4</v>
      </c>
      <c r="AG133" s="759"/>
      <c r="AH133" s="759"/>
      <c r="AI133" s="759"/>
      <c r="AJ133" s="760"/>
      <c r="AK133" s="758">
        <v>-0.8</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wkKofeyfgZPq/TrkAAZDh9hTWAS3Hffx0E9QbGEzeAAuFvFC/y0uHVz3+9Pcmi9YXcDMZ1ohGsWodhG2j8PAQ==" saltValue="y+/RFE8nuDK9q+VE2iqZA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Ut86ciTAWfEd8Lx7sys5+GoLTi517CvvzgeU31FVMMecX1bQHvZG/LL4JfaIDtVw3f8B5QsCffZrb6Z5pz3zQ==" saltValue="/dK0nrto64+WRB3uWadqJ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LDxP2D+lrtCK9yDKeco+PW4+wMpvP1lH61JdH5zPEZem+HyFicUu5dQ8N9zHRLdMNh+IKE/iTSnJxDaVvxqA==" saltValue="/QBBxoiPa/aX0FTTsGj6WQ=="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473</v>
      </c>
      <c r="AL6" s="248"/>
      <c r="AM6" s="248"/>
      <c r="AN6" s="248"/>
    </row>
    <row r="7" spans="1:46" ht="13.5" customHeight="1" x14ac:dyDescent="0.2">
      <c r="A7" s="247"/>
      <c r="AK7" s="250"/>
      <c r="AL7" s="251"/>
      <c r="AM7" s="251"/>
      <c r="AN7" s="252"/>
      <c r="AO7" s="1153" t="s">
        <v>474</v>
      </c>
      <c r="AP7" s="253"/>
      <c r="AQ7" s="254" t="s">
        <v>475</v>
      </c>
      <c r="AR7" s="255"/>
    </row>
    <row r="8" spans="1:46" ht="13.2" x14ac:dyDescent="0.2">
      <c r="A8" s="247"/>
      <c r="AK8" s="256"/>
      <c r="AL8" s="257"/>
      <c r="AM8" s="257"/>
      <c r="AN8" s="258"/>
      <c r="AO8" s="1154"/>
      <c r="AP8" s="259" t="s">
        <v>476</v>
      </c>
      <c r="AQ8" s="260" t="s">
        <v>477</v>
      </c>
      <c r="AR8" s="261" t="s">
        <v>478</v>
      </c>
    </row>
    <row r="9" spans="1:46" ht="13.2" x14ac:dyDescent="0.2">
      <c r="A9" s="247"/>
      <c r="AK9" s="1165" t="s">
        <v>479</v>
      </c>
      <c r="AL9" s="1166"/>
      <c r="AM9" s="1166"/>
      <c r="AN9" s="1167"/>
      <c r="AO9" s="262">
        <v>25827832</v>
      </c>
      <c r="AP9" s="262">
        <v>87658</v>
      </c>
      <c r="AQ9" s="263">
        <v>69750</v>
      </c>
      <c r="AR9" s="264">
        <v>25.7</v>
      </c>
    </row>
    <row r="10" spans="1:46" ht="13.5" customHeight="1" x14ac:dyDescent="0.2">
      <c r="A10" s="247"/>
      <c r="AK10" s="1165" t="s">
        <v>480</v>
      </c>
      <c r="AL10" s="1166"/>
      <c r="AM10" s="1166"/>
      <c r="AN10" s="1167"/>
      <c r="AO10" s="265">
        <v>385355</v>
      </c>
      <c r="AP10" s="265">
        <v>1308</v>
      </c>
      <c r="AQ10" s="266">
        <v>1158</v>
      </c>
      <c r="AR10" s="267">
        <v>13</v>
      </c>
    </row>
    <row r="11" spans="1:46" ht="13.5" customHeight="1" x14ac:dyDescent="0.2">
      <c r="A11" s="247"/>
      <c r="AK11" s="1165" t="s">
        <v>481</v>
      </c>
      <c r="AL11" s="1166"/>
      <c r="AM11" s="1166"/>
      <c r="AN11" s="1167"/>
      <c r="AO11" s="265" t="s">
        <v>482</v>
      </c>
      <c r="AP11" s="265" t="s">
        <v>482</v>
      </c>
      <c r="AQ11" s="266" t="s">
        <v>482</v>
      </c>
      <c r="AR11" s="267" t="s">
        <v>482</v>
      </c>
    </row>
    <row r="12" spans="1:46" ht="13.5" customHeight="1" x14ac:dyDescent="0.2">
      <c r="A12" s="247"/>
      <c r="AK12" s="1165" t="s">
        <v>483</v>
      </c>
      <c r="AL12" s="1166"/>
      <c r="AM12" s="1166"/>
      <c r="AN12" s="1167"/>
      <c r="AO12" s="265" t="s">
        <v>482</v>
      </c>
      <c r="AP12" s="265" t="s">
        <v>482</v>
      </c>
      <c r="AQ12" s="266" t="s">
        <v>482</v>
      </c>
      <c r="AR12" s="267" t="s">
        <v>482</v>
      </c>
    </row>
    <row r="13" spans="1:46" ht="13.5" customHeight="1" x14ac:dyDescent="0.2">
      <c r="A13" s="247"/>
      <c r="AK13" s="1165" t="s">
        <v>484</v>
      </c>
      <c r="AL13" s="1166"/>
      <c r="AM13" s="1166"/>
      <c r="AN13" s="1167"/>
      <c r="AO13" s="265">
        <v>1241983</v>
      </c>
      <c r="AP13" s="265">
        <v>4215</v>
      </c>
      <c r="AQ13" s="266">
        <v>2380</v>
      </c>
      <c r="AR13" s="267">
        <v>77.099999999999994</v>
      </c>
    </row>
    <row r="14" spans="1:46" ht="13.5" customHeight="1" x14ac:dyDescent="0.2">
      <c r="A14" s="247"/>
      <c r="AK14" s="1165" t="s">
        <v>485</v>
      </c>
      <c r="AL14" s="1166"/>
      <c r="AM14" s="1166"/>
      <c r="AN14" s="1167"/>
      <c r="AO14" s="265">
        <v>266191</v>
      </c>
      <c r="AP14" s="265">
        <v>903</v>
      </c>
      <c r="AQ14" s="266">
        <v>1678</v>
      </c>
      <c r="AR14" s="267">
        <v>-46.2</v>
      </c>
    </row>
    <row r="15" spans="1:46" ht="13.5" customHeight="1" x14ac:dyDescent="0.2">
      <c r="A15" s="247"/>
      <c r="AK15" s="1168" t="s">
        <v>486</v>
      </c>
      <c r="AL15" s="1169"/>
      <c r="AM15" s="1169"/>
      <c r="AN15" s="1170"/>
      <c r="AO15" s="265">
        <v>-1712692</v>
      </c>
      <c r="AP15" s="265">
        <v>-5813</v>
      </c>
      <c r="AQ15" s="266">
        <v>-4869</v>
      </c>
      <c r="AR15" s="267">
        <v>19.399999999999999</v>
      </c>
    </row>
    <row r="16" spans="1:46" ht="13.2" x14ac:dyDescent="0.2">
      <c r="A16" s="247"/>
      <c r="AK16" s="1168" t="s">
        <v>177</v>
      </c>
      <c r="AL16" s="1169"/>
      <c r="AM16" s="1169"/>
      <c r="AN16" s="1170"/>
      <c r="AO16" s="265">
        <v>26008669</v>
      </c>
      <c r="AP16" s="265">
        <v>88272</v>
      </c>
      <c r="AQ16" s="266">
        <v>70096</v>
      </c>
      <c r="AR16" s="267">
        <v>25.9</v>
      </c>
    </row>
    <row r="17" spans="1:46" ht="13.2" x14ac:dyDescent="0.2">
      <c r="A17" s="247"/>
    </row>
    <row r="18" spans="1:46" ht="13.2" x14ac:dyDescent="0.2">
      <c r="A18" s="247"/>
      <c r="AQ18" s="268"/>
      <c r="AR18" s="268"/>
    </row>
    <row r="19" spans="1:46" ht="13.2" x14ac:dyDescent="0.2">
      <c r="A19" s="247"/>
      <c r="AK19" s="243" t="s">
        <v>487</v>
      </c>
    </row>
    <row r="20" spans="1:46" ht="13.2" x14ac:dyDescent="0.2">
      <c r="A20" s="247"/>
      <c r="AK20" s="269"/>
      <c r="AL20" s="270"/>
      <c r="AM20" s="270"/>
      <c r="AN20" s="271"/>
      <c r="AO20" s="272" t="s">
        <v>488</v>
      </c>
      <c r="AP20" s="273" t="s">
        <v>489</v>
      </c>
      <c r="AQ20" s="274" t="s">
        <v>490</v>
      </c>
      <c r="AR20" s="275"/>
    </row>
    <row r="21" spans="1:46" s="248" customFormat="1" ht="13.2" x14ac:dyDescent="0.2">
      <c r="A21" s="276"/>
      <c r="AK21" s="1171" t="s">
        <v>491</v>
      </c>
      <c r="AL21" s="1172"/>
      <c r="AM21" s="1172"/>
      <c r="AN21" s="1173"/>
      <c r="AO21" s="277">
        <v>6.74</v>
      </c>
      <c r="AP21" s="278">
        <v>6.37</v>
      </c>
      <c r="AQ21" s="279">
        <v>0.37</v>
      </c>
      <c r="AS21" s="280"/>
      <c r="AT21" s="276"/>
    </row>
    <row r="22" spans="1:46" s="248" customFormat="1" ht="13.2" x14ac:dyDescent="0.2">
      <c r="A22" s="276"/>
      <c r="AK22" s="1171" t="s">
        <v>492</v>
      </c>
      <c r="AL22" s="1172"/>
      <c r="AM22" s="1172"/>
      <c r="AN22" s="1173"/>
      <c r="AO22" s="281">
        <v>98.2</v>
      </c>
      <c r="AP22" s="282">
        <v>98.4</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493</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495</v>
      </c>
      <c r="AL29" s="248"/>
      <c r="AM29" s="248"/>
      <c r="AN29" s="248"/>
      <c r="AS29" s="290"/>
    </row>
    <row r="30" spans="1:46" ht="13.5" customHeight="1" x14ac:dyDescent="0.2">
      <c r="A30" s="247"/>
      <c r="AK30" s="250"/>
      <c r="AL30" s="251"/>
      <c r="AM30" s="251"/>
      <c r="AN30" s="252"/>
      <c r="AO30" s="1153" t="s">
        <v>474</v>
      </c>
      <c r="AP30" s="253"/>
      <c r="AQ30" s="254" t="s">
        <v>475</v>
      </c>
      <c r="AR30" s="255"/>
    </row>
    <row r="31" spans="1:46" ht="13.2" x14ac:dyDescent="0.2">
      <c r="A31" s="247"/>
      <c r="AK31" s="256"/>
      <c r="AL31" s="257"/>
      <c r="AM31" s="257"/>
      <c r="AN31" s="258"/>
      <c r="AO31" s="1154"/>
      <c r="AP31" s="259" t="s">
        <v>476</v>
      </c>
      <c r="AQ31" s="260" t="s">
        <v>477</v>
      </c>
      <c r="AR31" s="261" t="s">
        <v>478</v>
      </c>
    </row>
    <row r="32" spans="1:46" ht="27" customHeight="1" x14ac:dyDescent="0.2">
      <c r="A32" s="247"/>
      <c r="AK32" s="1155" t="s">
        <v>496</v>
      </c>
      <c r="AL32" s="1156"/>
      <c r="AM32" s="1156"/>
      <c r="AN32" s="1157"/>
      <c r="AO32" s="291">
        <v>1817063</v>
      </c>
      <c r="AP32" s="291">
        <v>6167</v>
      </c>
      <c r="AQ32" s="292">
        <v>4451</v>
      </c>
      <c r="AR32" s="293">
        <v>38.6</v>
      </c>
    </row>
    <row r="33" spans="1:46" ht="13.5" customHeight="1" x14ac:dyDescent="0.2">
      <c r="A33" s="247"/>
      <c r="AK33" s="1155" t="s">
        <v>497</v>
      </c>
      <c r="AL33" s="1156"/>
      <c r="AM33" s="1156"/>
      <c r="AN33" s="1157"/>
      <c r="AO33" s="291" t="s">
        <v>482</v>
      </c>
      <c r="AP33" s="291" t="s">
        <v>482</v>
      </c>
      <c r="AQ33" s="292" t="s">
        <v>482</v>
      </c>
      <c r="AR33" s="293" t="s">
        <v>482</v>
      </c>
    </row>
    <row r="34" spans="1:46" ht="27" customHeight="1" x14ac:dyDescent="0.2">
      <c r="A34" s="247"/>
      <c r="AK34" s="1155" t="s">
        <v>498</v>
      </c>
      <c r="AL34" s="1156"/>
      <c r="AM34" s="1156"/>
      <c r="AN34" s="1157"/>
      <c r="AO34" s="291">
        <v>348798</v>
      </c>
      <c r="AP34" s="291">
        <v>1184</v>
      </c>
      <c r="AQ34" s="292">
        <v>416</v>
      </c>
      <c r="AR34" s="293">
        <v>184.6</v>
      </c>
    </row>
    <row r="35" spans="1:46" ht="27" customHeight="1" x14ac:dyDescent="0.2">
      <c r="A35" s="247"/>
      <c r="AK35" s="1155" t="s">
        <v>499</v>
      </c>
      <c r="AL35" s="1156"/>
      <c r="AM35" s="1156"/>
      <c r="AN35" s="1157"/>
      <c r="AO35" s="291" t="s">
        <v>482</v>
      </c>
      <c r="AP35" s="291" t="s">
        <v>482</v>
      </c>
      <c r="AQ35" s="292">
        <v>18</v>
      </c>
      <c r="AR35" s="293" t="s">
        <v>482</v>
      </c>
    </row>
    <row r="36" spans="1:46" ht="27" customHeight="1" x14ac:dyDescent="0.2">
      <c r="A36" s="247"/>
      <c r="AK36" s="1155" t="s">
        <v>500</v>
      </c>
      <c r="AL36" s="1156"/>
      <c r="AM36" s="1156"/>
      <c r="AN36" s="1157"/>
      <c r="AO36" s="291">
        <v>172179</v>
      </c>
      <c r="AP36" s="291">
        <v>584</v>
      </c>
      <c r="AQ36" s="292">
        <v>532</v>
      </c>
      <c r="AR36" s="293">
        <v>9.8000000000000007</v>
      </c>
    </row>
    <row r="37" spans="1:46" ht="13.5" customHeight="1" x14ac:dyDescent="0.2">
      <c r="A37" s="247"/>
      <c r="AK37" s="1155" t="s">
        <v>501</v>
      </c>
      <c r="AL37" s="1156"/>
      <c r="AM37" s="1156"/>
      <c r="AN37" s="1157"/>
      <c r="AO37" s="291">
        <v>676749</v>
      </c>
      <c r="AP37" s="291">
        <v>2297</v>
      </c>
      <c r="AQ37" s="292">
        <v>1760</v>
      </c>
      <c r="AR37" s="293">
        <v>30.5</v>
      </c>
    </row>
    <row r="38" spans="1:46" ht="27" customHeight="1" x14ac:dyDescent="0.2">
      <c r="A38" s="247"/>
      <c r="AK38" s="1158" t="s">
        <v>502</v>
      </c>
      <c r="AL38" s="1159"/>
      <c r="AM38" s="1159"/>
      <c r="AN38" s="1160"/>
      <c r="AO38" s="294" t="s">
        <v>482</v>
      </c>
      <c r="AP38" s="294" t="s">
        <v>482</v>
      </c>
      <c r="AQ38" s="295" t="s">
        <v>482</v>
      </c>
      <c r="AR38" s="283" t="s">
        <v>482</v>
      </c>
      <c r="AS38" s="290"/>
    </row>
    <row r="39" spans="1:46" ht="13.2" x14ac:dyDescent="0.2">
      <c r="A39" s="247"/>
      <c r="AK39" s="1158" t="s">
        <v>503</v>
      </c>
      <c r="AL39" s="1159"/>
      <c r="AM39" s="1159"/>
      <c r="AN39" s="1160"/>
      <c r="AO39" s="291" t="s">
        <v>482</v>
      </c>
      <c r="AP39" s="291" t="s">
        <v>482</v>
      </c>
      <c r="AQ39" s="292">
        <v>-15</v>
      </c>
      <c r="AR39" s="293" t="s">
        <v>482</v>
      </c>
      <c r="AS39" s="290"/>
    </row>
    <row r="40" spans="1:46" ht="27" customHeight="1" x14ac:dyDescent="0.2">
      <c r="A40" s="247"/>
      <c r="AK40" s="1155" t="s">
        <v>504</v>
      </c>
      <c r="AL40" s="1156"/>
      <c r="AM40" s="1156"/>
      <c r="AN40" s="1157"/>
      <c r="AO40" s="291">
        <v>-2986659</v>
      </c>
      <c r="AP40" s="291">
        <v>-10137</v>
      </c>
      <c r="AQ40" s="292">
        <v>-9977</v>
      </c>
      <c r="AR40" s="293">
        <v>1.6</v>
      </c>
      <c r="AS40" s="290"/>
    </row>
    <row r="41" spans="1:46" ht="13.2" x14ac:dyDescent="0.2">
      <c r="A41" s="247"/>
      <c r="AK41" s="1161" t="s">
        <v>287</v>
      </c>
      <c r="AL41" s="1162"/>
      <c r="AM41" s="1162"/>
      <c r="AN41" s="1163"/>
      <c r="AO41" s="291">
        <v>28130</v>
      </c>
      <c r="AP41" s="291">
        <v>95</v>
      </c>
      <c r="AQ41" s="292">
        <v>-2814</v>
      </c>
      <c r="AR41" s="293">
        <v>-103.4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505</v>
      </c>
    </row>
    <row r="48" spans="1:46" ht="13.2" x14ac:dyDescent="0.2">
      <c r="A48" s="247"/>
      <c r="AK48" s="301" t="s">
        <v>506</v>
      </c>
      <c r="AL48" s="301"/>
      <c r="AM48" s="301"/>
      <c r="AN48" s="301"/>
      <c r="AO48" s="301"/>
      <c r="AP48" s="301"/>
      <c r="AQ48" s="302"/>
      <c r="AR48" s="301"/>
    </row>
    <row r="49" spans="1:44" ht="13.5" customHeight="1" x14ac:dyDescent="0.2">
      <c r="A49" s="247"/>
      <c r="AK49" s="303"/>
      <c r="AL49" s="304"/>
      <c r="AM49" s="1148" t="s">
        <v>474</v>
      </c>
      <c r="AN49" s="1150" t="s">
        <v>507</v>
      </c>
      <c r="AO49" s="1151"/>
      <c r="AP49" s="1151"/>
      <c r="AQ49" s="1151"/>
      <c r="AR49" s="1152"/>
    </row>
    <row r="50" spans="1:44" ht="13.2" x14ac:dyDescent="0.2">
      <c r="A50" s="247"/>
      <c r="AK50" s="305"/>
      <c r="AL50" s="306"/>
      <c r="AM50" s="1149"/>
      <c r="AN50" s="307" t="s">
        <v>508</v>
      </c>
      <c r="AO50" s="308" t="s">
        <v>509</v>
      </c>
      <c r="AP50" s="309" t="s">
        <v>510</v>
      </c>
      <c r="AQ50" s="310" t="s">
        <v>511</v>
      </c>
      <c r="AR50" s="311" t="s">
        <v>512</v>
      </c>
    </row>
    <row r="51" spans="1:44" ht="13.2" x14ac:dyDescent="0.2">
      <c r="A51" s="247"/>
      <c r="AK51" s="303" t="s">
        <v>513</v>
      </c>
      <c r="AL51" s="304"/>
      <c r="AM51" s="312">
        <v>13555105</v>
      </c>
      <c r="AN51" s="313">
        <v>47181</v>
      </c>
      <c r="AO51" s="314">
        <v>-64.099999999999994</v>
      </c>
      <c r="AP51" s="315">
        <v>50465</v>
      </c>
      <c r="AQ51" s="316">
        <v>-2.4</v>
      </c>
      <c r="AR51" s="317">
        <v>-61.7</v>
      </c>
    </row>
    <row r="52" spans="1:44" ht="13.2" x14ac:dyDescent="0.2">
      <c r="A52" s="247"/>
      <c r="AK52" s="318"/>
      <c r="AL52" s="319" t="s">
        <v>514</v>
      </c>
      <c r="AM52" s="320">
        <v>9051613</v>
      </c>
      <c r="AN52" s="321">
        <v>31506</v>
      </c>
      <c r="AO52" s="322">
        <v>-69.7</v>
      </c>
      <c r="AP52" s="323">
        <v>34193</v>
      </c>
      <c r="AQ52" s="324">
        <v>-8.1</v>
      </c>
      <c r="AR52" s="325">
        <v>-61.6</v>
      </c>
    </row>
    <row r="53" spans="1:44" ht="13.2" x14ac:dyDescent="0.2">
      <c r="A53" s="247"/>
      <c r="AK53" s="303" t="s">
        <v>515</v>
      </c>
      <c r="AL53" s="304"/>
      <c r="AM53" s="312">
        <v>14517629</v>
      </c>
      <c r="AN53" s="313">
        <v>51237</v>
      </c>
      <c r="AO53" s="314">
        <v>8.6</v>
      </c>
      <c r="AP53" s="315">
        <v>51679</v>
      </c>
      <c r="AQ53" s="316">
        <v>2.4</v>
      </c>
      <c r="AR53" s="317">
        <v>6.2</v>
      </c>
    </row>
    <row r="54" spans="1:44" ht="13.2" x14ac:dyDescent="0.2">
      <c r="A54" s="247"/>
      <c r="AK54" s="318"/>
      <c r="AL54" s="319" t="s">
        <v>514</v>
      </c>
      <c r="AM54" s="320">
        <v>5674102</v>
      </c>
      <c r="AN54" s="321">
        <v>20026</v>
      </c>
      <c r="AO54" s="322">
        <v>-36.4</v>
      </c>
      <c r="AP54" s="323">
        <v>35132</v>
      </c>
      <c r="AQ54" s="324">
        <v>2.7</v>
      </c>
      <c r="AR54" s="325">
        <v>-39.1</v>
      </c>
    </row>
    <row r="55" spans="1:44" ht="13.2" x14ac:dyDescent="0.2">
      <c r="A55" s="247"/>
      <c r="AK55" s="303" t="s">
        <v>516</v>
      </c>
      <c r="AL55" s="304"/>
      <c r="AM55" s="312">
        <v>17019642</v>
      </c>
      <c r="AN55" s="313">
        <v>58952</v>
      </c>
      <c r="AO55" s="314">
        <v>15.1</v>
      </c>
      <c r="AP55" s="315">
        <v>49665</v>
      </c>
      <c r="AQ55" s="316">
        <v>-3.9</v>
      </c>
      <c r="AR55" s="317">
        <v>19</v>
      </c>
    </row>
    <row r="56" spans="1:44" ht="13.2" x14ac:dyDescent="0.2">
      <c r="A56" s="247"/>
      <c r="AK56" s="318"/>
      <c r="AL56" s="319" t="s">
        <v>514</v>
      </c>
      <c r="AM56" s="320">
        <v>10206533</v>
      </c>
      <c r="AN56" s="321">
        <v>35353</v>
      </c>
      <c r="AO56" s="322">
        <v>76.5</v>
      </c>
      <c r="AP56" s="323">
        <v>34678</v>
      </c>
      <c r="AQ56" s="324">
        <v>-1.3</v>
      </c>
      <c r="AR56" s="325">
        <v>77.8</v>
      </c>
    </row>
    <row r="57" spans="1:44" ht="13.2" x14ac:dyDescent="0.2">
      <c r="A57" s="247"/>
      <c r="AK57" s="303" t="s">
        <v>517</v>
      </c>
      <c r="AL57" s="304"/>
      <c r="AM57" s="312">
        <v>14121550</v>
      </c>
      <c r="AN57" s="313">
        <v>48420</v>
      </c>
      <c r="AO57" s="314">
        <v>-17.899999999999999</v>
      </c>
      <c r="AP57" s="315">
        <v>63439</v>
      </c>
      <c r="AQ57" s="316">
        <v>27.7</v>
      </c>
      <c r="AR57" s="317">
        <v>-45.6</v>
      </c>
    </row>
    <row r="58" spans="1:44" ht="13.2" x14ac:dyDescent="0.2">
      <c r="A58" s="247"/>
      <c r="AK58" s="318"/>
      <c r="AL58" s="319" t="s">
        <v>514</v>
      </c>
      <c r="AM58" s="320">
        <v>9365010</v>
      </c>
      <c r="AN58" s="321">
        <v>32110</v>
      </c>
      <c r="AO58" s="322">
        <v>-9.1999999999999993</v>
      </c>
      <c r="AP58" s="323">
        <v>46463</v>
      </c>
      <c r="AQ58" s="324">
        <v>34</v>
      </c>
      <c r="AR58" s="325">
        <v>-43.2</v>
      </c>
    </row>
    <row r="59" spans="1:44" ht="13.2" x14ac:dyDescent="0.2">
      <c r="A59" s="247"/>
      <c r="AK59" s="303" t="s">
        <v>518</v>
      </c>
      <c r="AL59" s="304"/>
      <c r="AM59" s="312">
        <v>18880741</v>
      </c>
      <c r="AN59" s="313">
        <v>64080</v>
      </c>
      <c r="AO59" s="314">
        <v>32.299999999999997</v>
      </c>
      <c r="AP59" s="315">
        <v>60097</v>
      </c>
      <c r="AQ59" s="316">
        <v>-5.3</v>
      </c>
      <c r="AR59" s="317">
        <v>37.6</v>
      </c>
    </row>
    <row r="60" spans="1:44" ht="13.2" x14ac:dyDescent="0.2">
      <c r="A60" s="247"/>
      <c r="AK60" s="318"/>
      <c r="AL60" s="319" t="s">
        <v>514</v>
      </c>
      <c r="AM60" s="320">
        <v>10131551</v>
      </c>
      <c r="AN60" s="321">
        <v>34386</v>
      </c>
      <c r="AO60" s="322">
        <v>7.1</v>
      </c>
      <c r="AP60" s="323">
        <v>43011</v>
      </c>
      <c r="AQ60" s="324">
        <v>-7.4</v>
      </c>
      <c r="AR60" s="325">
        <v>14.5</v>
      </c>
    </row>
    <row r="61" spans="1:44" ht="13.2" x14ac:dyDescent="0.2">
      <c r="A61" s="247"/>
      <c r="AK61" s="303" t="s">
        <v>519</v>
      </c>
      <c r="AL61" s="326"/>
      <c r="AM61" s="312">
        <v>15618933</v>
      </c>
      <c r="AN61" s="313">
        <v>53974</v>
      </c>
      <c r="AO61" s="314">
        <v>-5.2</v>
      </c>
      <c r="AP61" s="315">
        <v>55069</v>
      </c>
      <c r="AQ61" s="327">
        <v>3.7</v>
      </c>
      <c r="AR61" s="317">
        <v>-8.9</v>
      </c>
    </row>
    <row r="62" spans="1:44" ht="13.2" x14ac:dyDescent="0.2">
      <c r="A62" s="247"/>
      <c r="AK62" s="318"/>
      <c r="AL62" s="319" t="s">
        <v>514</v>
      </c>
      <c r="AM62" s="320">
        <v>8885762</v>
      </c>
      <c r="AN62" s="321">
        <v>30676</v>
      </c>
      <c r="AO62" s="322">
        <v>-6.3</v>
      </c>
      <c r="AP62" s="323">
        <v>38695</v>
      </c>
      <c r="AQ62" s="324">
        <v>4</v>
      </c>
      <c r="AR62" s="325">
        <v>-10.3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4OUPm0QDkFhNbmL+z1gqVdu0ccpTFmpSyoKiRHusebFPpN7LxQRMIt5gckJY54c0f6r/oGC00Y8uagfWXwOdYQ==" saltValue="7+RE7TC8bVhjHqXnbq5p0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471</v>
      </c>
    </row>
    <row r="121" spans="125:125" ht="13.5" hidden="1" customHeight="1" x14ac:dyDescent="0.2">
      <c r="DU121" s="241"/>
    </row>
  </sheetData>
  <sheetProtection algorithmName="SHA-512" hashValue="/0Dd3cecfhfA6Hp/ibpNlV1AVxJnVePkcUV2E25w0/MyLBmZFtd/yv10Dqu0WC9cb1OBQn9z7Hf1b/lq+W8zvw==" saltValue="oMXFeI04dbaIaJh/HKxLJ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471</v>
      </c>
    </row>
  </sheetData>
  <sheetProtection algorithmName="SHA-512" hashValue="5EL5g/LqPyvTRU4FMAELnxbLQ12lC4j18BfSaDY+cUn+ns7BT6FX2lHA3CMtIG7CPB0Q6BpsqPl78swym9+n9Q==" saltValue="SDlJaCEB0Epz/x3xCUm65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2">
      <c r="B47" s="10"/>
      <c r="C47" s="1174" t="s">
        <v>3</v>
      </c>
      <c r="D47" s="1174"/>
      <c r="E47" s="1175"/>
      <c r="F47" s="11">
        <v>26.63</v>
      </c>
      <c r="G47" s="12">
        <v>29.15</v>
      </c>
      <c r="H47" s="12">
        <v>24.19</v>
      </c>
      <c r="I47" s="12">
        <v>20.64</v>
      </c>
      <c r="J47" s="13">
        <v>21.04</v>
      </c>
    </row>
    <row r="48" spans="2:10" ht="57.75" customHeight="1" x14ac:dyDescent="0.2">
      <c r="B48" s="14"/>
      <c r="C48" s="1176" t="s">
        <v>4</v>
      </c>
      <c r="D48" s="1176"/>
      <c r="E48" s="1177"/>
      <c r="F48" s="15">
        <v>5.35</v>
      </c>
      <c r="G48" s="16">
        <v>3.4</v>
      </c>
      <c r="H48" s="16">
        <v>5.57</v>
      </c>
      <c r="I48" s="16">
        <v>3.31</v>
      </c>
      <c r="J48" s="17">
        <v>3.31</v>
      </c>
    </row>
    <row r="49" spans="2:10" ht="57.75" customHeight="1" thickBot="1" x14ac:dyDescent="0.25">
      <c r="B49" s="18"/>
      <c r="C49" s="1178" t="s">
        <v>5</v>
      </c>
      <c r="D49" s="1178"/>
      <c r="E49" s="1179"/>
      <c r="F49" s="19" t="s">
        <v>526</v>
      </c>
      <c r="G49" s="20" t="s">
        <v>527</v>
      </c>
      <c r="H49" s="20" t="s">
        <v>528</v>
      </c>
      <c r="I49" s="20" t="s">
        <v>529</v>
      </c>
      <c r="J49" s="21" t="s">
        <v>530</v>
      </c>
    </row>
    <row r="50" spans="2:10" ht="13.2" x14ac:dyDescent="0.2"/>
  </sheetData>
  <sheetProtection algorithmName="SHA-512" hashValue="OCEfmfMtM2WVX75sX4knMcB0XguN2pqSPCLatqzY1HhRVTXFtT10DDcvGWfxZdZAoV42Cm6EiCHG6ni8oJq98g==" saltValue="QI1Y5rLZOqMev0QGHdVc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2">
      <c r="A34" s="22"/>
      <c r="B34" s="31"/>
      <c r="C34" s="1184" t="s">
        <v>531</v>
      </c>
      <c r="D34" s="1184"/>
      <c r="E34" s="1185"/>
      <c r="F34" s="32">
        <v>5.34</v>
      </c>
      <c r="G34" s="33">
        <v>3.39</v>
      </c>
      <c r="H34" s="33">
        <v>5.56</v>
      </c>
      <c r="I34" s="33">
        <v>3.3</v>
      </c>
      <c r="J34" s="34">
        <v>3.31</v>
      </c>
      <c r="K34" s="22"/>
      <c r="L34" s="22"/>
      <c r="M34" s="22"/>
      <c r="N34" s="22"/>
      <c r="O34" s="22"/>
      <c r="P34" s="22"/>
    </row>
    <row r="35" spans="1:16" ht="39" customHeight="1" x14ac:dyDescent="0.2">
      <c r="A35" s="22"/>
      <c r="B35" s="35"/>
      <c r="C35" s="1180" t="s">
        <v>532</v>
      </c>
      <c r="D35" s="1180"/>
      <c r="E35" s="1181"/>
      <c r="F35" s="36">
        <v>1.8</v>
      </c>
      <c r="G35" s="37">
        <v>1.66</v>
      </c>
      <c r="H35" s="37">
        <v>1.68</v>
      </c>
      <c r="I35" s="37">
        <v>1.19</v>
      </c>
      <c r="J35" s="38">
        <v>1.41</v>
      </c>
      <c r="K35" s="22"/>
      <c r="L35" s="22"/>
      <c r="M35" s="22"/>
      <c r="N35" s="22"/>
      <c r="O35" s="22"/>
      <c r="P35" s="22"/>
    </row>
    <row r="36" spans="1:16" ht="39" customHeight="1" x14ac:dyDescent="0.2">
      <c r="A36" s="22"/>
      <c r="B36" s="35"/>
      <c r="C36" s="1180" t="s">
        <v>533</v>
      </c>
      <c r="D36" s="1180"/>
      <c r="E36" s="1181"/>
      <c r="F36" s="36">
        <v>1.52</v>
      </c>
      <c r="G36" s="37">
        <v>0.79</v>
      </c>
      <c r="H36" s="37">
        <v>0.96</v>
      </c>
      <c r="I36" s="37">
        <v>0.55000000000000004</v>
      </c>
      <c r="J36" s="38">
        <v>1.17</v>
      </c>
      <c r="K36" s="22"/>
      <c r="L36" s="22"/>
      <c r="M36" s="22"/>
      <c r="N36" s="22"/>
      <c r="O36" s="22"/>
      <c r="P36" s="22"/>
    </row>
    <row r="37" spans="1:16" ht="39" customHeight="1" x14ac:dyDescent="0.2">
      <c r="A37" s="22"/>
      <c r="B37" s="35"/>
      <c r="C37" s="1180" t="s">
        <v>534</v>
      </c>
      <c r="D37" s="1180"/>
      <c r="E37" s="1181"/>
      <c r="F37" s="36">
        <v>0.3</v>
      </c>
      <c r="G37" s="37">
        <v>0.37</v>
      </c>
      <c r="H37" s="37">
        <v>0.32</v>
      </c>
      <c r="I37" s="37">
        <v>0.32</v>
      </c>
      <c r="J37" s="38">
        <v>0.22</v>
      </c>
      <c r="K37" s="22"/>
      <c r="L37" s="22"/>
      <c r="M37" s="22"/>
      <c r="N37" s="22"/>
      <c r="O37" s="22"/>
      <c r="P37" s="22"/>
    </row>
    <row r="38" spans="1:16" ht="39" customHeight="1" x14ac:dyDescent="0.2">
      <c r="A38" s="22"/>
      <c r="B38" s="35"/>
      <c r="C38" s="1180"/>
      <c r="D38" s="1180"/>
      <c r="E38" s="1181"/>
      <c r="F38" s="36"/>
      <c r="G38" s="37"/>
      <c r="H38" s="37"/>
      <c r="I38" s="37"/>
      <c r="J38" s="38"/>
      <c r="K38" s="22"/>
      <c r="L38" s="22"/>
      <c r="M38" s="22"/>
      <c r="N38" s="22"/>
      <c r="O38" s="22"/>
      <c r="P38" s="22"/>
    </row>
    <row r="39" spans="1:16" ht="39" customHeight="1" x14ac:dyDescent="0.2">
      <c r="A39" s="22"/>
      <c r="B39" s="35"/>
      <c r="C39" s="1180"/>
      <c r="D39" s="1180"/>
      <c r="E39" s="1181"/>
      <c r="F39" s="36"/>
      <c r="G39" s="37"/>
      <c r="H39" s="37"/>
      <c r="I39" s="37"/>
      <c r="J39" s="38"/>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535</v>
      </c>
      <c r="D42" s="1180"/>
      <c r="E42" s="1181"/>
      <c r="F42" s="36" t="s">
        <v>482</v>
      </c>
      <c r="G42" s="37" t="s">
        <v>482</v>
      </c>
      <c r="H42" s="37" t="s">
        <v>482</v>
      </c>
      <c r="I42" s="37" t="s">
        <v>482</v>
      </c>
      <c r="J42" s="38" t="s">
        <v>482</v>
      </c>
      <c r="K42" s="22"/>
      <c r="L42" s="22"/>
      <c r="M42" s="22"/>
      <c r="N42" s="22"/>
      <c r="O42" s="22"/>
      <c r="P42" s="22"/>
    </row>
    <row r="43" spans="1:16" ht="39" customHeight="1" thickBot="1" x14ac:dyDescent="0.25">
      <c r="A43" s="22"/>
      <c r="B43" s="40"/>
      <c r="C43" s="1182" t="s">
        <v>536</v>
      </c>
      <c r="D43" s="1182"/>
      <c r="E43" s="1183"/>
      <c r="F43" s="41" t="s">
        <v>482</v>
      </c>
      <c r="G43" s="42" t="s">
        <v>482</v>
      </c>
      <c r="H43" s="42" t="s">
        <v>482</v>
      </c>
      <c r="I43" s="42" t="s">
        <v>482</v>
      </c>
      <c r="J43" s="43" t="s">
        <v>482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BZeaR/k+HIfRHYarSoCY0muoUsqPq5DopmqkPbsjjK1Z1QQDp39yD+2tVtZ729UVl2/+VAyG288v4Bw1Q7xlA==" saltValue="2Y23vMr2sf6A5cwS27GE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75"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2253</v>
      </c>
      <c r="L45" s="58">
        <v>2584</v>
      </c>
      <c r="M45" s="58">
        <v>2249</v>
      </c>
      <c r="N45" s="58">
        <v>1791</v>
      </c>
      <c r="O45" s="59">
        <v>1817</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482</v>
      </c>
      <c r="L46" s="62" t="s">
        <v>482</v>
      </c>
      <c r="M46" s="62" t="s">
        <v>482</v>
      </c>
      <c r="N46" s="62" t="s">
        <v>482</v>
      </c>
      <c r="O46" s="63" t="s">
        <v>482</v>
      </c>
      <c r="P46" s="46"/>
      <c r="Q46" s="46"/>
      <c r="R46" s="46"/>
      <c r="S46" s="46"/>
      <c r="T46" s="46"/>
      <c r="U46" s="46"/>
    </row>
    <row r="47" spans="1:21" ht="30.75" customHeight="1" x14ac:dyDescent="0.2">
      <c r="A47" s="46"/>
      <c r="B47" s="1211"/>
      <c r="C47" s="1212"/>
      <c r="D47" s="60"/>
      <c r="E47" s="1188" t="s">
        <v>12</v>
      </c>
      <c r="F47" s="1188"/>
      <c r="G47" s="1188"/>
      <c r="H47" s="1188"/>
      <c r="I47" s="1188"/>
      <c r="J47" s="1189"/>
      <c r="K47" s="61">
        <v>360</v>
      </c>
      <c r="L47" s="62">
        <v>349</v>
      </c>
      <c r="M47" s="62">
        <v>349</v>
      </c>
      <c r="N47" s="62">
        <v>349</v>
      </c>
      <c r="O47" s="63">
        <v>349</v>
      </c>
      <c r="P47" s="46"/>
      <c r="Q47" s="46"/>
      <c r="R47" s="46"/>
      <c r="S47" s="46"/>
      <c r="T47" s="46"/>
      <c r="U47" s="46"/>
    </row>
    <row r="48" spans="1:21" ht="30.75" customHeight="1" x14ac:dyDescent="0.2">
      <c r="A48" s="46"/>
      <c r="B48" s="1211"/>
      <c r="C48" s="1212"/>
      <c r="D48" s="60"/>
      <c r="E48" s="1188" t="s">
        <v>13</v>
      </c>
      <c r="F48" s="1188"/>
      <c r="G48" s="1188"/>
      <c r="H48" s="1188"/>
      <c r="I48" s="1188"/>
      <c r="J48" s="1189"/>
      <c r="K48" s="61" t="s">
        <v>482</v>
      </c>
      <c r="L48" s="62" t="s">
        <v>482</v>
      </c>
      <c r="M48" s="62" t="s">
        <v>482</v>
      </c>
      <c r="N48" s="62" t="s">
        <v>482</v>
      </c>
      <c r="O48" s="63" t="s">
        <v>482</v>
      </c>
      <c r="P48" s="46"/>
      <c r="Q48" s="46"/>
      <c r="R48" s="46"/>
      <c r="S48" s="46"/>
      <c r="T48" s="46"/>
      <c r="U48" s="46"/>
    </row>
    <row r="49" spans="1:21" ht="30.75" customHeight="1" x14ac:dyDescent="0.2">
      <c r="A49" s="46"/>
      <c r="B49" s="1211"/>
      <c r="C49" s="1212"/>
      <c r="D49" s="60"/>
      <c r="E49" s="1188" t="s">
        <v>14</v>
      </c>
      <c r="F49" s="1188"/>
      <c r="G49" s="1188"/>
      <c r="H49" s="1188"/>
      <c r="I49" s="1188"/>
      <c r="J49" s="1189"/>
      <c r="K49" s="61">
        <v>99</v>
      </c>
      <c r="L49" s="62">
        <v>96</v>
      </c>
      <c r="M49" s="62">
        <v>92</v>
      </c>
      <c r="N49" s="62">
        <v>109</v>
      </c>
      <c r="O49" s="63">
        <v>172</v>
      </c>
      <c r="P49" s="46"/>
      <c r="Q49" s="46"/>
      <c r="R49" s="46"/>
      <c r="S49" s="46"/>
      <c r="T49" s="46"/>
      <c r="U49" s="46"/>
    </row>
    <row r="50" spans="1:21" ht="30.75" customHeight="1" x14ac:dyDescent="0.2">
      <c r="A50" s="46"/>
      <c r="B50" s="1211"/>
      <c r="C50" s="1212"/>
      <c r="D50" s="60"/>
      <c r="E50" s="1188" t="s">
        <v>15</v>
      </c>
      <c r="F50" s="1188"/>
      <c r="G50" s="1188"/>
      <c r="H50" s="1188"/>
      <c r="I50" s="1188"/>
      <c r="J50" s="1189"/>
      <c r="K50" s="61">
        <v>870</v>
      </c>
      <c r="L50" s="62">
        <v>353</v>
      </c>
      <c r="M50" s="62">
        <v>441</v>
      </c>
      <c r="N50" s="62">
        <v>326</v>
      </c>
      <c r="O50" s="63">
        <v>677</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482</v>
      </c>
      <c r="L51" s="62" t="s">
        <v>482</v>
      </c>
      <c r="M51" s="62" t="s">
        <v>482</v>
      </c>
      <c r="N51" s="62" t="s">
        <v>482</v>
      </c>
      <c r="O51" s="63" t="s">
        <v>482</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4625</v>
      </c>
      <c r="L52" s="62">
        <v>4541</v>
      </c>
      <c r="M52" s="62">
        <v>4068</v>
      </c>
      <c r="N52" s="62">
        <v>3640</v>
      </c>
      <c r="O52" s="63">
        <v>2987</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-1043</v>
      </c>
      <c r="L53" s="67">
        <v>-1159</v>
      </c>
      <c r="M53" s="67">
        <v>-937</v>
      </c>
      <c r="N53" s="67">
        <v>-1065</v>
      </c>
      <c r="O53" s="68">
        <v>28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94" t="s">
        <v>24</v>
      </c>
      <c r="C58" s="1195"/>
      <c r="D58" s="1200" t="s">
        <v>25</v>
      </c>
      <c r="E58" s="1201"/>
      <c r="F58" s="1201"/>
      <c r="G58" s="1201"/>
      <c r="H58" s="1201"/>
      <c r="I58" s="1201"/>
      <c r="J58" s="1202"/>
      <c r="K58" s="81">
        <v>127</v>
      </c>
      <c r="L58" s="82" t="s">
        <v>482</v>
      </c>
      <c r="M58" s="82" t="s">
        <v>482</v>
      </c>
      <c r="N58" s="82" t="s">
        <v>482</v>
      </c>
      <c r="O58" s="83"/>
    </row>
    <row r="59" spans="1:21" ht="31.5" customHeight="1" x14ac:dyDescent="0.2">
      <c r="B59" s="1196"/>
      <c r="C59" s="1197"/>
      <c r="D59" s="1203" t="s">
        <v>26</v>
      </c>
      <c r="E59" s="1204"/>
      <c r="F59" s="1204"/>
      <c r="G59" s="1204"/>
      <c r="H59" s="1204"/>
      <c r="I59" s="1204"/>
      <c r="J59" s="1205"/>
      <c r="K59" s="84">
        <v>3404</v>
      </c>
      <c r="L59" s="85">
        <v>2617</v>
      </c>
      <c r="M59" s="85">
        <v>2686</v>
      </c>
      <c r="N59" s="85">
        <v>3555</v>
      </c>
      <c r="O59" s="86">
        <v>4423</v>
      </c>
    </row>
    <row r="60" spans="1:21" ht="31.5" customHeight="1" thickBot="1" x14ac:dyDescent="0.25">
      <c r="B60" s="1198"/>
      <c r="C60" s="1199"/>
      <c r="D60" s="1206" t="s">
        <v>27</v>
      </c>
      <c r="E60" s="1207"/>
      <c r="F60" s="1207"/>
      <c r="G60" s="1207"/>
      <c r="H60" s="1207"/>
      <c r="I60" s="1207"/>
      <c r="J60" s="1208"/>
      <c r="K60" s="87">
        <v>836</v>
      </c>
      <c r="L60" s="88">
        <v>1069</v>
      </c>
      <c r="M60" s="88">
        <v>1418</v>
      </c>
      <c r="N60" s="88">
        <v>1767</v>
      </c>
      <c r="O60" s="89">
        <v>2116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EV24NH15jxj/8+e1/mghcB0C82oRWV/d8zHaOTr63tGXw/5UhVvVfrxKKrBBb9V6rPyYReSqX/X9rBSATc8/w==" saltValue="+h9K55bhb5earDkPGMnbI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521</v>
      </c>
      <c r="J40" s="101" t="s">
        <v>522</v>
      </c>
      <c r="K40" s="101" t="s">
        <v>523</v>
      </c>
      <c r="L40" s="101" t="s">
        <v>524</v>
      </c>
      <c r="M40" s="102" t="s">
        <v>525</v>
      </c>
    </row>
    <row r="41" spans="2:13" ht="27.75" customHeight="1" x14ac:dyDescent="0.2">
      <c r="B41" s="1229" t="s">
        <v>30</v>
      </c>
      <c r="C41" s="1230"/>
      <c r="D41" s="103"/>
      <c r="E41" s="1231" t="s">
        <v>31</v>
      </c>
      <c r="F41" s="1231"/>
      <c r="G41" s="1231"/>
      <c r="H41" s="1232"/>
      <c r="I41" s="330">
        <v>24717</v>
      </c>
      <c r="J41" s="331">
        <v>22741</v>
      </c>
      <c r="K41" s="331">
        <v>21050</v>
      </c>
      <c r="L41" s="331">
        <v>20218</v>
      </c>
      <c r="M41" s="332">
        <v>20535</v>
      </c>
    </row>
    <row r="42" spans="2:13" ht="27.75" customHeight="1" x14ac:dyDescent="0.2">
      <c r="B42" s="1219"/>
      <c r="C42" s="1220"/>
      <c r="D42" s="104"/>
      <c r="E42" s="1223" t="s">
        <v>32</v>
      </c>
      <c r="F42" s="1223"/>
      <c r="G42" s="1223"/>
      <c r="H42" s="1224"/>
      <c r="I42" s="333">
        <v>134</v>
      </c>
      <c r="J42" s="334">
        <v>299</v>
      </c>
      <c r="K42" s="334">
        <v>339</v>
      </c>
      <c r="L42" s="334">
        <v>361</v>
      </c>
      <c r="M42" s="335">
        <v>24</v>
      </c>
    </row>
    <row r="43" spans="2:13" ht="27.75" customHeight="1" x14ac:dyDescent="0.2">
      <c r="B43" s="1219"/>
      <c r="C43" s="1220"/>
      <c r="D43" s="104"/>
      <c r="E43" s="1223" t="s">
        <v>33</v>
      </c>
      <c r="F43" s="1223"/>
      <c r="G43" s="1223"/>
      <c r="H43" s="1224"/>
      <c r="I43" s="333" t="s">
        <v>482</v>
      </c>
      <c r="J43" s="334" t="s">
        <v>482</v>
      </c>
      <c r="K43" s="334" t="s">
        <v>482</v>
      </c>
      <c r="L43" s="334" t="s">
        <v>482</v>
      </c>
      <c r="M43" s="335" t="s">
        <v>482</v>
      </c>
    </row>
    <row r="44" spans="2:13" ht="27.75" customHeight="1" x14ac:dyDescent="0.2">
      <c r="B44" s="1219"/>
      <c r="C44" s="1220"/>
      <c r="D44" s="104"/>
      <c r="E44" s="1223" t="s">
        <v>34</v>
      </c>
      <c r="F44" s="1223"/>
      <c r="G44" s="1223"/>
      <c r="H44" s="1224"/>
      <c r="I44" s="333">
        <v>1344</v>
      </c>
      <c r="J44" s="334">
        <v>1505</v>
      </c>
      <c r="K44" s="334">
        <v>1701</v>
      </c>
      <c r="L44" s="334">
        <v>1709</v>
      </c>
      <c r="M44" s="335">
        <v>2084</v>
      </c>
    </row>
    <row r="45" spans="2:13" ht="27.75" customHeight="1" x14ac:dyDescent="0.2">
      <c r="B45" s="1219"/>
      <c r="C45" s="1220"/>
      <c r="D45" s="104"/>
      <c r="E45" s="1223" t="s">
        <v>35</v>
      </c>
      <c r="F45" s="1223"/>
      <c r="G45" s="1223"/>
      <c r="H45" s="1224"/>
      <c r="I45" s="333">
        <v>11788</v>
      </c>
      <c r="J45" s="334">
        <v>12104</v>
      </c>
      <c r="K45" s="334">
        <v>11350</v>
      </c>
      <c r="L45" s="334">
        <v>11378</v>
      </c>
      <c r="M45" s="335">
        <v>10912</v>
      </c>
    </row>
    <row r="46" spans="2:13" ht="27.75" customHeight="1" x14ac:dyDescent="0.2">
      <c r="B46" s="1219"/>
      <c r="C46" s="1220"/>
      <c r="D46" s="105"/>
      <c r="E46" s="1223" t="s">
        <v>36</v>
      </c>
      <c r="F46" s="1223"/>
      <c r="G46" s="1223"/>
      <c r="H46" s="1224"/>
      <c r="I46" s="333" t="s">
        <v>482</v>
      </c>
      <c r="J46" s="334" t="s">
        <v>482</v>
      </c>
      <c r="K46" s="334" t="s">
        <v>482</v>
      </c>
      <c r="L46" s="334" t="s">
        <v>482</v>
      </c>
      <c r="M46" s="335" t="s">
        <v>482</v>
      </c>
    </row>
    <row r="47" spans="2:13" ht="27.75" customHeight="1" x14ac:dyDescent="0.2">
      <c r="B47" s="1219"/>
      <c r="C47" s="1220"/>
      <c r="D47" s="106"/>
      <c r="E47" s="1233" t="s">
        <v>37</v>
      </c>
      <c r="F47" s="1234"/>
      <c r="G47" s="1234"/>
      <c r="H47" s="1235"/>
      <c r="I47" s="333" t="s">
        <v>482</v>
      </c>
      <c r="J47" s="334" t="s">
        <v>482</v>
      </c>
      <c r="K47" s="334" t="s">
        <v>482</v>
      </c>
      <c r="L47" s="334" t="s">
        <v>482</v>
      </c>
      <c r="M47" s="335" t="s">
        <v>482</v>
      </c>
    </row>
    <row r="48" spans="2:13" ht="27.75" customHeight="1" x14ac:dyDescent="0.2">
      <c r="B48" s="1219"/>
      <c r="C48" s="1220"/>
      <c r="D48" s="104"/>
      <c r="E48" s="1223" t="s">
        <v>38</v>
      </c>
      <c r="F48" s="1223"/>
      <c r="G48" s="1223"/>
      <c r="H48" s="1224"/>
      <c r="I48" s="333" t="s">
        <v>482</v>
      </c>
      <c r="J48" s="334" t="s">
        <v>482</v>
      </c>
      <c r="K48" s="334" t="s">
        <v>482</v>
      </c>
      <c r="L48" s="334" t="s">
        <v>482</v>
      </c>
      <c r="M48" s="335" t="s">
        <v>482</v>
      </c>
    </row>
    <row r="49" spans="2:13" ht="27.75" customHeight="1" x14ac:dyDescent="0.2">
      <c r="B49" s="1221"/>
      <c r="C49" s="1222"/>
      <c r="D49" s="104"/>
      <c r="E49" s="1223" t="s">
        <v>39</v>
      </c>
      <c r="F49" s="1223"/>
      <c r="G49" s="1223"/>
      <c r="H49" s="1224"/>
      <c r="I49" s="333" t="s">
        <v>482</v>
      </c>
      <c r="J49" s="334" t="s">
        <v>482</v>
      </c>
      <c r="K49" s="334" t="s">
        <v>482</v>
      </c>
      <c r="L49" s="334" t="s">
        <v>482</v>
      </c>
      <c r="M49" s="335" t="s">
        <v>482</v>
      </c>
    </row>
    <row r="50" spans="2:13" ht="27.75" customHeight="1" x14ac:dyDescent="0.2">
      <c r="B50" s="1217" t="s">
        <v>40</v>
      </c>
      <c r="C50" s="1218"/>
      <c r="D50" s="107"/>
      <c r="E50" s="1223" t="s">
        <v>41</v>
      </c>
      <c r="F50" s="1223"/>
      <c r="G50" s="1223"/>
      <c r="H50" s="1224"/>
      <c r="I50" s="333">
        <v>35871</v>
      </c>
      <c r="J50" s="334">
        <v>48125</v>
      </c>
      <c r="K50" s="334">
        <v>54688</v>
      </c>
      <c r="L50" s="334">
        <v>60659</v>
      </c>
      <c r="M50" s="335">
        <v>66204</v>
      </c>
    </row>
    <row r="51" spans="2:13" ht="27.75" customHeight="1" x14ac:dyDescent="0.2">
      <c r="B51" s="1219"/>
      <c r="C51" s="1220"/>
      <c r="D51" s="104"/>
      <c r="E51" s="1223" t="s">
        <v>42</v>
      </c>
      <c r="F51" s="1223"/>
      <c r="G51" s="1223"/>
      <c r="H51" s="1224"/>
      <c r="I51" s="333">
        <v>2</v>
      </c>
      <c r="J51" s="334">
        <v>2</v>
      </c>
      <c r="K51" s="334">
        <v>3</v>
      </c>
      <c r="L51" s="334">
        <v>9</v>
      </c>
      <c r="M51" s="335" t="s">
        <v>482</v>
      </c>
    </row>
    <row r="52" spans="2:13" ht="27.75" customHeight="1" x14ac:dyDescent="0.2">
      <c r="B52" s="1221"/>
      <c r="C52" s="1222"/>
      <c r="D52" s="104"/>
      <c r="E52" s="1223" t="s">
        <v>43</v>
      </c>
      <c r="F52" s="1223"/>
      <c r="G52" s="1223"/>
      <c r="H52" s="1224"/>
      <c r="I52" s="333">
        <v>36954</v>
      </c>
      <c r="J52" s="334">
        <v>39504</v>
      </c>
      <c r="K52" s="334">
        <v>37105</v>
      </c>
      <c r="L52" s="334">
        <v>33476</v>
      </c>
      <c r="M52" s="335">
        <v>31107</v>
      </c>
    </row>
    <row r="53" spans="2:13" ht="27.75" customHeight="1" thickBot="1" x14ac:dyDescent="0.25">
      <c r="B53" s="1225" t="s">
        <v>19</v>
      </c>
      <c r="C53" s="1226"/>
      <c r="D53" s="108"/>
      <c r="E53" s="1227" t="s">
        <v>44</v>
      </c>
      <c r="F53" s="1227"/>
      <c r="G53" s="1227"/>
      <c r="H53" s="1228"/>
      <c r="I53" s="336">
        <v>-34844</v>
      </c>
      <c r="J53" s="337">
        <v>-50980</v>
      </c>
      <c r="K53" s="337">
        <v>-57355</v>
      </c>
      <c r="L53" s="337">
        <v>-60477</v>
      </c>
      <c r="M53" s="338">
        <v>-63755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K3dR7LKlCvDw/k9hLh/rMdmfWcuuYQKDCHpuvH9AfHdEWX3USOd+ujZ3Jn5ztEDQfZz7cw1Etson1kkAOBSpQ==" saltValue="ua0MLgs7OtItEpJKLfjCp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523</v>
      </c>
      <c r="G54" s="117" t="s">
        <v>524</v>
      </c>
      <c r="H54" s="118" t="s">
        <v>525</v>
      </c>
    </row>
    <row r="55" spans="2:8" ht="52.5" customHeight="1" x14ac:dyDescent="0.2">
      <c r="B55" s="119"/>
      <c r="C55" s="1244" t="s">
        <v>46</v>
      </c>
      <c r="D55" s="1244"/>
      <c r="E55" s="1245"/>
      <c r="F55" s="339">
        <v>18689</v>
      </c>
      <c r="G55" s="339">
        <v>17035</v>
      </c>
      <c r="H55" s="340">
        <v>17595</v>
      </c>
    </row>
    <row r="56" spans="2:8" ht="52.5" customHeight="1" x14ac:dyDescent="0.2">
      <c r="B56" s="120"/>
      <c r="C56" s="1246" t="s">
        <v>47</v>
      </c>
      <c r="D56" s="1246"/>
      <c r="E56" s="1247"/>
      <c r="F56" s="341">
        <v>97</v>
      </c>
      <c r="G56" s="341">
        <v>110</v>
      </c>
      <c r="H56" s="342">
        <v>128</v>
      </c>
    </row>
    <row r="57" spans="2:8" ht="53.25" customHeight="1" x14ac:dyDescent="0.2">
      <c r="B57" s="120"/>
      <c r="C57" s="1248" t="s">
        <v>48</v>
      </c>
      <c r="D57" s="1248"/>
      <c r="E57" s="1249"/>
      <c r="F57" s="343">
        <v>28453</v>
      </c>
      <c r="G57" s="343">
        <v>34725</v>
      </c>
      <c r="H57" s="344">
        <v>38932</v>
      </c>
    </row>
    <row r="58" spans="2:8" ht="45.75" customHeight="1" x14ac:dyDescent="0.2">
      <c r="B58" s="121"/>
      <c r="C58" s="1236" t="s">
        <v>555</v>
      </c>
      <c r="D58" s="1237"/>
      <c r="E58" s="1238"/>
      <c r="F58" s="345">
        <v>11231</v>
      </c>
      <c r="G58" s="345">
        <v>15968</v>
      </c>
      <c r="H58" s="346">
        <v>17530</v>
      </c>
    </row>
    <row r="59" spans="2:8" ht="45.75" customHeight="1" x14ac:dyDescent="0.2">
      <c r="B59" s="121"/>
      <c r="C59" s="1236" t="s">
        <v>556</v>
      </c>
      <c r="D59" s="1237"/>
      <c r="E59" s="1238"/>
      <c r="F59" s="345">
        <v>13139</v>
      </c>
      <c r="G59" s="345">
        <v>14709</v>
      </c>
      <c r="H59" s="346">
        <v>16301</v>
      </c>
    </row>
    <row r="60" spans="2:8" ht="45.75" customHeight="1" x14ac:dyDescent="0.2">
      <c r="B60" s="121"/>
      <c r="C60" s="1236" t="s">
        <v>557</v>
      </c>
      <c r="D60" s="1237"/>
      <c r="E60" s="1238"/>
      <c r="F60" s="345" t="s">
        <v>558</v>
      </c>
      <c r="G60" s="345" t="s">
        <v>558</v>
      </c>
      <c r="H60" s="346">
        <v>1413</v>
      </c>
    </row>
    <row r="61" spans="2:8" ht="45.75" customHeight="1" x14ac:dyDescent="0.2">
      <c r="B61" s="121"/>
      <c r="C61" s="1236" t="s">
        <v>559</v>
      </c>
      <c r="D61" s="1237"/>
      <c r="E61" s="1238"/>
      <c r="F61" s="345">
        <v>1112</v>
      </c>
      <c r="G61" s="345">
        <v>1178</v>
      </c>
      <c r="H61" s="346">
        <v>1129</v>
      </c>
    </row>
    <row r="62" spans="2:8" ht="45.75" customHeight="1" thickBot="1" x14ac:dyDescent="0.25">
      <c r="B62" s="122"/>
      <c r="C62" s="1239" t="s">
        <v>560</v>
      </c>
      <c r="D62" s="1240"/>
      <c r="E62" s="1241"/>
      <c r="F62" s="347">
        <v>772</v>
      </c>
      <c r="G62" s="347">
        <v>976</v>
      </c>
      <c r="H62" s="348">
        <v>1075</v>
      </c>
    </row>
    <row r="63" spans="2:8" ht="52.5" customHeight="1" thickBot="1" x14ac:dyDescent="0.25">
      <c r="B63" s="123"/>
      <c r="C63" s="1242" t="s">
        <v>49</v>
      </c>
      <c r="D63" s="1242"/>
      <c r="E63" s="1243"/>
      <c r="F63" s="349">
        <v>47239</v>
      </c>
      <c r="G63" s="349">
        <v>51870</v>
      </c>
      <c r="H63" s="350">
        <v>56654</v>
      </c>
    </row>
    <row r="64" spans="2:8" ht="13.2" x14ac:dyDescent="0.2"/>
  </sheetData>
  <sheetProtection algorithmName="SHA-512" hashValue="gTSwdZW9LBRZ0Dq+IWFnRea0Vth4fi3vfBbhBmvCM4+RaMpsYQQnyMXJwkeymEpXCIdtOmD4fJ0bdidLB5gkKA==" saltValue="jskIuNmILGfeUj9PpYd2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72307-EAA1-49F0-9A37-F6F16BF84696}">
  <sheetPr>
    <tabColor rgb="FFFFFF00"/>
    <pageSetUpPr fitToPage="1"/>
  </sheetPr>
  <dimension ref="A1:DE85"/>
  <sheetViews>
    <sheetView showGridLines="0" zoomScale="73" zoomScaleNormal="73" zoomScaleSheetLayoutView="55" workbookViewId="0">
      <selection activeCell="CD38" sqref="CD38"/>
    </sheetView>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567</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90" t="s">
        <v>572</v>
      </c>
      <c r="AO43" s="391"/>
      <c r="AP43" s="391"/>
      <c r="AQ43" s="391"/>
      <c r="AR43" s="391"/>
      <c r="AS43" s="391"/>
      <c r="AT43" s="391"/>
      <c r="AU43" s="391"/>
      <c r="AV43" s="391"/>
      <c r="AW43" s="391"/>
      <c r="AX43" s="391"/>
      <c r="AY43" s="391"/>
      <c r="AZ43" s="391"/>
      <c r="BA43" s="391"/>
      <c r="BB43" s="391"/>
      <c r="BC43" s="391"/>
      <c r="BD43" s="391"/>
      <c r="BE43" s="391"/>
      <c r="BF43" s="391"/>
      <c r="BG43" s="391"/>
      <c r="BH43" s="391"/>
      <c r="BI43" s="391"/>
      <c r="BJ43" s="391"/>
      <c r="BK43" s="391"/>
      <c r="BL43" s="391"/>
      <c r="BM43" s="391"/>
      <c r="BN43" s="391"/>
      <c r="BO43" s="391"/>
      <c r="BP43" s="391"/>
      <c r="BQ43" s="391"/>
      <c r="BR43" s="391"/>
      <c r="BS43" s="391"/>
      <c r="BT43" s="391"/>
      <c r="BU43" s="391"/>
      <c r="BV43" s="391"/>
      <c r="BW43" s="391"/>
      <c r="BX43" s="391"/>
      <c r="BY43" s="391"/>
      <c r="BZ43" s="391"/>
      <c r="CA43" s="391"/>
      <c r="CB43" s="391"/>
      <c r="CC43" s="391"/>
      <c r="CD43" s="391"/>
      <c r="CE43" s="391"/>
      <c r="CF43" s="391"/>
      <c r="CG43" s="391"/>
      <c r="CH43" s="391"/>
      <c r="CI43" s="391"/>
      <c r="CJ43" s="391"/>
      <c r="CK43" s="391"/>
      <c r="CL43" s="391"/>
      <c r="CM43" s="391"/>
      <c r="CN43" s="391"/>
      <c r="CO43" s="391"/>
      <c r="CP43" s="391"/>
      <c r="CQ43" s="391"/>
      <c r="CR43" s="391"/>
      <c r="CS43" s="391"/>
      <c r="CT43" s="391"/>
      <c r="CU43" s="391"/>
      <c r="CV43" s="391"/>
      <c r="CW43" s="391"/>
      <c r="CX43" s="391"/>
      <c r="CY43" s="391"/>
      <c r="CZ43" s="391"/>
      <c r="DA43" s="391"/>
      <c r="DB43" s="391"/>
      <c r="DC43" s="392"/>
    </row>
    <row r="44" spans="2:109" ht="13.2" x14ac:dyDescent="0.2">
      <c r="B44" s="247"/>
      <c r="AN44" s="393"/>
      <c r="AO44" s="394"/>
      <c r="AP44" s="394"/>
      <c r="AQ44" s="394"/>
      <c r="AR44" s="394"/>
      <c r="AS44" s="394"/>
      <c r="AT44" s="394"/>
      <c r="AU44" s="394"/>
      <c r="AV44" s="394"/>
      <c r="AW44" s="394"/>
      <c r="AX44" s="394"/>
      <c r="AY44" s="394"/>
      <c r="AZ44" s="394"/>
      <c r="BA44" s="394"/>
      <c r="BB44" s="394"/>
      <c r="BC44" s="394"/>
      <c r="BD44" s="394"/>
      <c r="BE44" s="394"/>
      <c r="BF44" s="394"/>
      <c r="BG44" s="394"/>
      <c r="BH44" s="394"/>
      <c r="BI44" s="394"/>
      <c r="BJ44" s="394"/>
      <c r="BK44" s="394"/>
      <c r="BL44" s="394"/>
      <c r="BM44" s="394"/>
      <c r="BN44" s="394"/>
      <c r="BO44" s="394"/>
      <c r="BP44" s="394"/>
      <c r="BQ44" s="394"/>
      <c r="BR44" s="394"/>
      <c r="BS44" s="394"/>
      <c r="BT44" s="394"/>
      <c r="BU44" s="394"/>
      <c r="BV44" s="394"/>
      <c r="BW44" s="394"/>
      <c r="BX44" s="394"/>
      <c r="BY44" s="394"/>
      <c r="BZ44" s="394"/>
      <c r="CA44" s="394"/>
      <c r="CB44" s="394"/>
      <c r="CC44" s="394"/>
      <c r="CD44" s="394"/>
      <c r="CE44" s="394"/>
      <c r="CF44" s="394"/>
      <c r="CG44" s="394"/>
      <c r="CH44" s="394"/>
      <c r="CI44" s="394"/>
      <c r="CJ44" s="394"/>
      <c r="CK44" s="394"/>
      <c r="CL44" s="394"/>
      <c r="CM44" s="394"/>
      <c r="CN44" s="394"/>
      <c r="CO44" s="394"/>
      <c r="CP44" s="394"/>
      <c r="CQ44" s="394"/>
      <c r="CR44" s="394"/>
      <c r="CS44" s="394"/>
      <c r="CT44" s="394"/>
      <c r="CU44" s="394"/>
      <c r="CV44" s="394"/>
      <c r="CW44" s="394"/>
      <c r="CX44" s="394"/>
      <c r="CY44" s="394"/>
      <c r="CZ44" s="394"/>
      <c r="DA44" s="394"/>
      <c r="DB44" s="394"/>
      <c r="DC44" s="395"/>
    </row>
    <row r="45" spans="2:109" ht="13.2" x14ac:dyDescent="0.2">
      <c r="B45" s="247"/>
      <c r="AN45" s="393"/>
      <c r="AO45" s="394"/>
      <c r="AP45" s="394"/>
      <c r="AQ45" s="394"/>
      <c r="AR45" s="394"/>
      <c r="AS45" s="394"/>
      <c r="AT45" s="394"/>
      <c r="AU45" s="394"/>
      <c r="AV45" s="394"/>
      <c r="AW45" s="394"/>
      <c r="AX45" s="394"/>
      <c r="AY45" s="394"/>
      <c r="AZ45" s="394"/>
      <c r="BA45" s="394"/>
      <c r="BB45" s="394"/>
      <c r="BC45" s="394"/>
      <c r="BD45" s="394"/>
      <c r="BE45" s="394"/>
      <c r="BF45" s="394"/>
      <c r="BG45" s="394"/>
      <c r="BH45" s="394"/>
      <c r="BI45" s="394"/>
      <c r="BJ45" s="394"/>
      <c r="BK45" s="394"/>
      <c r="BL45" s="394"/>
      <c r="BM45" s="394"/>
      <c r="BN45" s="394"/>
      <c r="BO45" s="394"/>
      <c r="BP45" s="394"/>
      <c r="BQ45" s="394"/>
      <c r="BR45" s="394"/>
      <c r="BS45" s="394"/>
      <c r="BT45" s="394"/>
      <c r="BU45" s="394"/>
      <c r="BV45" s="394"/>
      <c r="BW45" s="394"/>
      <c r="BX45" s="394"/>
      <c r="BY45" s="394"/>
      <c r="BZ45" s="394"/>
      <c r="CA45" s="394"/>
      <c r="CB45" s="394"/>
      <c r="CC45" s="394"/>
      <c r="CD45" s="394"/>
      <c r="CE45" s="394"/>
      <c r="CF45" s="394"/>
      <c r="CG45" s="394"/>
      <c r="CH45" s="394"/>
      <c r="CI45" s="394"/>
      <c r="CJ45" s="394"/>
      <c r="CK45" s="394"/>
      <c r="CL45" s="394"/>
      <c r="CM45" s="394"/>
      <c r="CN45" s="394"/>
      <c r="CO45" s="394"/>
      <c r="CP45" s="394"/>
      <c r="CQ45" s="394"/>
      <c r="CR45" s="394"/>
      <c r="CS45" s="394"/>
      <c r="CT45" s="394"/>
      <c r="CU45" s="394"/>
      <c r="CV45" s="394"/>
      <c r="CW45" s="394"/>
      <c r="CX45" s="394"/>
      <c r="CY45" s="394"/>
      <c r="CZ45" s="394"/>
      <c r="DA45" s="394"/>
      <c r="DB45" s="394"/>
      <c r="DC45" s="395"/>
    </row>
    <row r="46" spans="2:109" ht="13.2" x14ac:dyDescent="0.2">
      <c r="B46" s="247"/>
      <c r="AN46" s="393"/>
      <c r="AO46" s="394"/>
      <c r="AP46" s="394"/>
      <c r="AQ46" s="394"/>
      <c r="AR46" s="394"/>
      <c r="AS46" s="394"/>
      <c r="AT46" s="394"/>
      <c r="AU46" s="394"/>
      <c r="AV46" s="394"/>
      <c r="AW46" s="394"/>
      <c r="AX46" s="394"/>
      <c r="AY46" s="394"/>
      <c r="AZ46" s="394"/>
      <c r="BA46" s="394"/>
      <c r="BB46" s="394"/>
      <c r="BC46" s="394"/>
      <c r="BD46" s="394"/>
      <c r="BE46" s="394"/>
      <c r="BF46" s="394"/>
      <c r="BG46" s="394"/>
      <c r="BH46" s="394"/>
      <c r="BI46" s="394"/>
      <c r="BJ46" s="394"/>
      <c r="BK46" s="394"/>
      <c r="BL46" s="394"/>
      <c r="BM46" s="394"/>
      <c r="BN46" s="394"/>
      <c r="BO46" s="394"/>
      <c r="BP46" s="394"/>
      <c r="BQ46" s="394"/>
      <c r="BR46" s="394"/>
      <c r="BS46" s="394"/>
      <c r="BT46" s="394"/>
      <c r="BU46" s="394"/>
      <c r="BV46" s="394"/>
      <c r="BW46" s="394"/>
      <c r="BX46" s="394"/>
      <c r="BY46" s="394"/>
      <c r="BZ46" s="394"/>
      <c r="CA46" s="394"/>
      <c r="CB46" s="394"/>
      <c r="CC46" s="394"/>
      <c r="CD46" s="394"/>
      <c r="CE46" s="394"/>
      <c r="CF46" s="394"/>
      <c r="CG46" s="394"/>
      <c r="CH46" s="394"/>
      <c r="CI46" s="394"/>
      <c r="CJ46" s="394"/>
      <c r="CK46" s="394"/>
      <c r="CL46" s="394"/>
      <c r="CM46" s="394"/>
      <c r="CN46" s="394"/>
      <c r="CO46" s="394"/>
      <c r="CP46" s="394"/>
      <c r="CQ46" s="394"/>
      <c r="CR46" s="394"/>
      <c r="CS46" s="394"/>
      <c r="CT46" s="394"/>
      <c r="CU46" s="394"/>
      <c r="CV46" s="394"/>
      <c r="CW46" s="394"/>
      <c r="CX46" s="394"/>
      <c r="CY46" s="394"/>
      <c r="CZ46" s="394"/>
      <c r="DA46" s="394"/>
      <c r="DB46" s="394"/>
      <c r="DC46" s="395"/>
    </row>
    <row r="47" spans="2:109" ht="13.2" x14ac:dyDescent="0.2">
      <c r="B47" s="247"/>
      <c r="AN47" s="396"/>
      <c r="AO47" s="397"/>
      <c r="AP47" s="397"/>
      <c r="AQ47" s="397"/>
      <c r="AR47" s="397"/>
      <c r="AS47" s="397"/>
      <c r="AT47" s="397"/>
      <c r="AU47" s="397"/>
      <c r="AV47" s="397"/>
      <c r="AW47" s="397"/>
      <c r="AX47" s="397"/>
      <c r="AY47" s="397"/>
      <c r="AZ47" s="397"/>
      <c r="BA47" s="397"/>
      <c r="BB47" s="397"/>
      <c r="BC47" s="397"/>
      <c r="BD47" s="397"/>
      <c r="BE47" s="397"/>
      <c r="BF47" s="397"/>
      <c r="BG47" s="397"/>
      <c r="BH47" s="397"/>
      <c r="BI47" s="397"/>
      <c r="BJ47" s="397"/>
      <c r="BK47" s="397"/>
      <c r="BL47" s="397"/>
      <c r="BM47" s="397"/>
      <c r="BN47" s="397"/>
      <c r="BO47" s="397"/>
      <c r="BP47" s="397"/>
      <c r="BQ47" s="397"/>
      <c r="BR47" s="397"/>
      <c r="BS47" s="397"/>
      <c r="BT47" s="397"/>
      <c r="BU47" s="397"/>
      <c r="BV47" s="397"/>
      <c r="BW47" s="397"/>
      <c r="BX47" s="397"/>
      <c r="BY47" s="397"/>
      <c r="BZ47" s="397"/>
      <c r="CA47" s="397"/>
      <c r="CB47" s="397"/>
      <c r="CC47" s="397"/>
      <c r="CD47" s="397"/>
      <c r="CE47" s="397"/>
      <c r="CF47" s="397"/>
      <c r="CG47" s="397"/>
      <c r="CH47" s="397"/>
      <c r="CI47" s="397"/>
      <c r="CJ47" s="397"/>
      <c r="CK47" s="397"/>
      <c r="CL47" s="397"/>
      <c r="CM47" s="397"/>
      <c r="CN47" s="397"/>
      <c r="CO47" s="397"/>
      <c r="CP47" s="397"/>
      <c r="CQ47" s="397"/>
      <c r="CR47" s="397"/>
      <c r="CS47" s="397"/>
      <c r="CT47" s="397"/>
      <c r="CU47" s="397"/>
      <c r="CV47" s="397"/>
      <c r="CW47" s="397"/>
      <c r="CX47" s="397"/>
      <c r="CY47" s="397"/>
      <c r="CZ47" s="397"/>
      <c r="DA47" s="397"/>
      <c r="DB47" s="397"/>
      <c r="DC47" s="398"/>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566</v>
      </c>
    </row>
    <row r="50" spans="1:109" ht="13.2" x14ac:dyDescent="0.2">
      <c r="B50" s="247"/>
      <c r="G50" s="382"/>
      <c r="H50" s="382"/>
      <c r="I50" s="382"/>
      <c r="J50" s="382"/>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79" t="s">
        <v>521</v>
      </c>
      <c r="BQ50" s="379"/>
      <c r="BR50" s="379"/>
      <c r="BS50" s="379"/>
      <c r="BT50" s="379"/>
      <c r="BU50" s="379"/>
      <c r="BV50" s="379"/>
      <c r="BW50" s="379"/>
      <c r="BX50" s="379" t="s">
        <v>522</v>
      </c>
      <c r="BY50" s="379"/>
      <c r="BZ50" s="379"/>
      <c r="CA50" s="379"/>
      <c r="CB50" s="379"/>
      <c r="CC50" s="379"/>
      <c r="CD50" s="379"/>
      <c r="CE50" s="379"/>
      <c r="CF50" s="379" t="s">
        <v>523</v>
      </c>
      <c r="CG50" s="379"/>
      <c r="CH50" s="379"/>
      <c r="CI50" s="379"/>
      <c r="CJ50" s="379"/>
      <c r="CK50" s="379"/>
      <c r="CL50" s="379"/>
      <c r="CM50" s="379"/>
      <c r="CN50" s="379" t="s">
        <v>524</v>
      </c>
      <c r="CO50" s="379"/>
      <c r="CP50" s="379"/>
      <c r="CQ50" s="379"/>
      <c r="CR50" s="379"/>
      <c r="CS50" s="379"/>
      <c r="CT50" s="379"/>
      <c r="CU50" s="379"/>
      <c r="CV50" s="379" t="s">
        <v>525</v>
      </c>
      <c r="CW50" s="379"/>
      <c r="CX50" s="379"/>
      <c r="CY50" s="379"/>
      <c r="CZ50" s="379"/>
      <c r="DA50" s="379"/>
      <c r="DB50" s="379"/>
      <c r="DC50" s="379"/>
    </row>
    <row r="51" spans="1:109" ht="13.5" customHeight="1" x14ac:dyDescent="0.2">
      <c r="B51" s="247"/>
      <c r="G51" s="388"/>
      <c r="H51" s="388"/>
      <c r="I51" s="389"/>
      <c r="J51" s="389"/>
      <c r="K51" s="381"/>
      <c r="L51" s="381"/>
      <c r="M51" s="381"/>
      <c r="N51" s="381"/>
      <c r="AM51" s="352"/>
      <c r="AN51" s="380" t="s">
        <v>565</v>
      </c>
      <c r="AO51" s="380"/>
      <c r="AP51" s="380"/>
      <c r="AQ51" s="380"/>
      <c r="AR51" s="380"/>
      <c r="AS51" s="380"/>
      <c r="AT51" s="380"/>
      <c r="AU51" s="380"/>
      <c r="AV51" s="380"/>
      <c r="AW51" s="380"/>
      <c r="AX51" s="380"/>
      <c r="AY51" s="380"/>
      <c r="AZ51" s="380"/>
      <c r="BA51" s="380"/>
      <c r="BB51" s="380" t="s">
        <v>563</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2" x14ac:dyDescent="0.2">
      <c r="B52" s="247"/>
      <c r="G52" s="388"/>
      <c r="H52" s="388"/>
      <c r="I52" s="389"/>
      <c r="J52" s="389"/>
      <c r="K52" s="381"/>
      <c r="L52" s="381"/>
      <c r="M52" s="381"/>
      <c r="N52" s="381"/>
      <c r="AM52" s="352"/>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60"/>
      <c r="B53" s="247"/>
      <c r="G53" s="388"/>
      <c r="H53" s="388"/>
      <c r="I53" s="382"/>
      <c r="J53" s="382"/>
      <c r="K53" s="381"/>
      <c r="L53" s="381"/>
      <c r="M53" s="381"/>
      <c r="N53" s="381"/>
      <c r="AM53" s="352"/>
      <c r="AN53" s="380"/>
      <c r="AO53" s="380"/>
      <c r="AP53" s="380"/>
      <c r="AQ53" s="380"/>
      <c r="AR53" s="380"/>
      <c r="AS53" s="380"/>
      <c r="AT53" s="380"/>
      <c r="AU53" s="380"/>
      <c r="AV53" s="380"/>
      <c r="AW53" s="380"/>
      <c r="AX53" s="380"/>
      <c r="AY53" s="380"/>
      <c r="AZ53" s="380"/>
      <c r="BA53" s="380"/>
      <c r="BB53" s="380" t="s">
        <v>569</v>
      </c>
      <c r="BC53" s="380"/>
      <c r="BD53" s="380"/>
      <c r="BE53" s="380"/>
      <c r="BF53" s="380"/>
      <c r="BG53" s="380"/>
      <c r="BH53" s="380"/>
      <c r="BI53" s="380"/>
      <c r="BJ53" s="380"/>
      <c r="BK53" s="380"/>
      <c r="BL53" s="380"/>
      <c r="BM53" s="380"/>
      <c r="BN53" s="380"/>
      <c r="BO53" s="380"/>
      <c r="BP53" s="377">
        <v>39.4</v>
      </c>
      <c r="BQ53" s="377"/>
      <c r="BR53" s="377"/>
      <c r="BS53" s="377"/>
      <c r="BT53" s="377"/>
      <c r="BU53" s="377"/>
      <c r="BV53" s="377"/>
      <c r="BW53" s="377"/>
      <c r="BX53" s="377">
        <v>39.9</v>
      </c>
      <c r="BY53" s="377"/>
      <c r="BZ53" s="377"/>
      <c r="CA53" s="377"/>
      <c r="CB53" s="377"/>
      <c r="CC53" s="377"/>
      <c r="CD53" s="377"/>
      <c r="CE53" s="377"/>
      <c r="CF53" s="377">
        <v>39.1</v>
      </c>
      <c r="CG53" s="377"/>
      <c r="CH53" s="377"/>
      <c r="CI53" s="377"/>
      <c r="CJ53" s="377"/>
      <c r="CK53" s="377"/>
      <c r="CL53" s="377"/>
      <c r="CM53" s="377"/>
      <c r="CN53" s="377">
        <v>39.9</v>
      </c>
      <c r="CO53" s="377"/>
      <c r="CP53" s="377"/>
      <c r="CQ53" s="377"/>
      <c r="CR53" s="377"/>
      <c r="CS53" s="377"/>
      <c r="CT53" s="377"/>
      <c r="CU53" s="377"/>
      <c r="CV53" s="377">
        <v>41.2</v>
      </c>
      <c r="CW53" s="377"/>
      <c r="CX53" s="377"/>
      <c r="CY53" s="377"/>
      <c r="CZ53" s="377"/>
      <c r="DA53" s="377"/>
      <c r="DB53" s="377"/>
      <c r="DC53" s="377"/>
    </row>
    <row r="54" spans="1:109" ht="13.2" x14ac:dyDescent="0.2">
      <c r="A54" s="360"/>
      <c r="B54" s="247"/>
      <c r="G54" s="388"/>
      <c r="H54" s="388"/>
      <c r="I54" s="382"/>
      <c r="J54" s="382"/>
      <c r="K54" s="381"/>
      <c r="L54" s="381"/>
      <c r="M54" s="381"/>
      <c r="N54" s="381"/>
      <c r="AM54" s="352"/>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60"/>
      <c r="B55" s="247"/>
      <c r="G55" s="382"/>
      <c r="H55" s="382"/>
      <c r="I55" s="382"/>
      <c r="J55" s="382"/>
      <c r="K55" s="381"/>
      <c r="L55" s="381"/>
      <c r="M55" s="381"/>
      <c r="N55" s="381"/>
      <c r="AN55" s="379" t="s">
        <v>564</v>
      </c>
      <c r="AO55" s="379"/>
      <c r="AP55" s="379"/>
      <c r="AQ55" s="379"/>
      <c r="AR55" s="379"/>
      <c r="AS55" s="379"/>
      <c r="AT55" s="379"/>
      <c r="AU55" s="379"/>
      <c r="AV55" s="379"/>
      <c r="AW55" s="379"/>
      <c r="AX55" s="379"/>
      <c r="AY55" s="379"/>
      <c r="AZ55" s="379"/>
      <c r="BA55" s="379"/>
      <c r="BB55" s="380" t="s">
        <v>563</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60"/>
      <c r="B56" s="247"/>
      <c r="G56" s="382"/>
      <c r="H56" s="382"/>
      <c r="I56" s="382"/>
      <c r="J56" s="382"/>
      <c r="K56" s="381"/>
      <c r="L56" s="381"/>
      <c r="M56" s="381"/>
      <c r="N56" s="381"/>
      <c r="AN56" s="379"/>
      <c r="AO56" s="379"/>
      <c r="AP56" s="379"/>
      <c r="AQ56" s="379"/>
      <c r="AR56" s="379"/>
      <c r="AS56" s="379"/>
      <c r="AT56" s="379"/>
      <c r="AU56" s="379"/>
      <c r="AV56" s="379"/>
      <c r="AW56" s="379"/>
      <c r="AX56" s="379"/>
      <c r="AY56" s="379"/>
      <c r="AZ56" s="379"/>
      <c r="BA56" s="379"/>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60" customFormat="1" ht="13.2" x14ac:dyDescent="0.2">
      <c r="B57" s="365"/>
      <c r="G57" s="382"/>
      <c r="H57" s="382"/>
      <c r="I57" s="383"/>
      <c r="J57" s="383"/>
      <c r="K57" s="381"/>
      <c r="L57" s="381"/>
      <c r="M57" s="381"/>
      <c r="N57" s="381"/>
      <c r="AM57" s="243"/>
      <c r="AN57" s="379"/>
      <c r="AO57" s="379"/>
      <c r="AP57" s="379"/>
      <c r="AQ57" s="379"/>
      <c r="AR57" s="379"/>
      <c r="AS57" s="379"/>
      <c r="AT57" s="379"/>
      <c r="AU57" s="379"/>
      <c r="AV57" s="379"/>
      <c r="AW57" s="379"/>
      <c r="AX57" s="379"/>
      <c r="AY57" s="379"/>
      <c r="AZ57" s="379"/>
      <c r="BA57" s="379"/>
      <c r="BB57" s="380" t="s">
        <v>569</v>
      </c>
      <c r="BC57" s="380"/>
      <c r="BD57" s="380"/>
      <c r="BE57" s="380"/>
      <c r="BF57" s="380"/>
      <c r="BG57" s="380"/>
      <c r="BH57" s="380"/>
      <c r="BI57" s="380"/>
      <c r="BJ57" s="380"/>
      <c r="BK57" s="380"/>
      <c r="BL57" s="380"/>
      <c r="BM57" s="380"/>
      <c r="BN57" s="380"/>
      <c r="BO57" s="380"/>
      <c r="BP57" s="377">
        <v>56.4</v>
      </c>
      <c r="BQ57" s="377"/>
      <c r="BR57" s="377"/>
      <c r="BS57" s="377"/>
      <c r="BT57" s="377"/>
      <c r="BU57" s="377"/>
      <c r="BV57" s="377"/>
      <c r="BW57" s="377"/>
      <c r="BX57" s="377">
        <v>56</v>
      </c>
      <c r="BY57" s="377"/>
      <c r="BZ57" s="377"/>
      <c r="CA57" s="377"/>
      <c r="CB57" s="377"/>
      <c r="CC57" s="377"/>
      <c r="CD57" s="377"/>
      <c r="CE57" s="377"/>
      <c r="CF57" s="377">
        <v>56.6</v>
      </c>
      <c r="CG57" s="377"/>
      <c r="CH57" s="377"/>
      <c r="CI57" s="377"/>
      <c r="CJ57" s="377"/>
      <c r="CK57" s="377"/>
      <c r="CL57" s="377"/>
      <c r="CM57" s="377"/>
      <c r="CN57" s="377">
        <v>56.7</v>
      </c>
      <c r="CO57" s="377"/>
      <c r="CP57" s="377"/>
      <c r="CQ57" s="377"/>
      <c r="CR57" s="377"/>
      <c r="CS57" s="377"/>
      <c r="CT57" s="377"/>
      <c r="CU57" s="377"/>
      <c r="CV57" s="377">
        <v>56.5</v>
      </c>
      <c r="CW57" s="377"/>
      <c r="CX57" s="377"/>
      <c r="CY57" s="377"/>
      <c r="CZ57" s="377"/>
      <c r="DA57" s="377"/>
      <c r="DB57" s="377"/>
      <c r="DC57" s="377"/>
      <c r="DD57" s="370"/>
      <c r="DE57" s="365"/>
    </row>
    <row r="58" spans="1:109" s="360" customFormat="1" ht="13.2" x14ac:dyDescent="0.2">
      <c r="A58" s="243"/>
      <c r="B58" s="365"/>
      <c r="G58" s="382"/>
      <c r="H58" s="382"/>
      <c r="I58" s="383"/>
      <c r="J58" s="383"/>
      <c r="K58" s="381"/>
      <c r="L58" s="381"/>
      <c r="M58" s="381"/>
      <c r="N58" s="381"/>
      <c r="AM58" s="243"/>
      <c r="AN58" s="379"/>
      <c r="AO58" s="379"/>
      <c r="AP58" s="379"/>
      <c r="AQ58" s="379"/>
      <c r="AR58" s="379"/>
      <c r="AS58" s="379"/>
      <c r="AT58" s="379"/>
      <c r="AU58" s="379"/>
      <c r="AV58" s="379"/>
      <c r="AW58" s="379"/>
      <c r="AX58" s="379"/>
      <c r="AY58" s="379"/>
      <c r="AZ58" s="379"/>
      <c r="BA58" s="379"/>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568</v>
      </c>
    </row>
    <row r="64" spans="1:109" ht="13.2" x14ac:dyDescent="0.2">
      <c r="B64" s="247"/>
      <c r="G64" s="361"/>
      <c r="I64" s="363"/>
      <c r="J64" s="363"/>
      <c r="K64" s="363"/>
      <c r="L64" s="363"/>
      <c r="M64" s="363"/>
      <c r="N64" s="362"/>
      <c r="AM64" s="361"/>
      <c r="AN64" s="361" t="s">
        <v>567</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390" t="s">
        <v>571</v>
      </c>
      <c r="AO65" s="391"/>
      <c r="AP65" s="391"/>
      <c r="AQ65" s="391"/>
      <c r="AR65" s="391"/>
      <c r="AS65" s="391"/>
      <c r="AT65" s="391"/>
      <c r="AU65" s="391"/>
      <c r="AV65" s="391"/>
      <c r="AW65" s="391"/>
      <c r="AX65" s="391"/>
      <c r="AY65" s="391"/>
      <c r="AZ65" s="391"/>
      <c r="BA65" s="391"/>
      <c r="BB65" s="391"/>
      <c r="BC65" s="391"/>
      <c r="BD65" s="391"/>
      <c r="BE65" s="391"/>
      <c r="BF65" s="391"/>
      <c r="BG65" s="391"/>
      <c r="BH65" s="391"/>
      <c r="BI65" s="391"/>
      <c r="BJ65" s="391"/>
      <c r="BK65" s="391"/>
      <c r="BL65" s="391"/>
      <c r="BM65" s="391"/>
      <c r="BN65" s="391"/>
      <c r="BO65" s="391"/>
      <c r="BP65" s="391"/>
      <c r="BQ65" s="391"/>
      <c r="BR65" s="391"/>
      <c r="BS65" s="391"/>
      <c r="BT65" s="391"/>
      <c r="BU65" s="391"/>
      <c r="BV65" s="391"/>
      <c r="BW65" s="391"/>
      <c r="BX65" s="391"/>
      <c r="BY65" s="391"/>
      <c r="BZ65" s="391"/>
      <c r="CA65" s="391"/>
      <c r="CB65" s="391"/>
      <c r="CC65" s="391"/>
      <c r="CD65" s="391"/>
      <c r="CE65" s="391"/>
      <c r="CF65" s="391"/>
      <c r="CG65" s="391"/>
      <c r="CH65" s="391"/>
      <c r="CI65" s="391"/>
      <c r="CJ65" s="391"/>
      <c r="CK65" s="391"/>
      <c r="CL65" s="391"/>
      <c r="CM65" s="391"/>
      <c r="CN65" s="391"/>
      <c r="CO65" s="391"/>
      <c r="CP65" s="391"/>
      <c r="CQ65" s="391"/>
      <c r="CR65" s="391"/>
      <c r="CS65" s="391"/>
      <c r="CT65" s="391"/>
      <c r="CU65" s="391"/>
      <c r="CV65" s="391"/>
      <c r="CW65" s="391"/>
      <c r="CX65" s="391"/>
      <c r="CY65" s="391"/>
      <c r="CZ65" s="391"/>
      <c r="DA65" s="391"/>
      <c r="DB65" s="391"/>
      <c r="DC65" s="392"/>
    </row>
    <row r="66" spans="2:107" ht="13.2" x14ac:dyDescent="0.2">
      <c r="B66" s="247"/>
      <c r="AN66" s="393"/>
      <c r="AO66" s="394"/>
      <c r="AP66" s="394"/>
      <c r="AQ66" s="394"/>
      <c r="AR66" s="394"/>
      <c r="AS66" s="394"/>
      <c r="AT66" s="394"/>
      <c r="AU66" s="394"/>
      <c r="AV66" s="394"/>
      <c r="AW66" s="394"/>
      <c r="AX66" s="394"/>
      <c r="AY66" s="394"/>
      <c r="AZ66" s="394"/>
      <c r="BA66" s="394"/>
      <c r="BB66" s="394"/>
      <c r="BC66" s="394"/>
      <c r="BD66" s="394"/>
      <c r="BE66" s="394"/>
      <c r="BF66" s="394"/>
      <c r="BG66" s="394"/>
      <c r="BH66" s="394"/>
      <c r="BI66" s="394"/>
      <c r="BJ66" s="394"/>
      <c r="BK66" s="394"/>
      <c r="BL66" s="394"/>
      <c r="BM66" s="394"/>
      <c r="BN66" s="394"/>
      <c r="BO66" s="394"/>
      <c r="BP66" s="394"/>
      <c r="BQ66" s="394"/>
      <c r="BR66" s="394"/>
      <c r="BS66" s="394"/>
      <c r="BT66" s="394"/>
      <c r="BU66" s="394"/>
      <c r="BV66" s="394"/>
      <c r="BW66" s="394"/>
      <c r="BX66" s="394"/>
      <c r="BY66" s="394"/>
      <c r="BZ66" s="394"/>
      <c r="CA66" s="394"/>
      <c r="CB66" s="394"/>
      <c r="CC66" s="394"/>
      <c r="CD66" s="394"/>
      <c r="CE66" s="394"/>
      <c r="CF66" s="394"/>
      <c r="CG66" s="394"/>
      <c r="CH66" s="394"/>
      <c r="CI66" s="394"/>
      <c r="CJ66" s="394"/>
      <c r="CK66" s="394"/>
      <c r="CL66" s="394"/>
      <c r="CM66" s="394"/>
      <c r="CN66" s="394"/>
      <c r="CO66" s="394"/>
      <c r="CP66" s="394"/>
      <c r="CQ66" s="394"/>
      <c r="CR66" s="394"/>
      <c r="CS66" s="394"/>
      <c r="CT66" s="394"/>
      <c r="CU66" s="394"/>
      <c r="CV66" s="394"/>
      <c r="CW66" s="394"/>
      <c r="CX66" s="394"/>
      <c r="CY66" s="394"/>
      <c r="CZ66" s="394"/>
      <c r="DA66" s="394"/>
      <c r="DB66" s="394"/>
      <c r="DC66" s="395"/>
    </row>
    <row r="67" spans="2:107" ht="13.2" x14ac:dyDescent="0.2">
      <c r="B67" s="247"/>
      <c r="AN67" s="393"/>
      <c r="AO67" s="394"/>
      <c r="AP67" s="394"/>
      <c r="AQ67" s="394"/>
      <c r="AR67" s="394"/>
      <c r="AS67" s="394"/>
      <c r="AT67" s="394"/>
      <c r="AU67" s="394"/>
      <c r="AV67" s="394"/>
      <c r="AW67" s="394"/>
      <c r="AX67" s="394"/>
      <c r="AY67" s="394"/>
      <c r="AZ67" s="394"/>
      <c r="BA67" s="394"/>
      <c r="BB67" s="394"/>
      <c r="BC67" s="394"/>
      <c r="BD67" s="394"/>
      <c r="BE67" s="394"/>
      <c r="BF67" s="394"/>
      <c r="BG67" s="394"/>
      <c r="BH67" s="394"/>
      <c r="BI67" s="394"/>
      <c r="BJ67" s="394"/>
      <c r="BK67" s="394"/>
      <c r="BL67" s="394"/>
      <c r="BM67" s="394"/>
      <c r="BN67" s="394"/>
      <c r="BO67" s="394"/>
      <c r="BP67" s="394"/>
      <c r="BQ67" s="394"/>
      <c r="BR67" s="394"/>
      <c r="BS67" s="394"/>
      <c r="BT67" s="394"/>
      <c r="BU67" s="394"/>
      <c r="BV67" s="394"/>
      <c r="BW67" s="394"/>
      <c r="BX67" s="394"/>
      <c r="BY67" s="394"/>
      <c r="BZ67" s="394"/>
      <c r="CA67" s="394"/>
      <c r="CB67" s="394"/>
      <c r="CC67" s="394"/>
      <c r="CD67" s="394"/>
      <c r="CE67" s="394"/>
      <c r="CF67" s="394"/>
      <c r="CG67" s="394"/>
      <c r="CH67" s="394"/>
      <c r="CI67" s="394"/>
      <c r="CJ67" s="394"/>
      <c r="CK67" s="394"/>
      <c r="CL67" s="394"/>
      <c r="CM67" s="394"/>
      <c r="CN67" s="394"/>
      <c r="CO67" s="394"/>
      <c r="CP67" s="394"/>
      <c r="CQ67" s="394"/>
      <c r="CR67" s="394"/>
      <c r="CS67" s="394"/>
      <c r="CT67" s="394"/>
      <c r="CU67" s="394"/>
      <c r="CV67" s="394"/>
      <c r="CW67" s="394"/>
      <c r="CX67" s="394"/>
      <c r="CY67" s="394"/>
      <c r="CZ67" s="394"/>
      <c r="DA67" s="394"/>
      <c r="DB67" s="394"/>
      <c r="DC67" s="395"/>
    </row>
    <row r="68" spans="2:107" ht="13.2" x14ac:dyDescent="0.2">
      <c r="B68" s="247"/>
      <c r="AN68" s="393"/>
      <c r="AO68" s="394"/>
      <c r="AP68" s="394"/>
      <c r="AQ68" s="394"/>
      <c r="AR68" s="394"/>
      <c r="AS68" s="394"/>
      <c r="AT68" s="394"/>
      <c r="AU68" s="394"/>
      <c r="AV68" s="394"/>
      <c r="AW68" s="394"/>
      <c r="AX68" s="394"/>
      <c r="AY68" s="394"/>
      <c r="AZ68" s="394"/>
      <c r="BA68" s="394"/>
      <c r="BB68" s="394"/>
      <c r="BC68" s="394"/>
      <c r="BD68" s="394"/>
      <c r="BE68" s="394"/>
      <c r="BF68" s="394"/>
      <c r="BG68" s="394"/>
      <c r="BH68" s="394"/>
      <c r="BI68" s="394"/>
      <c r="BJ68" s="394"/>
      <c r="BK68" s="394"/>
      <c r="BL68" s="394"/>
      <c r="BM68" s="394"/>
      <c r="BN68" s="394"/>
      <c r="BO68" s="394"/>
      <c r="BP68" s="394"/>
      <c r="BQ68" s="394"/>
      <c r="BR68" s="394"/>
      <c r="BS68" s="394"/>
      <c r="BT68" s="394"/>
      <c r="BU68" s="394"/>
      <c r="BV68" s="394"/>
      <c r="BW68" s="394"/>
      <c r="BX68" s="394"/>
      <c r="BY68" s="394"/>
      <c r="BZ68" s="394"/>
      <c r="CA68" s="394"/>
      <c r="CB68" s="394"/>
      <c r="CC68" s="394"/>
      <c r="CD68" s="394"/>
      <c r="CE68" s="394"/>
      <c r="CF68" s="394"/>
      <c r="CG68" s="394"/>
      <c r="CH68" s="394"/>
      <c r="CI68" s="394"/>
      <c r="CJ68" s="394"/>
      <c r="CK68" s="394"/>
      <c r="CL68" s="394"/>
      <c r="CM68" s="394"/>
      <c r="CN68" s="394"/>
      <c r="CO68" s="394"/>
      <c r="CP68" s="394"/>
      <c r="CQ68" s="394"/>
      <c r="CR68" s="394"/>
      <c r="CS68" s="394"/>
      <c r="CT68" s="394"/>
      <c r="CU68" s="394"/>
      <c r="CV68" s="394"/>
      <c r="CW68" s="394"/>
      <c r="CX68" s="394"/>
      <c r="CY68" s="394"/>
      <c r="CZ68" s="394"/>
      <c r="DA68" s="394"/>
      <c r="DB68" s="394"/>
      <c r="DC68" s="395"/>
    </row>
    <row r="69" spans="2:107" ht="13.2" x14ac:dyDescent="0.2">
      <c r="B69" s="247"/>
      <c r="AN69" s="396"/>
      <c r="AO69" s="397"/>
      <c r="AP69" s="397"/>
      <c r="AQ69" s="397"/>
      <c r="AR69" s="397"/>
      <c r="AS69" s="397"/>
      <c r="AT69" s="397"/>
      <c r="AU69" s="397"/>
      <c r="AV69" s="397"/>
      <c r="AW69" s="397"/>
      <c r="AX69" s="397"/>
      <c r="AY69" s="397"/>
      <c r="AZ69" s="397"/>
      <c r="BA69" s="397"/>
      <c r="BB69" s="397"/>
      <c r="BC69" s="397"/>
      <c r="BD69" s="397"/>
      <c r="BE69" s="397"/>
      <c r="BF69" s="397"/>
      <c r="BG69" s="397"/>
      <c r="BH69" s="397"/>
      <c r="BI69" s="397"/>
      <c r="BJ69" s="397"/>
      <c r="BK69" s="397"/>
      <c r="BL69" s="397"/>
      <c r="BM69" s="397"/>
      <c r="BN69" s="397"/>
      <c r="BO69" s="397"/>
      <c r="BP69" s="397"/>
      <c r="BQ69" s="397"/>
      <c r="BR69" s="397"/>
      <c r="BS69" s="397"/>
      <c r="BT69" s="397"/>
      <c r="BU69" s="397"/>
      <c r="BV69" s="397"/>
      <c r="BW69" s="397"/>
      <c r="BX69" s="397"/>
      <c r="BY69" s="397"/>
      <c r="BZ69" s="397"/>
      <c r="CA69" s="397"/>
      <c r="CB69" s="397"/>
      <c r="CC69" s="397"/>
      <c r="CD69" s="397"/>
      <c r="CE69" s="397"/>
      <c r="CF69" s="397"/>
      <c r="CG69" s="397"/>
      <c r="CH69" s="397"/>
      <c r="CI69" s="397"/>
      <c r="CJ69" s="397"/>
      <c r="CK69" s="397"/>
      <c r="CL69" s="397"/>
      <c r="CM69" s="397"/>
      <c r="CN69" s="397"/>
      <c r="CO69" s="397"/>
      <c r="CP69" s="397"/>
      <c r="CQ69" s="397"/>
      <c r="CR69" s="397"/>
      <c r="CS69" s="397"/>
      <c r="CT69" s="397"/>
      <c r="CU69" s="397"/>
      <c r="CV69" s="397"/>
      <c r="CW69" s="397"/>
      <c r="CX69" s="397"/>
      <c r="CY69" s="397"/>
      <c r="CZ69" s="397"/>
      <c r="DA69" s="397"/>
      <c r="DB69" s="397"/>
      <c r="DC69" s="398"/>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566</v>
      </c>
    </row>
    <row r="72" spans="2:107" ht="13.2" x14ac:dyDescent="0.2">
      <c r="B72" s="247"/>
      <c r="G72" s="382"/>
      <c r="H72" s="382"/>
      <c r="I72" s="382"/>
      <c r="J72" s="382"/>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79" t="s">
        <v>521</v>
      </c>
      <c r="BQ72" s="379"/>
      <c r="BR72" s="379"/>
      <c r="BS72" s="379"/>
      <c r="BT72" s="379"/>
      <c r="BU72" s="379"/>
      <c r="BV72" s="379"/>
      <c r="BW72" s="379"/>
      <c r="BX72" s="379" t="s">
        <v>522</v>
      </c>
      <c r="BY72" s="379"/>
      <c r="BZ72" s="379"/>
      <c r="CA72" s="379"/>
      <c r="CB72" s="379"/>
      <c r="CC72" s="379"/>
      <c r="CD72" s="379"/>
      <c r="CE72" s="379"/>
      <c r="CF72" s="379" t="s">
        <v>523</v>
      </c>
      <c r="CG72" s="379"/>
      <c r="CH72" s="379"/>
      <c r="CI72" s="379"/>
      <c r="CJ72" s="379"/>
      <c r="CK72" s="379"/>
      <c r="CL72" s="379"/>
      <c r="CM72" s="379"/>
      <c r="CN72" s="379" t="s">
        <v>524</v>
      </c>
      <c r="CO72" s="379"/>
      <c r="CP72" s="379"/>
      <c r="CQ72" s="379"/>
      <c r="CR72" s="379"/>
      <c r="CS72" s="379"/>
      <c r="CT72" s="379"/>
      <c r="CU72" s="379"/>
      <c r="CV72" s="379" t="s">
        <v>525</v>
      </c>
      <c r="CW72" s="379"/>
      <c r="CX72" s="379"/>
      <c r="CY72" s="379"/>
      <c r="CZ72" s="379"/>
      <c r="DA72" s="379"/>
      <c r="DB72" s="379"/>
      <c r="DC72" s="379"/>
    </row>
    <row r="73" spans="2:107" ht="13.2" x14ac:dyDescent="0.2">
      <c r="B73" s="247"/>
      <c r="G73" s="388"/>
      <c r="H73" s="388"/>
      <c r="I73" s="388"/>
      <c r="J73" s="388"/>
      <c r="K73" s="378"/>
      <c r="L73" s="378"/>
      <c r="M73" s="378"/>
      <c r="N73" s="378"/>
      <c r="AM73" s="352"/>
      <c r="AN73" s="380" t="s">
        <v>565</v>
      </c>
      <c r="AO73" s="380"/>
      <c r="AP73" s="380"/>
      <c r="AQ73" s="380"/>
      <c r="AR73" s="380"/>
      <c r="AS73" s="380"/>
      <c r="AT73" s="380"/>
      <c r="AU73" s="380"/>
      <c r="AV73" s="380"/>
      <c r="AW73" s="380"/>
      <c r="AX73" s="380"/>
      <c r="AY73" s="380"/>
      <c r="AZ73" s="380"/>
      <c r="BA73" s="380"/>
      <c r="BB73" s="380" t="s">
        <v>563</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2" x14ac:dyDescent="0.2">
      <c r="B74" s="247"/>
      <c r="G74" s="388"/>
      <c r="H74" s="388"/>
      <c r="I74" s="388"/>
      <c r="J74" s="388"/>
      <c r="K74" s="378"/>
      <c r="L74" s="378"/>
      <c r="M74" s="378"/>
      <c r="N74" s="378"/>
      <c r="AM74" s="352"/>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8"/>
      <c r="H75" s="388"/>
      <c r="I75" s="382"/>
      <c r="J75" s="382"/>
      <c r="K75" s="381"/>
      <c r="L75" s="381"/>
      <c r="M75" s="381"/>
      <c r="N75" s="381"/>
      <c r="AM75" s="352"/>
      <c r="AN75" s="380"/>
      <c r="AO75" s="380"/>
      <c r="AP75" s="380"/>
      <c r="AQ75" s="380"/>
      <c r="AR75" s="380"/>
      <c r="AS75" s="380"/>
      <c r="AT75" s="380"/>
      <c r="AU75" s="380"/>
      <c r="AV75" s="380"/>
      <c r="AW75" s="380"/>
      <c r="AX75" s="380"/>
      <c r="AY75" s="380"/>
      <c r="AZ75" s="380"/>
      <c r="BA75" s="380"/>
      <c r="BB75" s="380" t="s">
        <v>562</v>
      </c>
      <c r="BC75" s="380"/>
      <c r="BD75" s="380"/>
      <c r="BE75" s="380"/>
      <c r="BF75" s="380"/>
      <c r="BG75" s="380"/>
      <c r="BH75" s="380"/>
      <c r="BI75" s="380"/>
      <c r="BJ75" s="380"/>
      <c r="BK75" s="380"/>
      <c r="BL75" s="380"/>
      <c r="BM75" s="380"/>
      <c r="BN75" s="380"/>
      <c r="BO75" s="380"/>
      <c r="BP75" s="377">
        <v>-1.7</v>
      </c>
      <c r="BQ75" s="377"/>
      <c r="BR75" s="377"/>
      <c r="BS75" s="377"/>
      <c r="BT75" s="377"/>
      <c r="BU75" s="377"/>
      <c r="BV75" s="377"/>
      <c r="BW75" s="377"/>
      <c r="BX75" s="377">
        <v>-1.5</v>
      </c>
      <c r="BY75" s="377"/>
      <c r="BZ75" s="377"/>
      <c r="CA75" s="377"/>
      <c r="CB75" s="377"/>
      <c r="CC75" s="377"/>
      <c r="CD75" s="377"/>
      <c r="CE75" s="377"/>
      <c r="CF75" s="377">
        <v>-1.4</v>
      </c>
      <c r="CG75" s="377"/>
      <c r="CH75" s="377"/>
      <c r="CI75" s="377"/>
      <c r="CJ75" s="377"/>
      <c r="CK75" s="377"/>
      <c r="CL75" s="377"/>
      <c r="CM75" s="377"/>
      <c r="CN75" s="377">
        <v>-1.4</v>
      </c>
      <c r="CO75" s="377"/>
      <c r="CP75" s="377"/>
      <c r="CQ75" s="377"/>
      <c r="CR75" s="377"/>
      <c r="CS75" s="377"/>
      <c r="CT75" s="377"/>
      <c r="CU75" s="377"/>
      <c r="CV75" s="377">
        <v>-0.8</v>
      </c>
      <c r="CW75" s="377"/>
      <c r="CX75" s="377"/>
      <c r="CY75" s="377"/>
      <c r="CZ75" s="377"/>
      <c r="DA75" s="377"/>
      <c r="DB75" s="377"/>
      <c r="DC75" s="377"/>
    </row>
    <row r="76" spans="2:107" ht="13.2" x14ac:dyDescent="0.2">
      <c r="B76" s="247"/>
      <c r="G76" s="388"/>
      <c r="H76" s="388"/>
      <c r="I76" s="382"/>
      <c r="J76" s="382"/>
      <c r="K76" s="381"/>
      <c r="L76" s="381"/>
      <c r="M76" s="381"/>
      <c r="N76" s="381"/>
      <c r="AM76" s="352"/>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2"/>
      <c r="H77" s="382"/>
      <c r="I77" s="382"/>
      <c r="J77" s="382"/>
      <c r="K77" s="378"/>
      <c r="L77" s="378"/>
      <c r="M77" s="378"/>
      <c r="N77" s="378"/>
      <c r="AN77" s="379" t="s">
        <v>564</v>
      </c>
      <c r="AO77" s="379"/>
      <c r="AP77" s="379"/>
      <c r="AQ77" s="379"/>
      <c r="AR77" s="379"/>
      <c r="AS77" s="379"/>
      <c r="AT77" s="379"/>
      <c r="AU77" s="379"/>
      <c r="AV77" s="379"/>
      <c r="AW77" s="379"/>
      <c r="AX77" s="379"/>
      <c r="AY77" s="379"/>
      <c r="AZ77" s="379"/>
      <c r="BA77" s="379"/>
      <c r="BB77" s="380" t="s">
        <v>563</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2"/>
      <c r="H78" s="382"/>
      <c r="I78" s="382"/>
      <c r="J78" s="382"/>
      <c r="K78" s="378"/>
      <c r="L78" s="378"/>
      <c r="M78" s="378"/>
      <c r="N78" s="378"/>
      <c r="AN78" s="379"/>
      <c r="AO78" s="379"/>
      <c r="AP78" s="379"/>
      <c r="AQ78" s="379"/>
      <c r="AR78" s="379"/>
      <c r="AS78" s="379"/>
      <c r="AT78" s="379"/>
      <c r="AU78" s="379"/>
      <c r="AV78" s="379"/>
      <c r="AW78" s="379"/>
      <c r="AX78" s="379"/>
      <c r="AY78" s="379"/>
      <c r="AZ78" s="379"/>
      <c r="BA78" s="379"/>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2"/>
      <c r="H79" s="382"/>
      <c r="I79" s="383"/>
      <c r="J79" s="383"/>
      <c r="K79" s="384"/>
      <c r="L79" s="384"/>
      <c r="M79" s="384"/>
      <c r="N79" s="384"/>
      <c r="AN79" s="379"/>
      <c r="AO79" s="379"/>
      <c r="AP79" s="379"/>
      <c r="AQ79" s="379"/>
      <c r="AR79" s="379"/>
      <c r="AS79" s="379"/>
      <c r="AT79" s="379"/>
      <c r="AU79" s="379"/>
      <c r="AV79" s="379"/>
      <c r="AW79" s="379"/>
      <c r="AX79" s="379"/>
      <c r="AY79" s="379"/>
      <c r="AZ79" s="379"/>
      <c r="BA79" s="379"/>
      <c r="BB79" s="380" t="s">
        <v>562</v>
      </c>
      <c r="BC79" s="380"/>
      <c r="BD79" s="380"/>
      <c r="BE79" s="380"/>
      <c r="BF79" s="380"/>
      <c r="BG79" s="380"/>
      <c r="BH79" s="380"/>
      <c r="BI79" s="380"/>
      <c r="BJ79" s="380"/>
      <c r="BK79" s="380"/>
      <c r="BL79" s="380"/>
      <c r="BM79" s="380"/>
      <c r="BN79" s="380"/>
      <c r="BO79" s="380"/>
      <c r="BP79" s="377">
        <v>-3.4</v>
      </c>
      <c r="BQ79" s="377"/>
      <c r="BR79" s="377"/>
      <c r="BS79" s="377"/>
      <c r="BT79" s="377"/>
      <c r="BU79" s="377"/>
      <c r="BV79" s="377"/>
      <c r="BW79" s="377"/>
      <c r="BX79" s="377">
        <v>-3.2</v>
      </c>
      <c r="BY79" s="377"/>
      <c r="BZ79" s="377"/>
      <c r="CA79" s="377"/>
      <c r="CB79" s="377"/>
      <c r="CC79" s="377"/>
      <c r="CD79" s="377"/>
      <c r="CE79" s="377"/>
      <c r="CF79" s="377">
        <v>-3.1</v>
      </c>
      <c r="CG79" s="377"/>
      <c r="CH79" s="377"/>
      <c r="CI79" s="377"/>
      <c r="CJ79" s="377"/>
      <c r="CK79" s="377"/>
      <c r="CL79" s="377"/>
      <c r="CM79" s="377"/>
      <c r="CN79" s="377">
        <v>-2.6</v>
      </c>
      <c r="CO79" s="377"/>
      <c r="CP79" s="377"/>
      <c r="CQ79" s="377"/>
      <c r="CR79" s="377"/>
      <c r="CS79" s="377"/>
      <c r="CT79" s="377"/>
      <c r="CU79" s="377"/>
      <c r="CV79" s="377">
        <v>-1.9</v>
      </c>
      <c r="CW79" s="377"/>
      <c r="CX79" s="377"/>
      <c r="CY79" s="377"/>
      <c r="CZ79" s="377"/>
      <c r="DA79" s="377"/>
      <c r="DB79" s="377"/>
      <c r="DC79" s="377"/>
    </row>
    <row r="80" spans="2:107" ht="13.2" x14ac:dyDescent="0.2">
      <c r="B80" s="247"/>
      <c r="G80" s="382"/>
      <c r="H80" s="382"/>
      <c r="I80" s="383"/>
      <c r="J80" s="383"/>
      <c r="K80" s="384"/>
      <c r="L80" s="384"/>
      <c r="M80" s="384"/>
      <c r="N80" s="384"/>
      <c r="AN80" s="379"/>
      <c r="AO80" s="379"/>
      <c r="AP80" s="379"/>
      <c r="AQ80" s="379"/>
      <c r="AR80" s="379"/>
      <c r="AS80" s="379"/>
      <c r="AT80" s="379"/>
      <c r="AU80" s="379"/>
      <c r="AV80" s="379"/>
      <c r="AW80" s="379"/>
      <c r="AX80" s="379"/>
      <c r="AY80" s="379"/>
      <c r="AZ80" s="379"/>
      <c r="BA80" s="379"/>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jj3O0XdwLshedHeGPzaru66bydoswkjZ7X6mZ12WA8SlYPwLtLwFEZcAQhEIfSe4Z3Oz1fS7NtXW9ljfB9t7GQ==" saltValue="YZBSgXNGOxz7CfnhM/SI5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E0EA6-C381-4D91-B555-48C84318B7B7}">
  <sheetPr>
    <tabColor rgb="FFFFFF00"/>
    <pageSetUpPr fitToPage="1"/>
  </sheetPr>
  <dimension ref="A1:DR125"/>
  <sheetViews>
    <sheetView showGridLines="0" topLeftCell="A61" zoomScale="66" zoomScaleNormal="66"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bF2mk4cYLk4JHwt86eLmpUaMP0PbHZj9dyUMiL2MY+kLB8oK7O/nTU61nWEB5MrJXknQZNtca79NuFGMlhHzrQ==" saltValue="Acu+kT1LxArAmvXCeW3Dl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A621-426A-465D-9839-523C3C0A9F9C}">
  <sheetPr>
    <tabColor rgb="FFFFFF00"/>
    <pageSetUpPr fitToPage="1"/>
  </sheetPr>
  <dimension ref="A1:DR125"/>
  <sheetViews>
    <sheetView showFormulas="1" showGridLines="0" tabSelected="1" topLeftCell="A103" zoomScale="115" zoomScaleNormal="11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DvAw9XsKlSJeVrr7BS7APmBfl0w0mjCf87jRnYGwPk796kTFepB09oZwxVbINlUd8Uar3PUP7fN3p+SCoxAyQw==" saltValue="VYHq5esEt9Dd50djghv2J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520</v>
      </c>
      <c r="G2" s="137"/>
      <c r="H2" s="138"/>
    </row>
    <row r="3" spans="1:8" x14ac:dyDescent="0.2">
      <c r="A3" s="134" t="s">
        <v>513</v>
      </c>
      <c r="B3" s="139"/>
      <c r="C3" s="140"/>
      <c r="D3" s="141">
        <v>47181</v>
      </c>
      <c r="E3" s="142"/>
      <c r="F3" s="143">
        <v>50465</v>
      </c>
      <c r="G3" s="144"/>
      <c r="H3" s="145"/>
    </row>
    <row r="4" spans="1:8" x14ac:dyDescent="0.2">
      <c r="A4" s="146"/>
      <c r="B4" s="147"/>
      <c r="C4" s="148"/>
      <c r="D4" s="149">
        <v>31506</v>
      </c>
      <c r="E4" s="150"/>
      <c r="F4" s="151">
        <v>34193</v>
      </c>
      <c r="G4" s="152"/>
      <c r="H4" s="153"/>
    </row>
    <row r="5" spans="1:8" x14ac:dyDescent="0.2">
      <c r="A5" s="134" t="s">
        <v>515</v>
      </c>
      <c r="B5" s="139"/>
      <c r="C5" s="140"/>
      <c r="D5" s="141">
        <v>51237</v>
      </c>
      <c r="E5" s="142"/>
      <c r="F5" s="143">
        <v>51679</v>
      </c>
      <c r="G5" s="144"/>
      <c r="H5" s="145"/>
    </row>
    <row r="6" spans="1:8" x14ac:dyDescent="0.2">
      <c r="A6" s="146"/>
      <c r="B6" s="147"/>
      <c r="C6" s="148"/>
      <c r="D6" s="149">
        <v>20026</v>
      </c>
      <c r="E6" s="150"/>
      <c r="F6" s="151">
        <v>35132</v>
      </c>
      <c r="G6" s="152"/>
      <c r="H6" s="153"/>
    </row>
    <row r="7" spans="1:8" x14ac:dyDescent="0.2">
      <c r="A7" s="134" t="s">
        <v>516</v>
      </c>
      <c r="B7" s="139"/>
      <c r="C7" s="140"/>
      <c r="D7" s="141">
        <v>58952</v>
      </c>
      <c r="E7" s="142"/>
      <c r="F7" s="143">
        <v>49665</v>
      </c>
      <c r="G7" s="144"/>
      <c r="H7" s="145"/>
    </row>
    <row r="8" spans="1:8" x14ac:dyDescent="0.2">
      <c r="A8" s="146"/>
      <c r="B8" s="147"/>
      <c r="C8" s="148"/>
      <c r="D8" s="149">
        <v>35353</v>
      </c>
      <c r="E8" s="150"/>
      <c r="F8" s="151">
        <v>34678</v>
      </c>
      <c r="G8" s="152"/>
      <c r="H8" s="153"/>
    </row>
    <row r="9" spans="1:8" x14ac:dyDescent="0.2">
      <c r="A9" s="134" t="s">
        <v>517</v>
      </c>
      <c r="B9" s="139"/>
      <c r="C9" s="140"/>
      <c r="D9" s="141">
        <v>48420</v>
      </c>
      <c r="E9" s="142"/>
      <c r="F9" s="143">
        <v>63439</v>
      </c>
      <c r="G9" s="144"/>
      <c r="H9" s="145"/>
    </row>
    <row r="10" spans="1:8" x14ac:dyDescent="0.2">
      <c r="A10" s="146"/>
      <c r="B10" s="147"/>
      <c r="C10" s="148"/>
      <c r="D10" s="149">
        <v>32110</v>
      </c>
      <c r="E10" s="150"/>
      <c r="F10" s="151">
        <v>46463</v>
      </c>
      <c r="G10" s="152"/>
      <c r="H10" s="153"/>
    </row>
    <row r="11" spans="1:8" x14ac:dyDescent="0.2">
      <c r="A11" s="134" t="s">
        <v>518</v>
      </c>
      <c r="B11" s="139"/>
      <c r="C11" s="140"/>
      <c r="D11" s="141">
        <v>64080</v>
      </c>
      <c r="E11" s="142"/>
      <c r="F11" s="143">
        <v>60097</v>
      </c>
      <c r="G11" s="144"/>
      <c r="H11" s="145"/>
    </row>
    <row r="12" spans="1:8" x14ac:dyDescent="0.2">
      <c r="A12" s="146"/>
      <c r="B12" s="147"/>
      <c r="C12" s="154"/>
      <c r="D12" s="149">
        <v>34386</v>
      </c>
      <c r="E12" s="150"/>
      <c r="F12" s="151">
        <v>43011</v>
      </c>
      <c r="G12" s="152"/>
      <c r="H12" s="153"/>
    </row>
    <row r="13" spans="1:8" x14ac:dyDescent="0.2">
      <c r="A13" s="134"/>
      <c r="B13" s="139"/>
      <c r="C13" s="140"/>
      <c r="D13" s="141">
        <v>53974</v>
      </c>
      <c r="E13" s="142"/>
      <c r="F13" s="143">
        <v>55069</v>
      </c>
      <c r="G13" s="155"/>
      <c r="H13" s="145"/>
    </row>
    <row r="14" spans="1:8" x14ac:dyDescent="0.2">
      <c r="A14" s="146"/>
      <c r="B14" s="147"/>
      <c r="C14" s="148"/>
      <c r="D14" s="149">
        <v>30676</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5.35</v>
      </c>
      <c r="C19" s="156">
        <f>ROUND(VALUE(SUBSTITUTE(実質収支比率等に係る経年分析!G$48,"▲","-")),2)</f>
        <v>3.4</v>
      </c>
      <c r="D19" s="156">
        <f>ROUND(VALUE(SUBSTITUTE(実質収支比率等に係る経年分析!H$48,"▲","-")),2)</f>
        <v>5.57</v>
      </c>
      <c r="E19" s="156">
        <f>ROUND(VALUE(SUBSTITUTE(実質収支比率等に係る経年分析!I$48,"▲","-")),2)</f>
        <v>3.31</v>
      </c>
      <c r="F19" s="156">
        <f>ROUND(VALUE(SUBSTITUTE(実質収支比率等に係る経年分析!J$48,"▲","-")),2)</f>
        <v>3.31</v>
      </c>
    </row>
    <row r="20" spans="1:11" x14ac:dyDescent="0.2">
      <c r="A20" s="156" t="s">
        <v>53</v>
      </c>
      <c r="B20" s="156">
        <f>ROUND(VALUE(SUBSTITUTE(実質収支比率等に係る経年分析!F$47,"▲","-")),2)</f>
        <v>26.63</v>
      </c>
      <c r="C20" s="156">
        <f>ROUND(VALUE(SUBSTITUTE(実質収支比率等に係る経年分析!G$47,"▲","-")),2)</f>
        <v>29.15</v>
      </c>
      <c r="D20" s="156">
        <f>ROUND(VALUE(SUBSTITUTE(実質収支比率等に係る経年分析!H$47,"▲","-")),2)</f>
        <v>24.19</v>
      </c>
      <c r="E20" s="156">
        <f>ROUND(VALUE(SUBSTITUTE(実質収支比率等に係る経年分析!I$47,"▲","-")),2)</f>
        <v>20.64</v>
      </c>
      <c r="F20" s="156">
        <f>ROUND(VALUE(SUBSTITUTE(実質収支比率等に係る経年分析!J$47,"▲","-")),2)</f>
        <v>21.04</v>
      </c>
    </row>
    <row r="21" spans="1:11" x14ac:dyDescent="0.2">
      <c r="A21" s="156" t="s">
        <v>54</v>
      </c>
      <c r="B21" s="156">
        <f>IF(ISNUMBER(VALUE(SUBSTITUTE(実質収支比率等に係る経年分析!F$49,"▲","-"))),ROUND(VALUE(SUBSTITUTE(実質収支比率等に係る経年分析!F$49,"▲","-")),2),NA())</f>
        <v>-2.4500000000000002</v>
      </c>
      <c r="C21" s="156">
        <f>IF(ISNUMBER(VALUE(SUBSTITUTE(実質収支比率等に係る経年分析!G$49,"▲","-"))),ROUND(VALUE(SUBSTITUTE(実質収支比率等に係る経年分析!G$49,"▲","-")),2),NA())</f>
        <v>-3.2</v>
      </c>
      <c r="D21" s="156">
        <f>IF(ISNUMBER(VALUE(SUBSTITUTE(実質収支比率等に係る経年分析!H$49,"▲","-"))),ROUND(VALUE(SUBSTITUTE(実質収支比率等に係る経年分析!H$49,"▲","-")),2),NA())</f>
        <v>-5.34</v>
      </c>
      <c r="E21" s="156">
        <f>IF(ISNUMBER(VALUE(SUBSTITUTE(実質収支比率等に係る経年分析!I$49,"▲","-"))),ROUND(VALUE(SUBSTITUTE(実質収支比率等に係る経年分析!I$49,"▲","-")),2),NA())</f>
        <v>-9.1199999999999992</v>
      </c>
      <c r="F21" s="156">
        <f>IF(ISNUMBER(VALUE(SUBSTITUTE(実質収支比率等に係る経年分析!J$49,"▲","-"))),ROUND(VALUE(SUBSTITUTE(実質収支比率等に係る経年分析!J$49,"▲","-")),2),NA())</f>
        <v>-2.5499999999999998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
      <c r="A33" s="157" t="str">
        <f>IF(連結実質赤字比率に係る赤字・黒字の構成分析!C$37="",NA(),連結実質赤字比率に係る赤字・黒字の構成分析!C$37)</f>
        <v>後期高齢者医療事業会計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0.22</v>
      </c>
    </row>
    <row r="34" spans="1:16" x14ac:dyDescent="0.2">
      <c r="A34" s="157" t="str">
        <f>IF(連結実質赤字比率に係る赤字・黒字の構成分析!C$36="",NA(),連結実質赤字比率に係る赤字・黒字の構成分析!C$36)</f>
        <v>介護保険事業会計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0.55000000000000004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1.17</v>
      </c>
    </row>
    <row r="35" spans="1:16" x14ac:dyDescent="0.2">
      <c r="A35" s="157" t="str">
        <f>IF(連結実質赤字比率に係る赤字・黒字の構成分析!C$35="",NA(),連結実質赤字比率に係る赤字・黒字の構成分析!C$35)</f>
        <v>国民健康保険事業会計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5.34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3.39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5.56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3.31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4625</v>
      </c>
      <c r="E42" s="158"/>
      <c r="F42" s="158"/>
      <c r="G42" s="158">
        <f>'実質公債費比率（分子）の構造'!L$52</f>
        <v>4541</v>
      </c>
      <c r="H42" s="158"/>
      <c r="I42" s="158"/>
      <c r="J42" s="158">
        <f>'実質公債費比率（分子）の構造'!M$52</f>
        <v>4068</v>
      </c>
      <c r="K42" s="158"/>
      <c r="L42" s="158"/>
      <c r="M42" s="158">
        <f>'実質公債費比率（分子）の構造'!N$52</f>
        <v>3640</v>
      </c>
      <c r="N42" s="158"/>
      <c r="O42" s="158"/>
      <c r="P42" s="158">
        <f>'実質公債費比率（分子）の構造'!O$52</f>
        <v>2987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870</v>
      </c>
      <c r="C44" s="158"/>
      <c r="D44" s="158"/>
      <c r="E44" s="158">
        <f>'実質公債費比率（分子）の構造'!L$50</f>
        <v>353</v>
      </c>
      <c r="F44" s="158"/>
      <c r="G44" s="158"/>
      <c r="H44" s="158">
        <f>'実質公債費比率（分子）の構造'!M$50</f>
        <v>441</v>
      </c>
      <c r="I44" s="158"/>
      <c r="J44" s="158"/>
      <c r="K44" s="158">
        <f>'実質公債費比率（分子）の構造'!N$50</f>
        <v>326</v>
      </c>
      <c r="L44" s="158"/>
      <c r="M44" s="158"/>
      <c r="N44" s="158">
        <f>'実質公債費比率（分子）の構造'!O$50</f>
        <v>677</v>
      </c>
      <c r="O44" s="158"/>
      <c r="P44" s="158"/>
    </row>
    <row r="45" spans="1:16" x14ac:dyDescent="0.2">
      <c r="A45" s="158" t="s">
        <v>63</v>
      </c>
      <c r="B45" s="158">
        <f>'実質公債費比率（分子）の構造'!K$49</f>
        <v>99</v>
      </c>
      <c r="C45" s="158"/>
      <c r="D45" s="158"/>
      <c r="E45" s="158">
        <f>'実質公債費比率（分子）の構造'!L$49</f>
        <v>96</v>
      </c>
      <c r="F45" s="158"/>
      <c r="G45" s="158"/>
      <c r="H45" s="158">
        <f>'実質公債費比率（分子）の構造'!M$49</f>
        <v>92</v>
      </c>
      <c r="I45" s="158"/>
      <c r="J45" s="158"/>
      <c r="K45" s="158">
        <f>'実質公債費比率（分子）の構造'!N$49</f>
        <v>109</v>
      </c>
      <c r="L45" s="158"/>
      <c r="M45" s="158"/>
      <c r="N45" s="158">
        <f>'実質公債費比率（分子）の構造'!O$49</f>
        <v>172</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f>'実質公債費比率（分子）の構造'!K$47</f>
        <v>360</v>
      </c>
      <c r="C47" s="158"/>
      <c r="D47" s="158"/>
      <c r="E47" s="158">
        <f>'実質公債費比率（分子）の構造'!L$47</f>
        <v>349</v>
      </c>
      <c r="F47" s="158"/>
      <c r="G47" s="158"/>
      <c r="H47" s="158">
        <f>'実質公債費比率（分子）の構造'!M$47</f>
        <v>349</v>
      </c>
      <c r="I47" s="158"/>
      <c r="J47" s="158"/>
      <c r="K47" s="158">
        <f>'実質公債費比率（分子）の構造'!N$47</f>
        <v>349</v>
      </c>
      <c r="L47" s="158"/>
      <c r="M47" s="158"/>
      <c r="N47" s="158">
        <f>'実質公債費比率（分子）の構造'!O$47</f>
        <v>349</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2253</v>
      </c>
      <c r="C49" s="158"/>
      <c r="D49" s="158"/>
      <c r="E49" s="158">
        <f>'実質公債費比率（分子）の構造'!L$45</f>
        <v>2584</v>
      </c>
      <c r="F49" s="158"/>
      <c r="G49" s="158"/>
      <c r="H49" s="158">
        <f>'実質公債費比率（分子）の構造'!M$45</f>
        <v>2249</v>
      </c>
      <c r="I49" s="158"/>
      <c r="J49" s="158"/>
      <c r="K49" s="158">
        <f>'実質公債費比率（分子）の構造'!N$45</f>
        <v>1791</v>
      </c>
      <c r="L49" s="158"/>
      <c r="M49" s="158"/>
      <c r="N49" s="158">
        <f>'実質公債費比率（分子）の構造'!O$45</f>
        <v>1817</v>
      </c>
      <c r="O49" s="158"/>
      <c r="P49" s="158"/>
    </row>
    <row r="50" spans="1:16" x14ac:dyDescent="0.2">
      <c r="A50" s="158" t="s">
        <v>67</v>
      </c>
      <c r="B50" s="158" t="e">
        <f>NA()</f>
        <v>#N/A</v>
      </c>
      <c r="C50" s="158">
        <f>IF(ISNUMBER('実質公債費比率（分子）の構造'!K$53),'実質公債費比率（分子）の構造'!K$53,NA())</f>
        <v>-1043</v>
      </c>
      <c r="D50" s="158" t="e">
        <f>NA()</f>
        <v>#N/A</v>
      </c>
      <c r="E50" s="158" t="e">
        <f>NA()</f>
        <v>#N/A</v>
      </c>
      <c r="F50" s="158">
        <f>IF(ISNUMBER('実質公債費比率（分子）の構造'!L$53),'実質公債費比率（分子）の構造'!L$53,NA())</f>
        <v>-1159</v>
      </c>
      <c r="G50" s="158" t="e">
        <f>NA()</f>
        <v>#N/A</v>
      </c>
      <c r="H50" s="158" t="e">
        <f>NA()</f>
        <v>#N/A</v>
      </c>
      <c r="I50" s="158">
        <f>IF(ISNUMBER('実質公債費比率（分子）の構造'!M$53),'実質公債費比率（分子）の構造'!M$53,NA())</f>
        <v>-937</v>
      </c>
      <c r="J50" s="158" t="e">
        <f>NA()</f>
        <v>#N/A</v>
      </c>
      <c r="K50" s="158" t="e">
        <f>NA()</f>
        <v>#N/A</v>
      </c>
      <c r="L50" s="158">
        <f>IF(ISNUMBER('実質公債費比率（分子）の構造'!N$53),'実質公債費比率（分子）の構造'!N$53,NA())</f>
        <v>-1065</v>
      </c>
      <c r="M50" s="158" t="e">
        <f>NA()</f>
        <v>#N/A</v>
      </c>
      <c r="N50" s="158" t="e">
        <f>NA()</f>
        <v>#N/A</v>
      </c>
      <c r="O50" s="158">
        <f>IF(ISNUMBER('実質公債費比率（分子）の構造'!O$53),'実質公債費比率（分子）の構造'!O$53,NA())</f>
        <v>28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36954</v>
      </c>
      <c r="E56" s="157"/>
      <c r="F56" s="157"/>
      <c r="G56" s="157">
        <f>'将来負担比率（分子）の構造'!J$52</f>
        <v>39504</v>
      </c>
      <c r="H56" s="157"/>
      <c r="I56" s="157"/>
      <c r="J56" s="157">
        <f>'将来負担比率（分子）の構造'!K$52</f>
        <v>37105</v>
      </c>
      <c r="K56" s="157"/>
      <c r="L56" s="157"/>
      <c r="M56" s="157">
        <f>'将来負担比率（分子）の構造'!L$52</f>
        <v>33476</v>
      </c>
      <c r="N56" s="157"/>
      <c r="O56" s="157"/>
      <c r="P56" s="157">
        <f>'将来負担比率（分子）の構造'!M$52</f>
        <v>31107</v>
      </c>
    </row>
    <row r="57" spans="1:16" x14ac:dyDescent="0.2">
      <c r="A57" s="157" t="s">
        <v>42</v>
      </c>
      <c r="B57" s="157"/>
      <c r="C57" s="157"/>
      <c r="D57" s="157">
        <f>'将来負担比率（分子）の構造'!I$51</f>
        <v>2</v>
      </c>
      <c r="E57" s="157"/>
      <c r="F57" s="157"/>
      <c r="G57" s="157">
        <f>'将来負担比率（分子）の構造'!J$51</f>
        <v>2</v>
      </c>
      <c r="H57" s="157"/>
      <c r="I57" s="157"/>
      <c r="J57" s="157">
        <f>'将来負担比率（分子）の構造'!K$51</f>
        <v>3</v>
      </c>
      <c r="K57" s="157"/>
      <c r="L57" s="157"/>
      <c r="M57" s="157">
        <f>'将来負担比率（分子）の構造'!L$51</f>
        <v>9</v>
      </c>
      <c r="N57" s="157"/>
      <c r="O57" s="157"/>
      <c r="P57" s="157" t="str">
        <f>'将来負担比率（分子）の構造'!M$51</f>
        <v>-</v>
      </c>
    </row>
    <row r="58" spans="1:16" x14ac:dyDescent="0.2">
      <c r="A58" s="157" t="s">
        <v>41</v>
      </c>
      <c r="B58" s="157"/>
      <c r="C58" s="157"/>
      <c r="D58" s="157">
        <f>'将来負担比率（分子）の構造'!I$50</f>
        <v>35871</v>
      </c>
      <c r="E58" s="157"/>
      <c r="F58" s="157"/>
      <c r="G58" s="157">
        <f>'将来負担比率（分子）の構造'!J$50</f>
        <v>48125</v>
      </c>
      <c r="H58" s="157"/>
      <c r="I58" s="157"/>
      <c r="J58" s="157">
        <f>'将来負担比率（分子）の構造'!K$50</f>
        <v>54688</v>
      </c>
      <c r="K58" s="157"/>
      <c r="L58" s="157"/>
      <c r="M58" s="157">
        <f>'将来負担比率（分子）の構造'!L$50</f>
        <v>60659</v>
      </c>
      <c r="N58" s="157"/>
      <c r="O58" s="157"/>
      <c r="P58" s="157">
        <f>'将来負担比率（分子）の構造'!M$50</f>
        <v>66204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11788</v>
      </c>
      <c r="C62" s="157"/>
      <c r="D62" s="157"/>
      <c r="E62" s="157">
        <f>'将来負担比率（分子）の構造'!J$45</f>
        <v>12104</v>
      </c>
      <c r="F62" s="157"/>
      <c r="G62" s="157"/>
      <c r="H62" s="157">
        <f>'将来負担比率（分子）の構造'!K$45</f>
        <v>11350</v>
      </c>
      <c r="I62" s="157"/>
      <c r="J62" s="157"/>
      <c r="K62" s="157">
        <f>'将来負担比率（分子）の構造'!L$45</f>
        <v>11378</v>
      </c>
      <c r="L62" s="157"/>
      <c r="M62" s="157"/>
      <c r="N62" s="157">
        <f>'将来負担比率（分子）の構造'!M$45</f>
        <v>10912</v>
      </c>
      <c r="O62" s="157"/>
      <c r="P62" s="157"/>
    </row>
    <row r="63" spans="1:16" x14ac:dyDescent="0.2">
      <c r="A63" s="157" t="s">
        <v>34</v>
      </c>
      <c r="B63" s="157">
        <f>'将来負担比率（分子）の構造'!I$44</f>
        <v>1344</v>
      </c>
      <c r="C63" s="157"/>
      <c r="D63" s="157"/>
      <c r="E63" s="157">
        <f>'将来負担比率（分子）の構造'!J$44</f>
        <v>1505</v>
      </c>
      <c r="F63" s="157"/>
      <c r="G63" s="157"/>
      <c r="H63" s="157">
        <f>'将来負担比率（分子）の構造'!K$44</f>
        <v>1701</v>
      </c>
      <c r="I63" s="157"/>
      <c r="J63" s="157"/>
      <c r="K63" s="157">
        <f>'将来負担比率（分子）の構造'!L$44</f>
        <v>1709</v>
      </c>
      <c r="L63" s="157"/>
      <c r="M63" s="157"/>
      <c r="N63" s="157">
        <f>'将来負担比率（分子）の構造'!M$44</f>
        <v>2084</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134</v>
      </c>
      <c r="C65" s="157"/>
      <c r="D65" s="157"/>
      <c r="E65" s="157">
        <f>'将来負担比率（分子）の構造'!J$42</f>
        <v>299</v>
      </c>
      <c r="F65" s="157"/>
      <c r="G65" s="157"/>
      <c r="H65" s="157">
        <f>'将来負担比率（分子）の構造'!K$42</f>
        <v>339</v>
      </c>
      <c r="I65" s="157"/>
      <c r="J65" s="157"/>
      <c r="K65" s="157">
        <f>'将来負担比率（分子）の構造'!L$42</f>
        <v>361</v>
      </c>
      <c r="L65" s="157"/>
      <c r="M65" s="157"/>
      <c r="N65" s="157">
        <f>'将来負担比率（分子）の構造'!M$42</f>
        <v>24</v>
      </c>
      <c r="O65" s="157"/>
      <c r="P65" s="157"/>
    </row>
    <row r="66" spans="1:16" x14ac:dyDescent="0.2">
      <c r="A66" s="157" t="s">
        <v>31</v>
      </c>
      <c r="B66" s="157">
        <f>'将来負担比率（分子）の構造'!I$41</f>
        <v>24717</v>
      </c>
      <c r="C66" s="157"/>
      <c r="D66" s="157"/>
      <c r="E66" s="157">
        <f>'将来負担比率（分子）の構造'!J$41</f>
        <v>22741</v>
      </c>
      <c r="F66" s="157"/>
      <c r="G66" s="157"/>
      <c r="H66" s="157">
        <f>'将来負担比率（分子）の構造'!K$41</f>
        <v>21050</v>
      </c>
      <c r="I66" s="157"/>
      <c r="J66" s="157"/>
      <c r="K66" s="157">
        <f>'将来負担比率（分子）の構造'!L$41</f>
        <v>20218</v>
      </c>
      <c r="L66" s="157"/>
      <c r="M66" s="157"/>
      <c r="N66" s="157">
        <f>'将来負担比率（分子）の構造'!M$41</f>
        <v>20535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18689</v>
      </c>
      <c r="C72" s="161">
        <f>基金残高に係る経年分析!G55</f>
        <v>17035</v>
      </c>
      <c r="D72" s="161">
        <f>基金残高に係る経年分析!H55</f>
        <v>17595</v>
      </c>
    </row>
    <row r="73" spans="1:16" x14ac:dyDescent="0.2">
      <c r="A73" s="160" t="s">
        <v>74</v>
      </c>
      <c r="B73" s="161">
        <f>基金残高に係る経年分析!F56</f>
        <v>97</v>
      </c>
      <c r="C73" s="161">
        <f>基金残高に係る経年分析!G56</f>
        <v>110</v>
      </c>
      <c r="D73" s="161">
        <f>基金残高に係る経年分析!H56</f>
        <v>128</v>
      </c>
    </row>
    <row r="74" spans="1:16" x14ac:dyDescent="0.2">
      <c r="A74" s="160" t="s">
        <v>75</v>
      </c>
      <c r="B74" s="161">
        <f>基金残高に係る経年分析!F57</f>
        <v>28453</v>
      </c>
      <c r="C74" s="161">
        <f>基金残高に係る経年分析!G57</f>
        <v>34725</v>
      </c>
      <c r="D74" s="161">
        <f>基金残高に係る経年分析!H57</f>
        <v>38932</v>
      </c>
    </row>
  </sheetData>
  <sheetProtection algorithmName="SHA-512" hashValue="nbqoaHcckaYoyePrIWujVLh0+nZWdjIUMrW6BRBB26Qb9tENSDvuCzn+t05RMk6qAWoVcz9LYKlA9v2erVHxCw==" saltValue="ALbLFza1a27jMM5NK104d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中野　慎一朗</cp:lastModifiedBy>
  <cp:lastPrinted>2026-03-17T02:41:49Z</cp:lastPrinted>
  <dcterms:created xsi:type="dcterms:W3CDTF">2026-02-23T05:50:50Z</dcterms:created>
  <dcterms:modified xsi:type="dcterms:W3CDTF">2026-09-29T07:44:51Z</dcterms:modified>
  <cp:category/>
</cp:coreProperties>
</file>