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0.226.61.9\zaisei\☆03-　決算統計担当\01-決算統計\R3年度\33_財政状況資料集の作成\04-2_完成版(公表版)\※完成版元資料\福生市(H30~R2)\"/>
    </mc:Choice>
  </mc:AlternateContent>
  <bookViews>
    <workbookView xWindow="0" yWindow="0" windowWidth="15360" windowHeight="7635" tabRatio="914"/>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W39" i="10" s="1"/>
  <c r="BW40" i="10" s="1"/>
  <c r="BW41" i="10" s="1"/>
  <c r="BW42" i="10" s="1"/>
  <c r="BW43"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<sst xmlns="http://schemas.openxmlformats.org/spreadsheetml/2006/main" count="1102" uniqueCount="601">
  <si>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</si>
  <si>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</si>
  <si>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</si>
  <si>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</si>
  <si>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</si>
  <si>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</si>
  <si>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</si>
  <si>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</si>
  <si>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</si>
  <si>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</si>
  <si>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</si>
  <si>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</si>
  <si>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</si>
  <si>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</si>
  <si>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</si>
  <si>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</si>
  <si>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</si>
  <si>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</si>
  <si>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</si>
  <si>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</si>
  <si>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</si>
  <si>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</si>
  <si>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</si>
  <si>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</si>
  <si>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</si>
  <si>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</si>
  <si>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</si>
  <si>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</si>
  <si>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</si>
  <si>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</si>
  <si>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</si>
  <si>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</si>
  <si>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</si>
  <si>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</si>
  <si>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</si>
  <si>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</si>
  <si>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</si>
  <si>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</si>
  <si>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</si>
  <si>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</si>
  <si>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</si>
  <si>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</si>
  <si>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</si>
  <si>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</si>
  <si>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</si>
  <si>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</si>
  <si>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</si>
  <si>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</si>
  <si>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</si>
  <si>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</si>
  <si>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</si>
  <si>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</si>
  <si>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</si>
  <si>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</si>
  <si>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</si>
  <si>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</si>
  <si>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</si>
  <si>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</si>
  <si>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</si>
  <si>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</si>
  <si>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</si>
  <si>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</si>
  <si>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</si>
  <si>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</si>
  <si>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</si>
  <si>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</si>
  <si>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</si>
  <si>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</si>
  <si>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</si>
  <si>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</si>
  <si>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</si>
  <si>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</si>
  <si>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</si>
  <si>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</si>
  <si>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</si>
  <si>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</si>
  <si>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</si>
  <si>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</si>
  <si>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</si>
  <si>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</si>
  <si>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</si>
  <si>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</si>
  <si>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</si>
  <si>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</si>
  <si>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Ⅱ－３</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</si>
  <si>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</si>
  <si>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</si>
  <si>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</si>
  <si>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</si>
  <si>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</si>
  <si>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</si>
  <si>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</si>
  <si>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</si>
  <si>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</si>
  <si>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</si>
  <si>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</si>
  <si>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</si>
  <si>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福生市</t>
    <phoneticPr fontId="5"/>
  </si>
  <si>
    <t>地方交付税種地</t>
    <rPh sb="0" eb="2">
      <t>チホウ</t>
    </rPh>
    <rPh sb="2" eb="5">
      <t>コウフゼイ</t>
    </rPh>
    <rPh sb="5" eb="6">
      <t>シュ</t>
    </rPh>
    <rPh sb="6" eb="7">
      <t>チ</t>
    </rPh>
    <phoneticPr fontId="5"/>
  </si>
  <si>
    <t>2-7</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</si>
  <si>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</si>
  <si>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</si>
  <si>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</si>
  <si>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</si>
  <si>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</si>
  <si>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</si>
  <si>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</si>
  <si>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</si>
  <si>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</si>
  <si>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</si>
  <si>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</si>
  <si>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</si>
  <si>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</si>
  <si>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</si>
  <si>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</si>
  <si>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</si>
  <si>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</si>
  <si>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</si>
  <si>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</si>
  <si>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</si>
  <si>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</si>
  <si>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</si>
  <si>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</si>
  <si>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-2.3</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</si>
  <si>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</si>
  <si>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</si>
  <si>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</si>
  <si>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</si>
  <si>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</si>
  <si>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</si>
  <si>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</si>
  <si>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</si>
  <si>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</si>
  <si>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</si>
  <si>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</si>
  <si>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</si>
  <si>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</si>
  <si>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</si>
  <si>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</si>
  <si>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</si>
  <si>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</si>
  <si>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</si>
  <si>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</si>
  <si>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</si>
  <si>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</si>
  <si>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</si>
  <si>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</si>
  <si>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</si>
  <si>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</si>
  <si>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</si>
  <si>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</si>
  <si>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</si>
  <si>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25"/>
  </si>
  <si>
    <t>うち日本人(％)</t>
    <phoneticPr fontId="5"/>
  </si>
  <si>
    <t>-1.1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</si>
  <si>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</si>
  <si>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</si>
  <si>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</si>
  <si>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</si>
  <si>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</si>
  <si>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</si>
  <si>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</si>
  <si>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</si>
  <si>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</si>
  <si>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</si>
  <si>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</si>
  <si>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</si>
  <si>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</si>
  <si>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</si>
  <si>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</si>
  <si>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</si>
  <si>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</si>
  <si>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</si>
  <si>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</si>
  <si>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</si>
  <si>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</si>
  <si>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</si>
  <si>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</si>
  <si>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</si>
  <si>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</si>
  <si>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</si>
  <si>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</si>
  <si>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</si>
  <si>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</si>
  <si>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</si>
  <si>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</si>
  <si>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</si>
  <si>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</si>
  <si>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</si>
  <si>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</si>
  <si>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</si>
  <si>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</si>
  <si>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</si>
  <si>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</si>
  <si>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</si>
  <si>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</si>
  <si>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</si>
  <si>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</si>
  <si>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</si>
  <si>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</si>
  <si>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</si>
  <si>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</si>
  <si>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</si>
  <si>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</si>
  <si>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</si>
  <si>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</si>
  <si>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</si>
  <si>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</si>
  <si>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</si>
  <si>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</si>
  <si>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</si>
  <si>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</si>
  <si>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</si>
  <si>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</si>
  <si>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東京都福生市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</si>
  <si>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</si>
  <si>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</si>
  <si>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</si>
  <si>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</si>
  <si>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</si>
  <si>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</si>
  <si>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</si>
  <si>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</si>
  <si>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</si>
  <si>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</si>
  <si>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</si>
  <si>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</si>
  <si>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</si>
  <si>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</si>
  <si>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</si>
  <si>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</si>
  <si>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</si>
  <si>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</si>
  <si>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</si>
  <si>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</si>
  <si>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</si>
  <si>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</si>
  <si>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</si>
  <si>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</si>
  <si>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</si>
  <si>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</si>
  <si>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</si>
  <si>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</si>
  <si>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</si>
  <si>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t>
    <phoneticPr fontId="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</si>
  <si>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</si>
  <si>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</si>
  <si>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</si>
  <si>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</si>
  <si>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</si>
  <si>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</si>
  <si>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</si>
  <si>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</si>
  <si>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</si>
  <si>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</si>
  <si>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</si>
  <si>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</si>
  <si>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</si>
  <si>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</si>
  <si>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</si>
  <si>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</si>
  <si>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</si>
  <si>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</si>
  <si>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</si>
  <si>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</si>
  <si>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</si>
  <si>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</si>
  <si>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</si>
  <si>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</si>
  <si>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</si>
  <si>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</si>
  <si>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</si>
  <si>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</si>
  <si>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</si>
  <si>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</si>
  <si>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</si>
  <si>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</si>
  <si>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</si>
  <si>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</si>
  <si>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</si>
  <si>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</si>
  <si>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</si>
  <si>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</si>
  <si>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</si>
  <si>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</si>
  <si>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</si>
  <si>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</si>
  <si>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</si>
  <si>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</si>
  <si>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</si>
  <si>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</si>
  <si>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</si>
  <si>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</si>
  <si>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</si>
  <si>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</si>
  <si>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</si>
  <si>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</si>
  <si>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</si>
  <si>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</si>
  <si>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</si>
  <si>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</si>
  <si>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</si>
  <si>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</si>
  <si>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</si>
  <si>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</si>
  <si>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</si>
  <si>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</si>
  <si>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</si>
  <si>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</si>
  <si>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</si>
  <si>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</si>
  <si>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</si>
  <si>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</si>
  <si>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</si>
  <si>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</si>
  <si>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</si>
  <si>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</si>
  <si>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</si>
  <si>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</si>
  <si>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</si>
  <si>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</si>
  <si>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</si>
  <si>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</si>
  <si>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</si>
  <si>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</si>
  <si>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</si>
  <si>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</si>
  <si>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</si>
  <si>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</si>
  <si>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</si>
  <si>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</si>
  <si>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病院</t>
    <phoneticPr fontId="5"/>
  </si>
  <si>
    <t>再差引収支</t>
    <rPh sb="0" eb="1">
      <t>サイ</t>
    </rPh>
    <rPh sb="1" eb="3">
      <t>サシヒキ</t>
    </rPh>
    <rPh sb="3" eb="5">
      <t>シュウシ</t>
    </rPh>
    <phoneticPr fontId="5"/>
  </si>
  <si>
    <t>　　うち一部事務組合負担金</t>
    <phoneticPr fontId="5"/>
  </si>
  <si>
    <t>諸収入</t>
  </si>
  <si>
    <t>下水道</t>
    <phoneticPr fontId="5"/>
  </si>
  <si>
    <t>加入世帯数(世帯)</t>
  </si>
  <si>
    <t>　繰出金</t>
    <phoneticPr fontId="5"/>
  </si>
  <si>
    <t>地方債</t>
  </si>
  <si>
    <t>駐車場整備</t>
    <phoneticPr fontId="5"/>
  </si>
  <si>
    <t>被保険者数(人)</t>
  </si>
  <si>
    <t>　積立金</t>
    <phoneticPr fontId="5"/>
  </si>
  <si>
    <t>　うち減収補塡債(特例分)</t>
    <rPh sb="4" eb="5">
      <t>シュウ</t>
    </rPh>
    <rPh sb="9" eb="10">
      <t>トク</t>
    </rPh>
    <rPh sb="10" eb="11">
      <t>レイ</t>
    </rPh>
    <rPh sb="11" eb="12">
      <t>ブン</t>
    </rPh>
    <phoneticPr fontId="16"/>
  </si>
  <si>
    <t>上水道</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</si>
  <si>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</si>
  <si>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</si>
  <si>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</si>
  <si>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</si>
  <si>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</si>
  <si>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</si>
  <si>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</si>
  <si>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</si>
  <si>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</si>
  <si>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</si>
  <si>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</si>
  <si>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</si>
  <si>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</si>
  <si>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</si>
  <si>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</si>
  <si>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</si>
  <si>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</si>
  <si>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</si>
  <si>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</si>
  <si>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</si>
  <si>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</si>
  <si>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</si>
  <si>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</si>
  <si>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東京都福生市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</si>
  <si>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</si>
  <si>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</si>
  <si>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</si>
  <si>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</si>
  <si>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</si>
  <si>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</si>
  <si>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</si>
  <si>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</si>
  <si>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</si>
  <si>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</si>
  <si>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</si>
  <si>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</si>
  <si>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</si>
  <si>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</si>
  <si>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</si>
  <si>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</si>
  <si>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</si>
  <si>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</si>
  <si>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</si>
  <si>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</si>
  <si>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</si>
  <si>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</si>
  <si>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</si>
  <si>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</si>
  <si>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</si>
  <si>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</si>
  <si>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</si>
  <si>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</si>
  <si>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</si>
  <si>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</si>
  <si>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</si>
  <si>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</si>
  <si>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</si>
  <si>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</si>
  <si>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福生市国民健康保険特別会計</t>
    <phoneticPr fontId="5"/>
  </si>
  <si>
    <t>福生市介護保険特別会計</t>
    <phoneticPr fontId="5"/>
  </si>
  <si>
    <t>福生市後期高齢者医療特別会計</t>
    <phoneticPr fontId="5"/>
  </si>
  <si>
    <t>福生市下水道事業会計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</si>
  <si>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</si>
  <si>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</si>
  <si>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</si>
  <si>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</si>
  <si>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</si>
  <si>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</si>
  <si>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</si>
  <si>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</si>
  <si>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</si>
  <si>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</si>
  <si>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</si>
  <si>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</si>
  <si>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</si>
  <si>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</si>
  <si>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</si>
  <si>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</si>
  <si>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</si>
  <si>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</si>
  <si>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</si>
  <si>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</si>
  <si>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</si>
  <si>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</si>
  <si>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</si>
  <si>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</si>
  <si>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</si>
  <si>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</si>
  <si>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</si>
  <si>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</si>
  <si>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</si>
  <si>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</si>
  <si>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</si>
  <si>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</si>
  <si>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</si>
  <si>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</si>
  <si>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</si>
  <si>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</si>
  <si>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</si>
  <si>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</si>
  <si>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</si>
  <si>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</si>
  <si>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</si>
  <si>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</si>
  <si>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</si>
  <si>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</si>
  <si>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</si>
  <si>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</si>
  <si>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</si>
  <si>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</si>
  <si>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</si>
  <si>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</si>
  <si>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</si>
  <si>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</si>
  <si>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</si>
  <si>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</si>
  <si>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</si>
  <si>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</si>
  <si>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</si>
  <si>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</si>
  <si>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</si>
  <si>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</si>
  <si>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</si>
  <si>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福生市後期高齢者医療特別会計</t>
    <phoneticPr fontId="5"/>
  </si>
  <si>
    <t>(Ｆ)</t>
    <phoneticPr fontId="5"/>
  </si>
  <si>
    <t>福生市国民健康保険特別会計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</si>
  <si>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</si>
  <si>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</si>
  <si>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</si>
  <si>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</si>
  <si>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</si>
  <si>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</si>
  <si>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</si>
  <si>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</si>
  <si>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</si>
  <si>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</si>
  <si>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</si>
  <si>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</si>
  <si>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</si>
  <si>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</si>
  <si>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</si>
  <si>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</si>
  <si>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</si>
  <si>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</si>
  <si>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</si>
  <si>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</si>
  <si>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</si>
  <si>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</si>
  <si>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</si>
  <si>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</si>
  <si>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</si>
  <si>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</si>
  <si>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</si>
  <si>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</si>
  <si>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</si>
  <si>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</si>
  <si>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</si>
  <si>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</si>
  <si>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</si>
  <si>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</si>
  <si>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</si>
  <si>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</si>
  <si>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</si>
  <si>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</si>
  <si>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</si>
  <si>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</si>
  <si>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</si>
  <si>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</si>
  <si>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</si>
  <si>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</si>
  <si>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</si>
  <si>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</si>
  <si>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</si>
  <si>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</si>
  <si>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</si>
  <si>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</si>
  <si>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</si>
  <si>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</si>
  <si>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t>
  </si>
  <si>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</si>
  <si>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</si>
  <si>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</si>
  <si>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</si>
  <si>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</si>
  <si>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</si>
  <si>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</si>
  <si>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</si>
  <si>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</si>
  <si>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</si>
  <si>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</si>
  <si>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</si>
  <si>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</si>
  <si>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</si>
  <si>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</si>
  <si>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</si>
  <si>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</si>
  <si>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</si>
  <si>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</si>
  <si>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</si>
  <si>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</si>
  <si>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</si>
  <si>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</si>
  <si>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</si>
  <si>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</si>
  <si>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</si>
  <si>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</si>
  <si>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</si>
  <si>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</si>
  <si>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</si>
  <si>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</si>
  <si>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4.82</t>
  </si>
  <si>
    <t>▲ 2.70</t>
  </si>
  <si>
    <t>一般会計</t>
  </si>
  <si>
    <t>福生市下水道事業会計</t>
  </si>
  <si>
    <t>福生市国民健康保険特別会計</t>
  </si>
  <si>
    <t>福生市介護保険特別会計</t>
  </si>
  <si>
    <t>福生市後期高齢者医療特別会計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</si>
  <si>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</si>
  <si>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</si>
  <si>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</si>
  <si>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</si>
  <si>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</si>
  <si>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</si>
  <si>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</si>
  <si>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</si>
  <si>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t>
    <phoneticPr fontId="2"/>
  </si>
  <si>
    <t>福生病院組合</t>
    <rPh sb="0" eb="2">
      <t>フッサ</t>
    </rPh>
    <rPh sb="2" eb="4">
      <t>ビョウイン</t>
    </rPh>
    <rPh sb="4" eb="6">
      <t>クミアイ</t>
    </rPh>
    <phoneticPr fontId="2"/>
  </si>
  <si>
    <t>東京たま広域資源循環組合</t>
    <rPh sb="0" eb="2">
      <t>トウキョウ</t>
    </rPh>
    <rPh sb="4" eb="12">
      <t>コウイキシゲンジュンカンクミアイ</t>
    </rPh>
    <phoneticPr fontId="2"/>
  </si>
  <si>
    <t>西多摩衛生組合</t>
    <rPh sb="0" eb="7">
      <t>ニシタマエイセイクミアイ</t>
    </rPh>
    <phoneticPr fontId="2"/>
  </si>
  <si>
    <t>瑞穂斎場組合</t>
    <rPh sb="0" eb="6">
      <t>ミズホサイジョウクミアイ</t>
    </rPh>
    <phoneticPr fontId="2"/>
  </si>
  <si>
    <t>東京都市町村職員退職手当組合</t>
    <rPh sb="0" eb="3">
      <t>トウキョウト</t>
    </rPh>
    <rPh sb="3" eb="6">
      <t>シチョウソン</t>
    </rPh>
    <rPh sb="6" eb="8">
      <t>ショクイン</t>
    </rPh>
    <rPh sb="8" eb="10">
      <t>タイショク</t>
    </rPh>
    <rPh sb="10" eb="12">
      <t>テアテ</t>
    </rPh>
    <rPh sb="12" eb="14">
      <t>クミアイ</t>
    </rPh>
    <phoneticPr fontId="2"/>
  </si>
  <si>
    <t>東京都市町村議会議員公務災害補償等組合</t>
    <rPh sb="0" eb="3">
      <t>トウキョウト</t>
    </rPh>
    <rPh sb="3" eb="6">
      <t>シチョウソン</t>
    </rPh>
    <rPh sb="6" eb="8">
      <t>ギカイ</t>
    </rPh>
    <rPh sb="8" eb="10">
      <t>ギイン</t>
    </rPh>
    <rPh sb="10" eb="12">
      <t>コウム</t>
    </rPh>
    <rPh sb="12" eb="14">
      <t>サイガイ</t>
    </rPh>
    <rPh sb="14" eb="16">
      <t>ホショウ</t>
    </rPh>
    <rPh sb="16" eb="17">
      <t>トウ</t>
    </rPh>
    <rPh sb="17" eb="19">
      <t>クミアイ</t>
    </rPh>
    <phoneticPr fontId="2"/>
  </si>
  <si>
    <t>東京市町村総合事務組合（一般会計）</t>
    <rPh sb="0" eb="2">
      <t>トウキョウ</t>
    </rPh>
    <rPh sb="2" eb="5">
      <t>シチョウソン</t>
    </rPh>
    <rPh sb="5" eb="7">
      <t>ソウゴウ</t>
    </rPh>
    <rPh sb="7" eb="9">
      <t>ジム</t>
    </rPh>
    <rPh sb="9" eb="11">
      <t>クミアイ</t>
    </rPh>
    <rPh sb="12" eb="14">
      <t>イッパン</t>
    </rPh>
    <rPh sb="14" eb="16">
      <t>カイケイ</t>
    </rPh>
    <phoneticPr fontId="2"/>
  </si>
  <si>
    <t>東京市町村総合事務組合（東京都市町村民交通災害共済事業特別会計）</t>
    <rPh sb="0" eb="2">
      <t>トウキョウ</t>
    </rPh>
    <rPh sb="2" eb="5">
      <t>シチョウソン</t>
    </rPh>
    <rPh sb="5" eb="7">
      <t>ソウゴウ</t>
    </rPh>
    <rPh sb="7" eb="9">
      <t>ジム</t>
    </rPh>
    <rPh sb="9" eb="11">
      <t>クミアイ</t>
    </rPh>
    <rPh sb="12" eb="15">
      <t>トウキョウト</t>
    </rPh>
    <rPh sb="15" eb="18">
      <t>シチョウソン</t>
    </rPh>
    <rPh sb="18" eb="19">
      <t>ミン</t>
    </rPh>
    <rPh sb="19" eb="21">
      <t>コウツウ</t>
    </rPh>
    <rPh sb="21" eb="23">
      <t>サイガイ</t>
    </rPh>
    <rPh sb="23" eb="25">
      <t>キョウサイ</t>
    </rPh>
    <rPh sb="25" eb="27">
      <t>ジギョウ</t>
    </rPh>
    <rPh sb="27" eb="29">
      <t>トクベツ</t>
    </rPh>
    <rPh sb="29" eb="31">
      <t>カイケイ</t>
    </rPh>
    <phoneticPr fontId="2"/>
  </si>
  <si>
    <t>東京都後期高齢者医療広域連合（一般会計）</t>
    <rPh sb="0" eb="3">
      <t>トウキョウト</t>
    </rPh>
    <rPh sb="3" eb="5">
      <t>コウキ</t>
    </rPh>
    <rPh sb="5" eb="8">
      <t>コウレイシャ</t>
    </rPh>
    <rPh sb="8" eb="10">
      <t>イリョウ</t>
    </rPh>
    <rPh sb="10" eb="12">
      <t>コウイキ</t>
    </rPh>
    <rPh sb="12" eb="14">
      <t>レンゴウ</t>
    </rPh>
    <rPh sb="15" eb="17">
      <t>イッパン</t>
    </rPh>
    <rPh sb="17" eb="19">
      <t>カイケイ</t>
    </rPh>
    <phoneticPr fontId="2"/>
  </si>
  <si>
    <t>東京都後期高齢者医療広域連合（後期高齢者事業会計）</t>
    <rPh sb="0" eb="14">
      <t>トウキョウトコウキコウレイシャイリョウコウイキレンゴウ</t>
    </rPh>
    <rPh sb="15" eb="17">
      <t>コウキ</t>
    </rPh>
    <rPh sb="17" eb="20">
      <t>コウレイシャ</t>
    </rPh>
    <rPh sb="20" eb="22">
      <t>ジギョウ</t>
    </rPh>
    <rPh sb="22" eb="24">
      <t>カイケイ</t>
    </rPh>
    <phoneticPr fontId="2"/>
  </si>
  <si>
    <t>福生市土地開発公社</t>
    <rPh sb="0" eb="3">
      <t>フッサシ</t>
    </rPh>
    <rPh sb="3" eb="5">
      <t>トチ</t>
    </rPh>
    <rPh sb="5" eb="7">
      <t>カイハツ</t>
    </rPh>
    <rPh sb="7" eb="9">
      <t>コウシャ</t>
    </rPh>
    <phoneticPr fontId="2"/>
  </si>
  <si>
    <t>-</t>
    <phoneticPr fontId="2"/>
  </si>
  <si>
    <t>都市施設整備基金</t>
    <rPh sb="0" eb="2">
      <t>トシ</t>
    </rPh>
    <rPh sb="2" eb="4">
      <t>シセツ</t>
    </rPh>
    <rPh sb="4" eb="6">
      <t>セイビ</t>
    </rPh>
    <rPh sb="6" eb="8">
      <t>キキン</t>
    </rPh>
    <phoneticPr fontId="5"/>
  </si>
  <si>
    <t>学校施設等整備基金</t>
    <rPh sb="0" eb="2">
      <t>ガッコウ</t>
    </rPh>
    <rPh sb="2" eb="4">
      <t>シセツ</t>
    </rPh>
    <rPh sb="4" eb="5">
      <t>ナド</t>
    </rPh>
    <rPh sb="5" eb="7">
      <t>セイビ</t>
    </rPh>
    <rPh sb="7" eb="9">
      <t>キキン</t>
    </rPh>
    <phoneticPr fontId="5"/>
  </si>
  <si>
    <t>ふるさと人づくりまちづくり基金</t>
    <rPh sb="4" eb="5">
      <t>ヒト</t>
    </rPh>
    <rPh sb="13" eb="15">
      <t>キキン</t>
    </rPh>
    <phoneticPr fontId="5"/>
  </si>
  <si>
    <t>市営住宅等管理基金</t>
    <rPh sb="0" eb="2">
      <t>シエイ</t>
    </rPh>
    <rPh sb="2" eb="4">
      <t>ジュウタク</t>
    </rPh>
    <rPh sb="4" eb="5">
      <t>ナド</t>
    </rPh>
    <rPh sb="5" eb="7">
      <t>カンリ</t>
    </rPh>
    <rPh sb="7" eb="9">
      <t>キキン</t>
    </rPh>
    <phoneticPr fontId="5"/>
  </si>
  <si>
    <t>再編交付金事業基金</t>
    <rPh sb="0" eb="2">
      <t>サイヘン</t>
    </rPh>
    <rPh sb="2" eb="5">
      <t>コウフキン</t>
    </rPh>
    <rPh sb="5" eb="7">
      <t>ジギョウ</t>
    </rPh>
    <rPh sb="7" eb="9">
      <t>キキン</t>
    </rPh>
    <phoneticPr fontId="5"/>
  </si>
  <si>
    <t>〇</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</si>
  <si>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</si>
  <si>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</si>
  <si>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</si>
  <si>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昨年度に引き続き将来負担比率は０％を下回っており、有形固定資産減価償却率については、前年度対比±０ポイントとなる60.1％となった。
しかし、有形固定資産減価償却率は依然として60％を超えており、昭和40年代から50年代にかけて集中的に整備された公共施設の老朽化問題は喫緊の課題である。平成28年度に策定した公共施設等総合管理計画において公共施設の総延床面積を概ね40年間で20％削減することを目標に掲げている。総量抑制を原則として複合化・集約化等の検討を進めつつ、必要な公共施設に対して計画的な更新、管理に取り組んでいく。</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</si>
  <si>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</si>
  <si>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</si>
  <si>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</si>
  <si>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</si>
  <si>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</si>
  <si>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</si>
  <si>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起債を極力抑制した財政運営により、将来負担比率・実質公債費比率ともに類似団体を大きく下回っている。今後も世代間の負担の公平化等も考慮しつつ、将来負担の健全化に努めていく。</t>
    <rPh sb="0" eb="2">
      <t>キサイ</t>
    </rPh>
    <rPh sb="3" eb="5">
      <t>キョクリョク</t>
    </rPh>
    <rPh sb="5" eb="7">
      <t>ヨクセイ</t>
    </rPh>
    <rPh sb="9" eb="11">
      <t>ザイセイ</t>
    </rPh>
    <rPh sb="11" eb="13">
      <t>ウンエイ</t>
    </rPh>
    <rPh sb="17" eb="19">
      <t>ショウライ</t>
    </rPh>
    <rPh sb="19" eb="21">
      <t>フタン</t>
    </rPh>
    <rPh sb="21" eb="23">
      <t>ヒリツ</t>
    </rPh>
    <rPh sb="24" eb="26">
      <t>ジッシツ</t>
    </rPh>
    <rPh sb="26" eb="29">
      <t>コウサイヒ</t>
    </rPh>
    <rPh sb="29" eb="31">
      <t>ヒリツ</t>
    </rPh>
    <rPh sb="34" eb="36">
      <t>ルイジ</t>
    </rPh>
    <rPh sb="36" eb="38">
      <t>ダンタイ</t>
    </rPh>
    <rPh sb="39" eb="40">
      <t>オオ</t>
    </rPh>
    <rPh sb="42" eb="44">
      <t>シタマワ</t>
    </rPh>
    <rPh sb="49" eb="51">
      <t>コンゴ</t>
    </rPh>
    <rPh sb="52" eb="55">
      <t>セダイカン</t>
    </rPh>
    <rPh sb="56" eb="58">
      <t>フタン</t>
    </rPh>
    <rPh sb="59" eb="62">
      <t>コウヘイカ</t>
    </rPh>
    <rPh sb="62" eb="63">
      <t>トウ</t>
    </rPh>
    <rPh sb="64" eb="66">
      <t>コウリョ</t>
    </rPh>
    <rPh sb="70" eb="72">
      <t>ショウライ</t>
    </rPh>
    <rPh sb="72" eb="74">
      <t>フタン</t>
    </rPh>
    <rPh sb="75" eb="78">
      <t>ケンゼンカ</t>
    </rPh>
    <rPh sb="79" eb="80">
      <t>ツト</t>
    </rPh>
    <phoneticPr fontId="5"/>
  </si>
  <si>
    <t>実質公債費比率</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</si>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</sst>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
<Relationship Id="rId8" Type="http://schemas.openxmlformats.org/officeDocument/2006/relationships/worksheet" Target="worksheets/sheet8.xml"/>
<Relationship Id="rId13" Type="http://schemas.openxmlformats.org/officeDocument/2006/relationships/worksheet" Target="worksheets/sheet13.xml"/>
<Relationship Id="rId18" Type="http://schemas.openxmlformats.org/officeDocument/2006/relationships/theme" Target="theme/theme1.xml"/>
<Relationship Id="rId3" Type="http://schemas.openxmlformats.org/officeDocument/2006/relationships/worksheet" Target="worksheets/sheet3.xml"/>
<Relationship Id="rId21" Type="http://schemas.openxmlformats.org/officeDocument/2006/relationships/calcChain" Target="calcChain.xml"/>
<Relationship Id="rId7" Type="http://schemas.openxmlformats.org/officeDocument/2006/relationships/worksheet" Target="worksheets/sheet7.xml"/>
<Relationship Id="rId12" Type="http://schemas.openxmlformats.org/officeDocument/2006/relationships/worksheet" Target="worksheets/sheet12.xml"/>
<Relationship Id="rId17" Type="http://schemas.openxmlformats.org/officeDocument/2006/relationships/worksheet" Target="worksheets/sheet17.xml"/>
<Relationship Id="rId2" Type="http://schemas.openxmlformats.org/officeDocument/2006/relationships/worksheet" Target="worksheets/sheet2.xml"/>
<Relationship Id="rId16" Type="http://schemas.openxmlformats.org/officeDocument/2006/relationships/worksheet" Target="worksheets/sheet16.xml"/>
<Relationship Id="rId20" Type="http://schemas.openxmlformats.org/officeDocument/2006/relationships/sharedStrings" Target="sharedStrings.xml"/>
<Relationship Id="rId1" Type="http://schemas.openxmlformats.org/officeDocument/2006/relationships/worksheet" Target="worksheets/sheet1.xml"/>
<Relationship Id="rId6" Type="http://schemas.openxmlformats.org/officeDocument/2006/relationships/worksheet" Target="worksheets/sheet6.xml"/>
<Relationship Id="rId11" Type="http://schemas.openxmlformats.org/officeDocument/2006/relationships/worksheet" Target="worksheets/sheet11.xml"/>
<Relationship Id="rId5" Type="http://schemas.openxmlformats.org/officeDocument/2006/relationships/worksheet" Target="worksheets/sheet5.xml"/>
<Relationship Id="rId15" Type="http://schemas.openxmlformats.org/officeDocument/2006/relationships/worksheet" Target="worksheets/sheet15.xml"/>
<Relationship Id="rId10" Type="http://schemas.openxmlformats.org/officeDocument/2006/relationships/worksheet" Target="worksheets/sheet10.xml"/>
<Relationship Id="rId19" Type="http://schemas.openxmlformats.org/officeDocument/2006/relationships/styles" Target="styles.xml"/>
<Relationship Id="rId4" Type="http://schemas.openxmlformats.org/officeDocument/2006/relationships/worksheet" Target="worksheets/sheet4.xml"/>
<Relationship Id="rId9" Type="http://schemas.openxmlformats.org/officeDocument/2006/relationships/worksheet" Target="worksheets/sheet9.xml"/>
<Relationship Id="rId14" Type="http://schemas.openxmlformats.org/officeDocument/2006/relationships/worksheet" Target="worksheets/sheet14.xml"/>
</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47278</c:v>
                </c:pt>
                <c:pt idx="1">
                  <c:v>44504</c:v>
                </c:pt>
                <c:pt idx="2">
                  <c:v>47820</c:v>
                </c:pt>
                <c:pt idx="3">
                  <c:v>41934</c:v>
                </c:pt>
                <c:pt idx="4">
                  <c:v>45588</c:v>
                </c:pt>
              </c:numCache>
            </c:numRef>
          </c:val>
          <c:smooth val="0"/>
          <c:extLst>
            <c:ext xmlns:c16="http://schemas.microsoft.com/office/drawing/2014/chart" uri="{C3380CC4-5D6E-409C-BE32-E72D297353CC}">
              <c16:uniqueId val="{00000000-F5E6-4533-8B72-DC10ED3592B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29120</c:v>
                </c:pt>
                <c:pt idx="1">
                  <c:v>57216</c:v>
                </c:pt>
                <c:pt idx="2">
                  <c:v>54694</c:v>
                </c:pt>
                <c:pt idx="3">
                  <c:v>39464</c:v>
                </c:pt>
                <c:pt idx="4">
                  <c:v>44323</c:v>
                </c:pt>
              </c:numCache>
            </c:numRef>
          </c:val>
          <c:smooth val="0"/>
          <c:extLst>
            <c:ext xmlns:c16="http://schemas.microsoft.com/office/drawing/2014/chart" uri="{C3380CC4-5D6E-409C-BE32-E72D297353CC}">
              <c16:uniqueId val="{00000001-F5E6-4533-8B72-DC10ED3592B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13.26</c:v>
                </c:pt>
                <c:pt idx="1">
                  <c:v>9.6199999999999992</c:v>
                </c:pt>
                <c:pt idx="2">
                  <c:v>4.6399999999999997</c:v>
                </c:pt>
                <c:pt idx="3">
                  <c:v>3.79</c:v>
                </c:pt>
                <c:pt idx="4">
                  <c:v>5.84</c:v>
                </c:pt>
              </c:numCache>
            </c:numRef>
          </c:val>
          <c:extLst>
            <c:ext xmlns:c16="http://schemas.microsoft.com/office/drawing/2014/chart" uri="{C3380CC4-5D6E-409C-BE32-E72D297353CC}">
              <c16:uniqueId val="{00000000-603B-40CA-9ABA-5C915C47CEC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18.91</c:v>
                </c:pt>
                <c:pt idx="1">
                  <c:v>23.36</c:v>
                </c:pt>
                <c:pt idx="2">
                  <c:v>23.49</c:v>
                </c:pt>
                <c:pt idx="3">
                  <c:v>21.33</c:v>
                </c:pt>
                <c:pt idx="4">
                  <c:v>21.59</c:v>
                </c:pt>
              </c:numCache>
            </c:numRef>
          </c:val>
          <c:extLst>
            <c:ext xmlns:c16="http://schemas.microsoft.com/office/drawing/2014/chart" uri="{C3380CC4-5D6E-409C-BE32-E72D297353CC}">
              <c16:uniqueId val="{00000001-603B-40CA-9ABA-5C915C47CEC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2.0299999999999998</c:v>
                </c:pt>
                <c:pt idx="1">
                  <c:v>0.73</c:v>
                </c:pt>
                <c:pt idx="2">
                  <c:v>-4.82</c:v>
                </c:pt>
                <c:pt idx="3">
                  <c:v>-2.7</c:v>
                </c:pt>
                <c:pt idx="4">
                  <c:v>2.1800000000000002</c:v>
                </c:pt>
              </c:numCache>
            </c:numRef>
          </c:val>
          <c:smooth val="0"/>
          <c:extLst>
            <c:ext xmlns:c16="http://schemas.microsoft.com/office/drawing/2014/chart" uri="{C3380CC4-5D6E-409C-BE32-E72D297353CC}">
              <c16:uniqueId val="{00000002-603B-40CA-9ABA-5C915C47CEC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46DC-4EC0-8253-6FF3AF42363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6DC-4EC0-8253-6FF3AF42363F}"/>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46DC-4EC0-8253-6FF3AF42363F}"/>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46DC-4EC0-8253-6FF3AF42363F}"/>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46DC-4EC0-8253-6FF3AF42363F}"/>
            </c:ext>
          </c:extLst>
        </c:ser>
        <c:ser>
          <c:idx val="5"/>
          <c:order val="5"/>
          <c:tx>
            <c:strRef>
              <c:f>データシート!$A$32</c:f>
              <c:strCache>
                <c:ptCount val="1"/>
                <c:pt idx="0">
                  <c:v>福生市後期高齢者医療特別会計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0.17</c:v>
                </c:pt>
                <c:pt idx="2">
                  <c:v>#N/A</c:v>
                </c:pt>
                <c:pt idx="3">
                  <c:v>0.14000000000000001</c:v>
                </c:pt>
                <c:pt idx="4">
                  <c:v>#N/A</c:v>
                </c:pt>
                <c:pt idx="5">
                  <c:v>0.1</c:v>
                </c:pt>
                <c:pt idx="6">
                  <c:v>#N/A</c:v>
                </c:pt>
                <c:pt idx="7">
                  <c:v>0.11</c:v>
                </c:pt>
                <c:pt idx="8">
                  <c:v>#N/A</c:v>
                </c:pt>
                <c:pt idx="9">
                  <c:v>0.18</c:v>
                </c:pt>
              </c:numCache>
            </c:numRef>
          </c:val>
          <c:extLst>
            <c:ext xmlns:c16="http://schemas.microsoft.com/office/drawing/2014/chart" uri="{C3380CC4-5D6E-409C-BE32-E72D297353CC}">
              <c16:uniqueId val="{00000005-46DC-4EC0-8253-6FF3AF42363F}"/>
            </c:ext>
          </c:extLst>
        </c:ser>
        <c:ser>
          <c:idx val="6"/>
          <c:order val="6"/>
          <c:tx>
            <c:strRef>
              <c:f>データシート!$A$33</c:f>
              <c:strCache>
                <c:ptCount val="1"/>
                <c:pt idx="0">
                  <c:v>福生市介護保険特別会計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1.38</c:v>
                </c:pt>
                <c:pt idx="2">
                  <c:v>#N/A</c:v>
                </c:pt>
                <c:pt idx="3">
                  <c:v>1.57</c:v>
                </c:pt>
                <c:pt idx="4">
                  <c:v>#N/A</c:v>
                </c:pt>
                <c:pt idx="5">
                  <c:v>2.0699999999999998</c:v>
                </c:pt>
                <c:pt idx="6">
                  <c:v>#N/A</c:v>
                </c:pt>
                <c:pt idx="7">
                  <c:v>1.64</c:v>
                </c:pt>
                <c:pt idx="8">
                  <c:v>#N/A</c:v>
                </c:pt>
                <c:pt idx="9">
                  <c:v>1.72</c:v>
                </c:pt>
              </c:numCache>
            </c:numRef>
          </c:val>
          <c:extLst>
            <c:ext xmlns:c16="http://schemas.microsoft.com/office/drawing/2014/chart" uri="{C3380CC4-5D6E-409C-BE32-E72D297353CC}">
              <c16:uniqueId val="{00000006-46DC-4EC0-8253-6FF3AF42363F}"/>
            </c:ext>
          </c:extLst>
        </c:ser>
        <c:ser>
          <c:idx val="7"/>
          <c:order val="7"/>
          <c:tx>
            <c:strRef>
              <c:f>データシート!$A$34</c:f>
              <c:strCache>
                <c:ptCount val="1"/>
                <c:pt idx="0">
                  <c:v>福生市国民健康保険特別会計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2.52</c:v>
                </c:pt>
                <c:pt idx="2">
                  <c:v>#N/A</c:v>
                </c:pt>
                <c:pt idx="3">
                  <c:v>4.2300000000000004</c:v>
                </c:pt>
                <c:pt idx="4">
                  <c:v>#N/A</c:v>
                </c:pt>
                <c:pt idx="5">
                  <c:v>3.64</c:v>
                </c:pt>
                <c:pt idx="6">
                  <c:v>#N/A</c:v>
                </c:pt>
                <c:pt idx="7">
                  <c:v>2.37</c:v>
                </c:pt>
                <c:pt idx="8">
                  <c:v>#N/A</c:v>
                </c:pt>
                <c:pt idx="9">
                  <c:v>2.15</c:v>
                </c:pt>
              </c:numCache>
            </c:numRef>
          </c:val>
          <c:extLst>
            <c:ext xmlns:c16="http://schemas.microsoft.com/office/drawing/2014/chart" uri="{C3380CC4-5D6E-409C-BE32-E72D297353CC}">
              <c16:uniqueId val="{00000007-46DC-4EC0-8253-6FF3AF42363F}"/>
            </c:ext>
          </c:extLst>
        </c:ser>
        <c:ser>
          <c:idx val="8"/>
          <c:order val="8"/>
          <c:tx>
            <c:strRef>
              <c:f>データシート!$A$35</c:f>
              <c:strCache>
                <c:ptCount val="1"/>
                <c:pt idx="0">
                  <c:v>福生市下水道事業会計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1.94</c:v>
                </c:pt>
                <c:pt idx="2">
                  <c:v>#N/A</c:v>
                </c:pt>
                <c:pt idx="3">
                  <c:v>1.7</c:v>
                </c:pt>
                <c:pt idx="4">
                  <c:v>#N/A</c:v>
                </c:pt>
                <c:pt idx="5">
                  <c:v>1.58</c:v>
                </c:pt>
                <c:pt idx="6">
                  <c:v>#N/A</c:v>
                </c:pt>
                <c:pt idx="7">
                  <c:v>3.62</c:v>
                </c:pt>
                <c:pt idx="8">
                  <c:v>#N/A</c:v>
                </c:pt>
                <c:pt idx="9">
                  <c:v>3.35</c:v>
                </c:pt>
              </c:numCache>
            </c:numRef>
          </c:val>
          <c:extLst>
            <c:ext xmlns:c16="http://schemas.microsoft.com/office/drawing/2014/chart" uri="{C3380CC4-5D6E-409C-BE32-E72D297353CC}">
              <c16:uniqueId val="{00000008-46DC-4EC0-8253-6FF3AF42363F}"/>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13.25</c:v>
                </c:pt>
                <c:pt idx="2">
                  <c:v>#N/A</c:v>
                </c:pt>
                <c:pt idx="3">
                  <c:v>9.6199999999999992</c:v>
                </c:pt>
                <c:pt idx="4">
                  <c:v>#N/A</c:v>
                </c:pt>
                <c:pt idx="5">
                  <c:v>4.63</c:v>
                </c:pt>
                <c:pt idx="6">
                  <c:v>#N/A</c:v>
                </c:pt>
                <c:pt idx="7">
                  <c:v>3.78</c:v>
                </c:pt>
                <c:pt idx="8">
                  <c:v>#N/A</c:v>
                </c:pt>
                <c:pt idx="9">
                  <c:v>5.84</c:v>
                </c:pt>
              </c:numCache>
            </c:numRef>
          </c:val>
          <c:extLst>
            <c:ext xmlns:c16="http://schemas.microsoft.com/office/drawing/2014/chart" uri="{C3380CC4-5D6E-409C-BE32-E72D297353CC}">
              <c16:uniqueId val="{00000009-46DC-4EC0-8253-6FF3AF42363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1650</c:v>
                </c:pt>
                <c:pt idx="5">
                  <c:v>1730</c:v>
                </c:pt>
                <c:pt idx="8">
                  <c:v>1690</c:v>
                </c:pt>
                <c:pt idx="11">
                  <c:v>1661</c:v>
                </c:pt>
                <c:pt idx="14">
                  <c:v>1436</c:v>
                </c:pt>
              </c:numCache>
            </c:numRef>
          </c:val>
          <c:extLst>
            <c:ext xmlns:c16="http://schemas.microsoft.com/office/drawing/2014/chart" uri="{C3380CC4-5D6E-409C-BE32-E72D297353CC}">
              <c16:uniqueId val="{00000000-9A94-4ADF-9CF5-A8434534C3B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A94-4ADF-9CF5-A8434534C3B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64</c:v>
                </c:pt>
                <c:pt idx="3">
                  <c:v>12</c:v>
                </c:pt>
                <c:pt idx="6">
                  <c:v>22</c:v>
                </c:pt>
                <c:pt idx="9">
                  <c:v>12</c:v>
                </c:pt>
                <c:pt idx="12">
                  <c:v>15</c:v>
                </c:pt>
              </c:numCache>
            </c:numRef>
          </c:val>
          <c:extLst>
            <c:ext xmlns:c16="http://schemas.microsoft.com/office/drawing/2014/chart" uri="{C3380CC4-5D6E-409C-BE32-E72D297353CC}">
              <c16:uniqueId val="{00000002-9A94-4ADF-9CF5-A8434534C3B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228</c:v>
                </c:pt>
                <c:pt idx="3">
                  <c:v>241</c:v>
                </c:pt>
                <c:pt idx="6">
                  <c:v>238</c:v>
                </c:pt>
                <c:pt idx="9">
                  <c:v>241</c:v>
                </c:pt>
                <c:pt idx="12">
                  <c:v>248</c:v>
                </c:pt>
              </c:numCache>
            </c:numRef>
          </c:val>
          <c:extLst>
            <c:ext xmlns:c16="http://schemas.microsoft.com/office/drawing/2014/chart" uri="{C3380CC4-5D6E-409C-BE32-E72D297353CC}">
              <c16:uniqueId val="{00000003-9A94-4ADF-9CF5-A8434534C3B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256</c:v>
                </c:pt>
                <c:pt idx="3">
                  <c:v>333</c:v>
                </c:pt>
                <c:pt idx="6">
                  <c:v>326</c:v>
                </c:pt>
                <c:pt idx="9">
                  <c:v>316</c:v>
                </c:pt>
                <c:pt idx="12">
                  <c:v>61</c:v>
                </c:pt>
              </c:numCache>
            </c:numRef>
          </c:val>
          <c:extLst>
            <c:ext xmlns:c16="http://schemas.microsoft.com/office/drawing/2014/chart" uri="{C3380CC4-5D6E-409C-BE32-E72D297353CC}">
              <c16:uniqueId val="{00000004-9A94-4ADF-9CF5-A8434534C3B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A94-4ADF-9CF5-A8434534C3B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A94-4ADF-9CF5-A8434534C3B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811</c:v>
                </c:pt>
                <c:pt idx="3">
                  <c:v>795</c:v>
                </c:pt>
                <c:pt idx="6">
                  <c:v>779</c:v>
                </c:pt>
                <c:pt idx="9">
                  <c:v>763</c:v>
                </c:pt>
                <c:pt idx="12">
                  <c:v>758</c:v>
                </c:pt>
              </c:numCache>
            </c:numRef>
          </c:val>
          <c:extLst>
            <c:ext xmlns:c16="http://schemas.microsoft.com/office/drawing/2014/chart" uri="{C3380CC4-5D6E-409C-BE32-E72D297353CC}">
              <c16:uniqueId val="{00000007-9A94-4ADF-9CF5-A8434534C3B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-291</c:v>
                </c:pt>
                <c:pt idx="2">
                  <c:v>#N/A</c:v>
                </c:pt>
                <c:pt idx="3">
                  <c:v>#N/A</c:v>
                </c:pt>
                <c:pt idx="4">
                  <c:v>-349</c:v>
                </c:pt>
                <c:pt idx="5">
                  <c:v>#N/A</c:v>
                </c:pt>
                <c:pt idx="6">
                  <c:v>#N/A</c:v>
                </c:pt>
                <c:pt idx="7">
                  <c:v>-325</c:v>
                </c:pt>
                <c:pt idx="8">
                  <c:v>#N/A</c:v>
                </c:pt>
                <c:pt idx="9">
                  <c:v>#N/A</c:v>
                </c:pt>
                <c:pt idx="10">
                  <c:v>-329</c:v>
                </c:pt>
                <c:pt idx="11">
                  <c:v>#N/A</c:v>
                </c:pt>
                <c:pt idx="12">
                  <c:v>#N/A</c:v>
                </c:pt>
                <c:pt idx="13">
                  <c:v>-354</c:v>
                </c:pt>
                <c:pt idx="14">
                  <c:v>#N/A</c:v>
                </c:pt>
              </c:numCache>
            </c:numRef>
          </c:val>
          <c:smooth val="0"/>
          <c:extLst>
            <c:ext xmlns:c16="http://schemas.microsoft.com/office/drawing/2014/chart" uri="{C3380CC4-5D6E-409C-BE32-E72D297353CC}">
              <c16:uniqueId val="{00000008-9A94-4ADF-9CF5-A8434534C3B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13754</c:v>
                </c:pt>
                <c:pt idx="5">
                  <c:v>13511</c:v>
                </c:pt>
                <c:pt idx="8">
                  <c:v>13359</c:v>
                </c:pt>
                <c:pt idx="11">
                  <c:v>13314</c:v>
                </c:pt>
                <c:pt idx="14">
                  <c:v>13203</c:v>
                </c:pt>
              </c:numCache>
            </c:numRef>
          </c:val>
          <c:extLst>
            <c:ext xmlns:c16="http://schemas.microsoft.com/office/drawing/2014/chart" uri="{C3380CC4-5D6E-409C-BE32-E72D297353CC}">
              <c16:uniqueId val="{00000000-559C-4514-A2B6-E9A58AD34FE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3550</c:v>
                </c:pt>
                <c:pt idx="5">
                  <c:v>3611</c:v>
                </c:pt>
                <c:pt idx="8">
                  <c:v>2969</c:v>
                </c:pt>
                <c:pt idx="11">
                  <c:v>2850</c:v>
                </c:pt>
                <c:pt idx="14">
                  <c:v>2254</c:v>
                </c:pt>
              </c:numCache>
            </c:numRef>
          </c:val>
          <c:extLst>
            <c:ext xmlns:c16="http://schemas.microsoft.com/office/drawing/2014/chart" uri="{C3380CC4-5D6E-409C-BE32-E72D297353CC}">
              <c16:uniqueId val="{00000001-559C-4514-A2B6-E9A58AD34FE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5361</c:v>
                </c:pt>
                <c:pt idx="5">
                  <c:v>6018</c:v>
                </c:pt>
                <c:pt idx="8">
                  <c:v>6971</c:v>
                </c:pt>
                <c:pt idx="11">
                  <c:v>6963</c:v>
                </c:pt>
                <c:pt idx="14">
                  <c:v>7080</c:v>
                </c:pt>
              </c:numCache>
            </c:numRef>
          </c:val>
          <c:extLst>
            <c:ext xmlns:c16="http://schemas.microsoft.com/office/drawing/2014/chart" uri="{C3380CC4-5D6E-409C-BE32-E72D297353CC}">
              <c16:uniqueId val="{00000002-559C-4514-A2B6-E9A58AD34FE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59C-4514-A2B6-E9A58AD34FE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59C-4514-A2B6-E9A58AD34FE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59C-4514-A2B6-E9A58AD34FE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3549</c:v>
                </c:pt>
                <c:pt idx="3">
                  <c:v>3529</c:v>
                </c:pt>
                <c:pt idx="6">
                  <c:v>3411</c:v>
                </c:pt>
                <c:pt idx="9">
                  <c:v>3365</c:v>
                </c:pt>
                <c:pt idx="12">
                  <c:v>3208</c:v>
                </c:pt>
              </c:numCache>
            </c:numRef>
          </c:val>
          <c:extLst>
            <c:ext xmlns:c16="http://schemas.microsoft.com/office/drawing/2014/chart" uri="{C3380CC4-5D6E-409C-BE32-E72D297353CC}">
              <c16:uniqueId val="{00000006-559C-4514-A2B6-E9A58AD34FE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3396</c:v>
                </c:pt>
                <c:pt idx="3">
                  <c:v>3217</c:v>
                </c:pt>
                <c:pt idx="6">
                  <c:v>2836</c:v>
                </c:pt>
                <c:pt idx="9">
                  <c:v>2462</c:v>
                </c:pt>
                <c:pt idx="12">
                  <c:v>2086</c:v>
                </c:pt>
              </c:numCache>
            </c:numRef>
          </c:val>
          <c:extLst>
            <c:ext xmlns:c16="http://schemas.microsoft.com/office/drawing/2014/chart" uri="{C3380CC4-5D6E-409C-BE32-E72D297353CC}">
              <c16:uniqueId val="{00000007-559C-4514-A2B6-E9A58AD34FE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1710</c:v>
                </c:pt>
                <c:pt idx="3">
                  <c:v>2059</c:v>
                </c:pt>
                <c:pt idx="6">
                  <c:v>2171</c:v>
                </c:pt>
                <c:pt idx="9">
                  <c:v>2288</c:v>
                </c:pt>
                <c:pt idx="12">
                  <c:v>1626</c:v>
                </c:pt>
              </c:numCache>
            </c:numRef>
          </c:val>
          <c:extLst>
            <c:ext xmlns:c16="http://schemas.microsoft.com/office/drawing/2014/chart" uri="{C3380CC4-5D6E-409C-BE32-E72D297353CC}">
              <c16:uniqueId val="{00000008-559C-4514-A2B6-E9A58AD34FE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1096</c:v>
                </c:pt>
                <c:pt idx="3">
                  <c:v>1075</c:v>
                </c:pt>
                <c:pt idx="6">
                  <c:v>979</c:v>
                </c:pt>
                <c:pt idx="9">
                  <c:v>967</c:v>
                </c:pt>
                <c:pt idx="12">
                  <c:v>931</c:v>
                </c:pt>
              </c:numCache>
            </c:numRef>
          </c:val>
          <c:extLst>
            <c:ext xmlns:c16="http://schemas.microsoft.com/office/drawing/2014/chart" uri="{C3380CC4-5D6E-409C-BE32-E72D297353CC}">
              <c16:uniqueId val="{00000009-559C-4514-A2B6-E9A58AD34FE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7612</c:v>
                </c:pt>
                <c:pt idx="3">
                  <c:v>7258</c:v>
                </c:pt>
                <c:pt idx="6">
                  <c:v>7149</c:v>
                </c:pt>
                <c:pt idx="9">
                  <c:v>7047</c:v>
                </c:pt>
                <c:pt idx="12">
                  <c:v>6994</c:v>
                </c:pt>
              </c:numCache>
            </c:numRef>
          </c:val>
          <c:extLst>
            <c:ext xmlns:c16="http://schemas.microsoft.com/office/drawing/2014/chart" uri="{C3380CC4-5D6E-409C-BE32-E72D297353CC}">
              <c16:uniqueId val="{0000000A-559C-4514-A2B6-E9A58AD34FE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559C-4514-A2B6-E9A58AD34FE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2717</c:v>
                </c:pt>
                <c:pt idx="1">
                  <c:v>2495</c:v>
                </c:pt>
                <c:pt idx="2">
                  <c:v>2512</c:v>
                </c:pt>
              </c:numCache>
            </c:numRef>
          </c:val>
          <c:extLst>
            <c:ext xmlns:c16="http://schemas.microsoft.com/office/drawing/2014/chart" uri="{C3380CC4-5D6E-409C-BE32-E72D297353CC}">
              <c16:uniqueId val="{00000000-6B89-4D7F-81BE-6ED3C58270B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6B89-4D7F-81BE-6ED3C58270B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5594</c:v>
                </c:pt>
                <c:pt idx="1">
                  <c:v>5884</c:v>
                </c:pt>
                <c:pt idx="2">
                  <c:v>5332</c:v>
                </c:pt>
              </c:numCache>
            </c:numRef>
          </c:val>
          <c:extLst>
            <c:ext xmlns:c16="http://schemas.microsoft.com/office/drawing/2014/chart" uri="{C3380CC4-5D6E-409C-BE32-E72D297353CC}">
              <c16:uniqueId val="{00000002-6B89-4D7F-81BE-6ED3C58270B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{517DE9A3-E3B8-43B2-8F3A-53BDDED66E02}</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57CA-4C65-BB5C-16F2AAA4248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{2A8AB02A-F102-4B87-AC1B-EE1B88F3CFCC}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7CA-4C65-BB5C-16F2AAA4248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{4742BB65-F3AB-41B1-BD6C-10F7E3C0D045}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7CA-4C65-BB5C-16F2AAA4248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{1B152FB8-A26C-4FA4-A104-5BFD2FB5F1CE}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7CA-4C65-BB5C-16F2AAA4248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{9BD868DF-FE2A-4BF5-915A-73A58DE4C09E}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7CA-4C65-BB5C-16F2AAA42488}"/>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{510ED7BD-7585-4010-815B-571108628E37}</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57CA-4C65-BB5C-16F2AAA42488}"/>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{D8900B6D-4798-4A2D-835A-A978E9B612BF}</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57CA-4C65-BB5C-16F2AAA42488}"/>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{1C89FF29-E151-4B11-84D6-C9240F631CB8}</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57CA-4C65-BB5C-16F2AAA42488}"/>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{3AB86848-B436-445F-AC4C-0721E3091481}</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57CA-4C65-BB5C-16F2AAA4248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62.7</c:v>
                </c:pt>
                <c:pt idx="8">
                  <c:v>62.7</c:v>
                </c:pt>
                <c:pt idx="16">
                  <c:v>60.1</c:v>
                </c:pt>
                <c:pt idx="24">
                  <c:v>60.1</c:v>
                </c:pt>
                <c:pt idx="32">
                  <c:v>60.1</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57CA-4C65-BB5C-16F2AAA4248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{03A6AEA1-92A6-4355-B18E-97ACFF5D1A81}</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57CA-4C65-BB5C-16F2AAA42488}"/>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{0C0CC97E-1B71-438E-B58D-12474C3070F1}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7CA-4C65-BB5C-16F2AAA4248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{689F2EF2-5953-4D99-AFD1-CB712D252D2D}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7CA-4C65-BB5C-16F2AAA4248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{80C975F5-070C-4009-B4AD-B57841842024}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7CA-4C65-BB5C-16F2AAA4248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{4E5DCDCE-F0D2-43E0-B7EB-4B75702510E3}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7CA-4C65-BB5C-16F2AAA42488}"/>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{E8AAB41B-1713-4FBA-A13E-3CD03AE1E4D5}</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57CA-4C65-BB5C-16F2AAA42488}"/>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{659DAF11-9FD9-4072-B69E-FBBF2A0F62EE}</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57CA-4C65-BB5C-16F2AAA42488}"/>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{EFC2DBF4-3A95-436C-BC55-71132286EF2E}</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57CA-4C65-BB5C-16F2AAA42488}"/>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{6FF7B73B-5117-4749-AE9A-3D6C6D144BC9}</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57CA-4C65-BB5C-16F2AAA4248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56.8</c:v>
                </c:pt>
                <c:pt idx="8">
                  <c:v>60.4</c:v>
                </c:pt>
                <c:pt idx="16">
                  <c:v>59.3</c:v>
                </c:pt>
                <c:pt idx="24">
                  <c:v>59.9</c:v>
                </c:pt>
                <c:pt idx="32">
                  <c:v>61.5</c:v>
                </c:pt>
              </c:numCache>
            </c:numRef>
          </c:xVal>
          <c:yVal>
            <c:numRef>
              <c:f>公会計指標分析・財政指標組合せ分析表!$BP$55:$DC$55</c:f>
              <c:numCache>
                <c:formatCode>#,##0.0;"▲ "#,##0.0</c:formatCode>
                <c:ptCount val="40"/>
                <c:pt idx="0">
                  <c:v>33.6</c:v>
                </c:pt>
                <c:pt idx="8">
                  <c:v>35.299999999999997</c:v>
                </c:pt>
                <c:pt idx="16">
                  <c:v>31.9</c:v>
                </c:pt>
                <c:pt idx="24">
                  <c:v>24.2</c:v>
                </c:pt>
                <c:pt idx="32">
                  <c:v>22.1</c:v>
                </c:pt>
              </c:numCache>
            </c:numRef>
          </c:yVal>
          <c:smooth val="0"/>
          <c:extLst>
            <c:ext xmlns:c16="http://schemas.microsoft.com/office/drawing/2014/chart" uri="{C3380CC4-5D6E-409C-BE32-E72D297353CC}">
              <c16:uniqueId val="{00000013-57CA-4C65-BB5C-16F2AAA42488}"/>
            </c:ext>
          </c:extLst>
        </c:ser>
        <c:dLbls>
          <c:showLegendKey val="0"/>
          <c:showVal val="1"/>
          <c:showCatName val="0"/>
          <c:showSerName val="0"/>
          <c:showPercent val="0"/>
          <c:showBubbleSize val="0"/>
        </c:dLbls>
        <c:axId val="46179840"/>
        <c:axId val="46181760"/>
      </c:scatterChart>
      <c:valAx>
        <c:axId val="46179840"/>
        <c:scaling>
          <c:orientation val="minMax"/>
          <c:max val="61.9"/>
          <c:min val="56.5"/>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38"/>
          <c:min val="2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{172B7B5C-D069-478F-BA66-90035A8AF21E}</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0A0E-4701-9940-6765EC6CDD1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{09C2E2F6-0DFD-4A6E-A085-CCD16054ABC7}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A0E-4701-9940-6765EC6CDD1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{52E048FC-1258-4B7C-A4BB-DEFBA4FD3FE2}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A0E-4701-9940-6765EC6CDD1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{C2605D1C-4EA0-46BB-A3A4-F49061F925A1}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A0E-4701-9940-6765EC6CDD1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{011A5899-5ADD-418E-94D9-7E2E2615B92E}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A0E-4701-9940-6765EC6CDD11}"/>
                </c:ext>
              </c:extLst>
            </c:dLbl>
            <c:dLbl>
              <c:idx val="8"/>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{9B778B22-A08D-4E2D-AD59-C77CCA4148D9}</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0A0E-4701-9940-6765EC6CDD11}"/>
                </c:ext>
              </c:extLst>
            </c:dLbl>
            <c:dLbl>
              <c:idx val="16"/>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{0BE6FBCC-98D3-4489-A0DD-8835F81AC1CF}</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0A0E-4701-9940-6765EC6CDD11}"/>
                </c:ext>
              </c:extLst>
            </c:dLbl>
            <c:dLbl>
              <c:idx val="24"/>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{AD21F2BF-E408-42E0-A4D9-467E95A9C68C}</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0A0E-4701-9940-6765EC6CDD11}"/>
                </c:ext>
              </c:extLst>
            </c:dLbl>
            <c:dLbl>
              <c:idx val="32"/>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{5292F935-5FE1-4BD0-9354-B1CC2D702F8F}</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0A0E-4701-9940-6765EC6CDD1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-1.7</c:v>
                </c:pt>
                <c:pt idx="8">
                  <c:v>-2.7</c:v>
                </c:pt>
                <c:pt idx="16">
                  <c:v>-3</c:v>
                </c:pt>
                <c:pt idx="24">
                  <c:v>-3.2</c:v>
                </c:pt>
                <c:pt idx="32">
                  <c:v>-3.2</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0A0E-4701-9940-6765EC6CDD11}"/>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{A8ECE8D2-3256-4593-B9E8-7092B5C9DA00}</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0A0E-4701-9940-6765EC6CDD11}"/>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{18E38DCA-87FF-4EE9-BA40-088FFBD8914A}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A0E-4701-9940-6765EC6CDD1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{D9EFBD4C-5CFC-4164-9C4A-86FF1F0C0485}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A0E-4701-9940-6765EC6CDD1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{C2D88759-3F0E-4A1D-8869-8E5E18240741}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A0E-4701-9940-6765EC6CDD1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{6748E43D-3FA6-4228-AB4C-9289F5160131}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A0E-4701-9940-6765EC6CDD11}"/>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{B8B9BA4E-2AE3-4EFA-9F03-9813C7CC962B}</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0A0E-4701-9940-6765EC6CDD11}"/>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{B6186554-FC17-44B1-8974-53ED41F2F120}</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0A0E-4701-9940-6765EC6CDD11}"/>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{6280353B-3AD0-4970-B259-BA27F0B260C1}</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0A0E-4701-9940-6765EC6CDD11}"/>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{26CFCA49-D7B1-447D-BBF9-D75FDCE5123F}</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0A0E-4701-9940-6765EC6CDD1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c:v>
                </c:pt>
                <c:pt idx="8">
                  <c:v>6.9</c:v>
                </c:pt>
                <c:pt idx="16">
                  <c:v>6.6</c:v>
                </c:pt>
                <c:pt idx="24">
                  <c:v>6.4</c:v>
                </c:pt>
                <c:pt idx="32">
                  <c:v>6.3</c:v>
                </c:pt>
              </c:numCache>
            </c:numRef>
          </c:xVal>
          <c:yVal>
            <c:numRef>
              <c:f>公会計指標分析・財政指標組合せ分析表!$BP$77:$DC$77</c:f>
              <c:numCache>
                <c:formatCode>#,##0.0;"▲ "#,##0.0</c:formatCode>
                <c:ptCount val="40"/>
                <c:pt idx="0">
                  <c:v>33.6</c:v>
                </c:pt>
                <c:pt idx="8">
                  <c:v>35.299999999999997</c:v>
                </c:pt>
                <c:pt idx="16">
                  <c:v>31.9</c:v>
                </c:pt>
                <c:pt idx="24">
                  <c:v>24.2</c:v>
                </c:pt>
                <c:pt idx="32">
                  <c:v>22.1</c:v>
                </c:pt>
              </c:numCache>
            </c:numRef>
          </c:yVal>
          <c:smooth val="0"/>
          <c:extLst>
            <c:ext xmlns:c16="http://schemas.microsoft.com/office/drawing/2014/chart" uri="{C3380CC4-5D6E-409C-BE32-E72D297353CC}">
              <c16:uniqueId val="{00000013-0A0E-4701-9940-6765EC6CDD11}"/>
            </c:ext>
          </c:extLst>
        </c:ser>
        <c:dLbls>
          <c:showLegendKey val="0"/>
          <c:showVal val="1"/>
          <c:showCatName val="0"/>
          <c:showSerName val="0"/>
          <c:showPercent val="0"/>
          <c:showBubbleSize val="0"/>
        </c:dLbls>
        <c:axId val="84219776"/>
        <c:axId val="84234240"/>
      </c:scatterChart>
      <c:valAx>
        <c:axId val="84219776"/>
        <c:scaling>
          <c:orientation val="minMax"/>
          <c:max val="7.1"/>
          <c:min val="6.2"/>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38"/>
          <c:min val="2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東京都福生市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地方債残高は減少しており、元利償還費等も減少している。臨時財政対策債の発行を抑えている為、算入公債費等が元利償還金より大幅に大きく、実質公債費比率の分子はマイナスとなっており、健全な財政運営が進められている。今後も、臨時財政対策債をはじめとする地方債に依存しない適正な財政運営に努め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利用していない。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東京都福生市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分子要因の一つである地方債残高は順調に減少している。</a:t>
          </a:r>
          <a:r>
            <a:rPr kumimoji="1" lang="ja-JP" altLang="en-US" sz="1100" b="0" i="0" baseline="0">
              <a:solidFill>
                <a:schemeClr val="dk1"/>
              </a:solidFill>
              <a:effectLst/>
              <a:latin typeface="+mn-lt"/>
              <a:ea typeface="+mn-ea"/>
              <a:cs typeface="+mn-cs"/>
            </a:rPr>
            <a:t>前年度まで増加傾向だった</a:t>
          </a:r>
          <a:r>
            <a:rPr kumimoji="1" lang="ja-JP" altLang="ja-JP" sz="1100" b="0" i="0" baseline="0">
              <a:solidFill>
                <a:schemeClr val="dk1"/>
              </a:solidFill>
              <a:effectLst/>
              <a:latin typeface="+mn-lt"/>
              <a:ea typeface="+mn-ea"/>
              <a:cs typeface="+mn-cs"/>
            </a:rPr>
            <a:t>公営企業債等繰入見込額については、ここ数年の下水道事業会計</a:t>
          </a:r>
          <a:r>
            <a:rPr kumimoji="1" lang="ja-JP" altLang="en-US" sz="1100" b="0" i="0" baseline="0">
              <a:solidFill>
                <a:schemeClr val="dk1"/>
              </a:solidFill>
              <a:effectLst/>
              <a:latin typeface="+mn-lt"/>
              <a:ea typeface="+mn-ea"/>
              <a:cs typeface="+mn-cs"/>
            </a:rPr>
            <a:t>の法適用化に伴う繰出基準の見直しに伴い大幅な減少に転じた。</a:t>
          </a:r>
          <a:r>
            <a:rPr kumimoji="1" lang="ja-JP" altLang="ja-JP" sz="1100" b="0" i="0" baseline="0">
              <a:solidFill>
                <a:schemeClr val="dk1"/>
              </a:solidFill>
              <a:effectLst/>
              <a:latin typeface="+mn-lt"/>
              <a:ea typeface="+mn-ea"/>
              <a:cs typeface="+mn-cs"/>
            </a:rPr>
            <a:t>将来負担額全体としては</a:t>
          </a:r>
          <a:r>
            <a:rPr kumimoji="1" lang="en-US" altLang="ja-JP" sz="1100" b="0" i="0" baseline="0">
              <a:solidFill>
                <a:schemeClr val="dk1"/>
              </a:solidFill>
              <a:effectLst/>
              <a:latin typeface="+mn-lt"/>
              <a:ea typeface="+mn-ea"/>
              <a:cs typeface="+mn-cs"/>
            </a:rPr>
            <a:t>1,284</a:t>
          </a:r>
          <a:r>
            <a:rPr kumimoji="1" lang="ja-JP" altLang="ja-JP" sz="1100" b="0" i="0" baseline="0">
              <a:solidFill>
                <a:schemeClr val="dk1"/>
              </a:solidFill>
              <a:effectLst/>
              <a:latin typeface="+mn-lt"/>
              <a:ea typeface="+mn-ea"/>
              <a:cs typeface="+mn-cs"/>
            </a:rPr>
            <a:t>百万円の減となった。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充当可能</a:t>
          </a:r>
          <a:r>
            <a:rPr kumimoji="1" lang="ja-JP" altLang="en-US" sz="1100" b="0" i="0" baseline="0">
              <a:solidFill>
                <a:schemeClr val="dk1"/>
              </a:solidFill>
              <a:effectLst/>
              <a:latin typeface="+mn-lt"/>
              <a:ea typeface="+mn-ea"/>
              <a:cs typeface="+mn-cs"/>
            </a:rPr>
            <a:t>特定歳入</a:t>
          </a:r>
          <a:r>
            <a:rPr kumimoji="1" lang="ja-JP" altLang="ja-JP" sz="1100" b="0" i="0" baseline="0">
              <a:solidFill>
                <a:schemeClr val="dk1"/>
              </a:solidFill>
              <a:effectLst/>
              <a:latin typeface="+mn-lt"/>
              <a:ea typeface="+mn-ea"/>
              <a:cs typeface="+mn-cs"/>
            </a:rPr>
            <a:t>をはじめとした充当可能財源等も減少したものの将来負担額の減少が大きく、分子の構造全体としては前年比</a:t>
          </a:r>
          <a:r>
            <a:rPr kumimoji="1" lang="en-US" altLang="ja-JP" sz="1100" b="0" i="0" baseline="0">
              <a:solidFill>
                <a:schemeClr val="dk1"/>
              </a:solidFill>
              <a:effectLst/>
              <a:latin typeface="+mn-lt"/>
              <a:ea typeface="+mn-ea"/>
              <a:cs typeface="+mn-cs"/>
            </a:rPr>
            <a:t>694</a:t>
          </a:r>
          <a:r>
            <a:rPr kumimoji="1" lang="ja-JP" altLang="ja-JP" sz="1100" b="0" i="0" baseline="0">
              <a:solidFill>
                <a:schemeClr val="dk1"/>
              </a:solidFill>
              <a:effectLst/>
              <a:latin typeface="+mn-lt"/>
              <a:ea typeface="+mn-ea"/>
              <a:cs typeface="+mn-cs"/>
            </a:rPr>
            <a:t>百万円の減となった。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継続的な起債抑制と充当可能財源の確保により、将来世代への負担軽減と健全な財政運営を図っていく。</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東京都福生市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baseline="0">
              <a:solidFill>
                <a:schemeClr val="dk1"/>
              </a:solidFill>
              <a:effectLst/>
              <a:latin typeface="+mn-lt"/>
              <a:ea typeface="+mn-ea"/>
              <a:cs typeface="+mn-cs"/>
            </a:rPr>
            <a:t>　都市施設整備基金を今後の施設更新等に備え約２億円、防衛施設周辺整備調整交付金事業基金へ約６千万円の積み立てを行った一方で、都市施設整備基金を福生病院組合負担金へ２億円、防衛施設周辺整備調整交付金事業基金を福祉センター設備改良事業へ約３億８千万円、市民会館管理運営事業に約６千万円の取り崩しを行ったこと等により、全体で約５億３千５百万円の減となっている。</a:t>
          </a:r>
          <a:endParaRPr kumimoji="1" lang="en-US" altLang="ja-JP" sz="1100" baseline="0">
            <a:solidFill>
              <a:schemeClr val="dk1"/>
            </a:solidFill>
            <a:effectLst/>
            <a:latin typeface="+mn-lt"/>
            <a:ea typeface="+mn-ea"/>
            <a:cs typeface="+mn-cs"/>
          </a:endParaRPr>
        </a:p>
        <a:p>
          <a:endParaRPr kumimoji="1" lang="en-US" altLang="ja-JP" sz="1100" baseline="0">
            <a:solidFill>
              <a:schemeClr val="dk1"/>
            </a:solidFill>
            <a:effectLst/>
            <a:latin typeface="+mn-lt"/>
            <a:ea typeface="+mn-ea"/>
            <a:cs typeface="+mn-cs"/>
          </a:endParaRPr>
        </a:p>
        <a:p>
          <a:endParaRPr kumimoji="1" lang="en-US" altLang="ja-JP" sz="1100" baseline="0">
            <a:solidFill>
              <a:schemeClr val="dk1"/>
            </a:solidFill>
            <a:effectLst/>
            <a:latin typeface="+mn-lt"/>
            <a:ea typeface="+mn-ea"/>
            <a:cs typeface="+mn-cs"/>
          </a:endParaRPr>
        </a:p>
        <a:p>
          <a:endParaRPr kumimoji="1" lang="en-US" altLang="ja-JP" sz="1100" baseline="0">
            <a:solidFill>
              <a:schemeClr val="dk1"/>
            </a:solidFill>
            <a:effectLst/>
            <a:latin typeface="+mn-lt"/>
            <a:ea typeface="+mn-ea"/>
            <a:cs typeface="+mn-cs"/>
          </a:endParaRPr>
        </a:p>
        <a:p>
          <a:endParaRPr kumimoji="1" lang="en-US" altLang="ja-JP" sz="1100" baseline="0">
            <a:solidFill>
              <a:schemeClr val="dk1"/>
            </a:solidFill>
            <a:effectLst/>
            <a:latin typeface="+mn-lt"/>
            <a:ea typeface="+mn-ea"/>
            <a:cs typeface="+mn-cs"/>
          </a:endParaRPr>
        </a:p>
        <a:p>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財政調整基金は</a:t>
          </a:r>
          <a:r>
            <a:rPr kumimoji="1" lang="ja-JP" altLang="en-US" sz="1100">
              <a:solidFill>
                <a:schemeClr val="dk1"/>
              </a:solidFill>
              <a:effectLst/>
              <a:latin typeface="+mn-lt"/>
              <a:ea typeface="+mn-ea"/>
              <a:cs typeface="+mn-cs"/>
            </a:rPr>
            <a:t>目標額の設定はないが将来の</a:t>
          </a:r>
          <a:r>
            <a:rPr lang="ja-JP" altLang="ja-JP" sz="1100">
              <a:solidFill>
                <a:schemeClr val="dk1"/>
              </a:solidFill>
              <a:effectLst/>
              <a:latin typeface="+mn-lt"/>
              <a:ea typeface="+mn-ea"/>
              <a:cs typeface="+mn-cs"/>
            </a:rPr>
            <a:t>財源不足や災害等</a:t>
          </a:r>
          <a:r>
            <a:rPr lang="ja-JP" altLang="en-US" sz="1100">
              <a:solidFill>
                <a:schemeClr val="dk1"/>
              </a:solidFill>
              <a:effectLst/>
              <a:latin typeface="+mn-lt"/>
              <a:ea typeface="+mn-ea"/>
              <a:cs typeface="+mn-cs"/>
            </a:rPr>
            <a:t>に</a:t>
          </a:r>
          <a:r>
            <a:rPr lang="ja-JP" altLang="ja-JP" sz="1100">
              <a:solidFill>
                <a:schemeClr val="dk1"/>
              </a:solidFill>
              <a:effectLst/>
              <a:latin typeface="+mn-lt"/>
              <a:ea typeface="+mn-ea"/>
              <a:cs typeface="+mn-cs"/>
            </a:rPr>
            <a:t>備えておく必要</a:t>
          </a:r>
          <a:r>
            <a:rPr lang="ja-JP" altLang="en-US" sz="1100">
              <a:solidFill>
                <a:schemeClr val="dk1"/>
              </a:solidFill>
              <a:effectLst/>
              <a:latin typeface="+mn-lt"/>
              <a:ea typeface="+mn-ea"/>
              <a:cs typeface="+mn-cs"/>
            </a:rPr>
            <a:t>があり</a:t>
          </a:r>
          <a:r>
            <a:rPr kumimoji="1" lang="ja-JP" altLang="ja-JP" sz="1100">
              <a:solidFill>
                <a:schemeClr val="dk1"/>
              </a:solidFill>
              <a:effectLst/>
              <a:latin typeface="+mn-lt"/>
              <a:ea typeface="+mn-ea"/>
              <a:cs typeface="+mn-cs"/>
            </a:rPr>
            <a:t>、特定目的基金については、現時点では個別施設計画が未策定のため、目標年度及び目標金額は設定できない。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（基金の使途）</a:t>
          </a:r>
          <a:endParaRPr lang="ja-JP" altLang="ja-JP" sz="1400">
            <a:effectLst/>
          </a:endParaRPr>
        </a:p>
        <a:p>
          <a:r>
            <a:rPr kumimoji="1" lang="ja-JP" altLang="ja-JP" sz="1100">
              <a:solidFill>
                <a:schemeClr val="dk1"/>
              </a:solidFill>
              <a:effectLst/>
              <a:latin typeface="+mn-lt"/>
              <a:ea typeface="+mn-ea"/>
              <a:cs typeface="+mn-cs"/>
            </a:rPr>
            <a:t>都市施設整備基金：市の都市施設整備事業の資金に充当し、又は事業に供する土地をあらかじめ取得することにより事業の円滑な執行を図る</a:t>
          </a:r>
          <a:endParaRPr lang="ja-JP" altLang="ja-JP" sz="1400">
            <a:effectLst/>
          </a:endParaRPr>
        </a:p>
        <a:p>
          <a:r>
            <a:rPr kumimoji="1" lang="ja-JP" altLang="ja-JP" sz="1100">
              <a:solidFill>
                <a:schemeClr val="dk1"/>
              </a:solidFill>
              <a:effectLst/>
              <a:latin typeface="+mn-lt"/>
              <a:ea typeface="+mn-ea"/>
              <a:cs typeface="+mn-cs"/>
            </a:rPr>
            <a:t>学校施設等整備基金：福生市立小学校及び中学校の施設等の整備に要する資金に充当するもの</a:t>
          </a:r>
          <a:endParaRPr lang="ja-JP" altLang="ja-JP" sz="1400">
            <a:effectLst/>
          </a:endParaRPr>
        </a:p>
        <a:p>
          <a:r>
            <a:rPr kumimoji="1" lang="ja-JP" altLang="ja-JP" sz="1100">
              <a:solidFill>
                <a:schemeClr val="dk1"/>
              </a:solidFill>
              <a:effectLst/>
              <a:latin typeface="+mn-lt"/>
              <a:ea typeface="+mn-ea"/>
              <a:cs typeface="+mn-cs"/>
            </a:rPr>
            <a:t>ふるさと人づくりまちづくり基金：</a:t>
          </a:r>
          <a:r>
            <a:rPr lang="ja-JP" altLang="ja-JP" sz="1100">
              <a:solidFill>
                <a:schemeClr val="dk1"/>
              </a:solidFill>
              <a:effectLst/>
              <a:latin typeface="+mn-lt"/>
              <a:ea typeface="+mn-ea"/>
              <a:cs typeface="+mn-cs"/>
            </a:rPr>
            <a:t>国際交流等による人材の育成及びふるさとと呼べるまちづくりの資金に充当するもの</a:t>
          </a:r>
          <a:endParaRPr lang="ja-JP" altLang="ja-JP" sz="1400">
            <a:effectLst/>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都市施設整備基金：福生病院組合負担金へ充てるために取り崩しを行ったが、一方で地方財政法第７条の規定に基づき、前年度繰越金の２分の１を下回らない額を積み立てたことにより、ほぼ横ばいで推移した。</a:t>
          </a:r>
          <a:endParaRPr lang="ja-JP" altLang="ja-JP" sz="1400">
            <a:effectLst/>
          </a:endParaRPr>
        </a:p>
        <a:p>
          <a:r>
            <a:rPr kumimoji="1" lang="ja-JP" altLang="ja-JP" sz="1100">
              <a:solidFill>
                <a:schemeClr val="dk1"/>
              </a:solidFill>
              <a:effectLst/>
              <a:latin typeface="+mn-lt"/>
              <a:ea typeface="+mn-ea"/>
              <a:cs typeface="+mn-cs"/>
            </a:rPr>
            <a:t>　学校施設等整備基金：小学校施設維持整備事業へ１千４百万円、中学校施設維持整備事業へ６百万円を取り崩しを行ったことにより、減額となった。</a:t>
          </a:r>
          <a:endParaRPr lang="ja-JP" altLang="ja-JP" sz="1400">
            <a:effectLst/>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施設の老朽化が進んでおり、令和２年度策定予定の個別施設計画をみすえ、今後について検討していく。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財政調整基金では２億円の取り崩しを行った一方で、東日本大震災復興に係る地方税法の改正に伴う住民税均等割の平成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年度増税分及び地方財政法第７条の規定に基づき前年度繰越金の２分の１を下回らない額を積み立てたことにより、約１千７百万円の増となった。</a:t>
          </a:r>
          <a:endParaRPr lang="ja-JP" altLang="ja-JP" sz="1400">
            <a:effectLst/>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（今後の方針）</a:t>
          </a:r>
          <a:endParaRPr kumimoji="1" lang="en-US" altLang="ja-JP" sz="1100">
            <a:solidFill>
              <a:schemeClr val="dk1"/>
            </a:solidFill>
            <a:effectLst/>
            <a:latin typeface="+mn-lt"/>
            <a:ea typeface="+mn-ea"/>
            <a:cs typeface="+mn-cs"/>
          </a:endParaRPr>
        </a:p>
        <a:p>
          <a:r>
            <a:rPr lang="ja-JP" altLang="en-US" sz="1100">
              <a:effectLst/>
            </a:rPr>
            <a:t>　財政調整基金は各年度間の財源の調整を図り、財政の効率的執行と健全な運営に資することを目的に設置している基金であるため、年度間の財源調整だけでなく、</a:t>
          </a:r>
          <a:r>
            <a:rPr kumimoji="1" lang="ja-JP" altLang="ja-JP" sz="1100">
              <a:solidFill>
                <a:schemeClr val="dk1"/>
              </a:solidFill>
              <a:effectLst/>
              <a:latin typeface="+mn-lt"/>
              <a:ea typeface="+mn-ea"/>
              <a:cs typeface="+mn-cs"/>
            </a:rPr>
            <a:t>公共施設等の老朽化対策等に係る経費の増大</a:t>
          </a:r>
          <a:r>
            <a:rPr kumimoji="1" lang="ja-JP" altLang="en-US" sz="1100">
              <a:solidFill>
                <a:schemeClr val="dk1"/>
              </a:solidFill>
              <a:effectLst/>
              <a:latin typeface="+mn-lt"/>
              <a:ea typeface="+mn-ea"/>
              <a:cs typeface="+mn-cs"/>
            </a:rPr>
            <a:t>、</a:t>
          </a:r>
          <a:r>
            <a:rPr lang="ja-JP" altLang="en-US" sz="1100">
              <a:effectLst/>
            </a:rPr>
            <a:t>経済事情の著しい変化による財源不足や災害等に備えておく必要があると考える。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利用していない。</a:t>
          </a:r>
          <a:endParaRPr lang="ja-JP" altLang="ja-JP" sz="1400">
            <a:effectLst/>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利用していない。</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東京都福生市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57,617
53,808
10.16
25,359,062
24,678,918
679,936
11,634,980
6,994,316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43" name="テキスト ボックス 42"/>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[ 60.1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mn-lt"/>
              <a:ea typeface="+mn-ea"/>
              <a:cs typeface="+mn-cs"/>
            </a:rPr>
            <a:t>有形固定資産減価償却率は前年度対比</a:t>
          </a:r>
          <a:r>
            <a:rPr kumimoji="1" lang="en-US" altLang="ja-JP" sz="1050">
              <a:solidFill>
                <a:schemeClr val="dk1"/>
              </a:solidFill>
              <a:effectLst/>
              <a:latin typeface="+mn-lt"/>
              <a:ea typeface="+mn-ea"/>
              <a:cs typeface="+mn-cs"/>
            </a:rPr>
            <a:t>±0</a:t>
          </a:r>
          <a:r>
            <a:rPr kumimoji="1" lang="ja-JP" altLang="ja-JP" sz="1050">
              <a:solidFill>
                <a:schemeClr val="dk1"/>
              </a:solidFill>
              <a:effectLst/>
              <a:latin typeface="+mn-lt"/>
              <a:ea typeface="+mn-ea"/>
              <a:cs typeface="+mn-cs"/>
            </a:rPr>
            <a:t>ポイントとなる</a:t>
          </a:r>
          <a:r>
            <a:rPr kumimoji="1" lang="en-US" altLang="ja-JP" sz="1050">
              <a:solidFill>
                <a:schemeClr val="dk1"/>
              </a:solidFill>
              <a:effectLst/>
              <a:latin typeface="+mn-lt"/>
              <a:ea typeface="+mn-ea"/>
              <a:cs typeface="+mn-cs"/>
            </a:rPr>
            <a:t>60.1</a:t>
          </a:r>
          <a:r>
            <a:rPr kumimoji="1" lang="ja-JP" altLang="ja-JP" sz="1050">
              <a:solidFill>
                <a:schemeClr val="dk1"/>
              </a:solidFill>
              <a:effectLst/>
              <a:latin typeface="+mn-lt"/>
              <a:ea typeface="+mn-ea"/>
              <a:cs typeface="+mn-cs"/>
            </a:rPr>
            <a:t>％となった。</a:t>
          </a:r>
          <a:endParaRPr lang="ja-JP" altLang="ja-JP" sz="1050">
            <a:effectLst/>
          </a:endParaRPr>
        </a:p>
        <a:p>
          <a:r>
            <a:rPr kumimoji="1" lang="ja-JP" altLang="ja-JP" sz="1050">
              <a:solidFill>
                <a:schemeClr val="dk1"/>
              </a:solidFill>
              <a:effectLst/>
              <a:latin typeface="+mn-lt"/>
              <a:ea typeface="+mn-ea"/>
              <a:cs typeface="+mn-cs"/>
            </a:rPr>
            <a:t>減価償却率は全国平均</a:t>
          </a:r>
          <a:r>
            <a:rPr kumimoji="1" lang="ja-JP" altLang="en-US" sz="1050">
              <a:solidFill>
                <a:schemeClr val="dk1"/>
              </a:solidFill>
              <a:effectLst/>
              <a:latin typeface="+mn-lt"/>
              <a:ea typeface="+mn-ea"/>
              <a:cs typeface="+mn-cs"/>
            </a:rPr>
            <a:t>及び類似団体平均</a:t>
          </a:r>
          <a:r>
            <a:rPr kumimoji="1" lang="ja-JP" altLang="ja-JP" sz="1050">
              <a:solidFill>
                <a:schemeClr val="dk1"/>
              </a:solidFill>
              <a:effectLst/>
              <a:latin typeface="+mn-lt"/>
              <a:ea typeface="+mn-ea"/>
              <a:cs typeface="+mn-cs"/>
            </a:rPr>
            <a:t>を下回っているものの、東京都平均と比較するとまだ高い水準にある。</a:t>
          </a:r>
          <a:endParaRPr lang="ja-JP" altLang="ja-JP" sz="1050">
            <a:effectLst/>
          </a:endParaRPr>
        </a:p>
        <a:p>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年度に</a:t>
          </a:r>
          <a:r>
            <a:rPr kumimoji="1" lang="ja-JP" altLang="en-US" sz="1100">
              <a:solidFill>
                <a:schemeClr val="dk1"/>
              </a:solidFill>
              <a:effectLst/>
              <a:latin typeface="+mn-lt"/>
              <a:ea typeface="+mn-ea"/>
              <a:cs typeface="+mn-cs"/>
            </a:rPr>
            <a:t>は、</a:t>
          </a:r>
          <a:r>
            <a:rPr kumimoji="1" lang="ja-JP" altLang="ja-JP" sz="1050">
              <a:solidFill>
                <a:schemeClr val="dk1"/>
              </a:solidFill>
              <a:effectLst/>
              <a:latin typeface="+mn-lt"/>
              <a:ea typeface="+mn-ea"/>
              <a:cs typeface="+mn-cs"/>
            </a:rPr>
            <a:t>公共施設等総合管理計画</a:t>
          </a:r>
          <a:r>
            <a:rPr kumimoji="1" lang="ja-JP" altLang="en-US" sz="1050">
              <a:solidFill>
                <a:schemeClr val="dk1"/>
              </a:solidFill>
              <a:effectLst/>
              <a:latin typeface="+mn-lt"/>
              <a:ea typeface="+mn-ea"/>
              <a:cs typeface="+mn-cs"/>
            </a:rPr>
            <a:t>で定めた、長寿命化や複合化・集約化に関する推進の方向性をまとめた</a:t>
          </a:r>
          <a:r>
            <a:rPr kumimoji="1" lang="ja-JP" altLang="ja-JP" sz="1050">
              <a:solidFill>
                <a:schemeClr val="dk1"/>
              </a:solidFill>
              <a:effectLst/>
              <a:latin typeface="+mn-lt"/>
              <a:ea typeface="+mn-ea"/>
              <a:cs typeface="+mn-cs"/>
            </a:rPr>
            <a:t>個別</a:t>
          </a:r>
          <a:r>
            <a:rPr kumimoji="1" lang="ja-JP" altLang="en-US" sz="1050">
              <a:solidFill>
                <a:schemeClr val="dk1"/>
              </a:solidFill>
              <a:effectLst/>
              <a:latin typeface="+mn-lt"/>
              <a:ea typeface="+mn-ea"/>
              <a:cs typeface="+mn-cs"/>
            </a:rPr>
            <a:t>施設</a:t>
          </a:r>
          <a:r>
            <a:rPr kumimoji="1" lang="ja-JP" altLang="ja-JP" sz="1050">
              <a:solidFill>
                <a:schemeClr val="dk1"/>
              </a:solidFill>
              <a:effectLst/>
              <a:latin typeface="+mn-lt"/>
              <a:ea typeface="+mn-ea"/>
              <a:cs typeface="+mn-cs"/>
            </a:rPr>
            <a:t>計画</a:t>
          </a:r>
          <a:r>
            <a:rPr kumimoji="1" lang="ja-JP" altLang="en-US" sz="1050">
              <a:solidFill>
                <a:schemeClr val="dk1"/>
              </a:solidFill>
              <a:effectLst/>
              <a:latin typeface="+mn-lt"/>
              <a:ea typeface="+mn-ea"/>
              <a:cs typeface="+mn-cs"/>
            </a:rPr>
            <a:t>を策定し</a:t>
          </a:r>
          <a:r>
            <a:rPr kumimoji="1" lang="ja-JP" altLang="en-US" sz="1100">
              <a:solidFill>
                <a:schemeClr val="dk1"/>
              </a:solidFill>
              <a:effectLst/>
              <a:latin typeface="+mn-lt"/>
              <a:ea typeface="+mn-ea"/>
              <a:cs typeface="+mn-cs"/>
            </a:rPr>
            <a:t>、</a:t>
          </a:r>
          <a:r>
            <a:rPr kumimoji="1" lang="ja-JP" altLang="ja-JP" sz="1050">
              <a:solidFill>
                <a:schemeClr val="dk1"/>
              </a:solidFill>
              <a:effectLst/>
              <a:latin typeface="+mn-lt"/>
              <a:ea typeface="+mn-ea"/>
              <a:cs typeface="+mn-cs"/>
            </a:rPr>
            <a:t>引き続き公共施設の計画的な更新・管理に向けて取り組みを進めていく。</a:t>
          </a:r>
          <a:endParaRPr lang="ja-JP" altLang="ja-JP" sz="1050">
            <a:effectLst/>
          </a:endParaRP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33474</xdr:rowOff>
    </xdr:from>
    <xdr:to>
      <xdr:col>23</xdr:col>
      <xdr:colOff>85090</xdr:colOff>
      <xdr:row>35</xdr:row>
      <xdr:rowOff>37465</xdr:rowOff>
    </xdr:to>
    <xdr:cxnSp macro="">
      <xdr:nvCxnSpPr>
        <xdr:cNvPr id="77" name="直線コネクタ 76"/>
        <xdr:cNvCxnSpPr/>
      </xdr:nvCxnSpPr>
      <xdr:spPr>
        <a:xfrm flipV="1">
          <a:off x="4760595" y="5434149"/>
          <a:ext cx="1270" cy="1375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41292</xdr:rowOff>
    </xdr:from>
    <xdr:ext cx="405111" cy="259045"/>
    <xdr:sp macro="" textlink="">
      <xdr:nvSpPr>
        <xdr:cNvPr id="78" name="有形固定資産減価償却率最小値テキスト"/>
        <xdr:cNvSpPr txBox="1"/>
      </xdr:nvSpPr>
      <xdr:spPr>
        <a:xfrm>
          <a:off x="4813300" y="6813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37465</xdr:rowOff>
    </xdr:from>
    <xdr:to>
      <xdr:col>23</xdr:col>
      <xdr:colOff>174625</xdr:colOff>
      <xdr:row>35</xdr:row>
      <xdr:rowOff>37465</xdr:rowOff>
    </xdr:to>
    <xdr:cxnSp macro="">
      <xdr:nvCxnSpPr>
        <xdr:cNvPr id="79" name="直線コネクタ 78"/>
        <xdr:cNvCxnSpPr/>
      </xdr:nvCxnSpPr>
      <xdr:spPr>
        <a:xfrm>
          <a:off x="4673600" y="680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151601</xdr:rowOff>
    </xdr:from>
    <xdr:ext cx="405111" cy="259045"/>
    <xdr:sp macro="" textlink="">
      <xdr:nvSpPr>
        <xdr:cNvPr id="80" name="有形固定資産減価償却率最大値テキスト"/>
        <xdr:cNvSpPr txBox="1"/>
      </xdr:nvSpPr>
      <xdr:spPr>
        <a:xfrm>
          <a:off x="4813300" y="5209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33474</xdr:rowOff>
    </xdr:from>
    <xdr:to>
      <xdr:col>23</xdr:col>
      <xdr:colOff>174625</xdr:colOff>
      <xdr:row>27</xdr:row>
      <xdr:rowOff>33474</xdr:rowOff>
    </xdr:to>
    <xdr:cxnSp macro="">
      <xdr:nvCxnSpPr>
        <xdr:cNvPr id="81" name="直線コネクタ 80"/>
        <xdr:cNvCxnSpPr/>
      </xdr:nvCxnSpPr>
      <xdr:spPr>
        <a:xfrm>
          <a:off x="4673600" y="5434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74130</xdr:rowOff>
    </xdr:from>
    <xdr:ext cx="405111" cy="259045"/>
    <xdr:sp macro="" textlink="">
      <xdr:nvSpPr>
        <xdr:cNvPr id="82" name="有形固定資産減価償却率平均値テキスト"/>
        <xdr:cNvSpPr txBox="1"/>
      </xdr:nvSpPr>
      <xdr:spPr>
        <a:xfrm>
          <a:off x="4813300" y="61606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95703</xdr:rowOff>
    </xdr:from>
    <xdr:to>
      <xdr:col>23</xdr:col>
      <xdr:colOff>136525</xdr:colOff>
      <xdr:row>32</xdr:row>
      <xdr:rowOff>25853</xdr:rowOff>
    </xdr:to>
    <xdr:sp macro="" textlink="">
      <xdr:nvSpPr>
        <xdr:cNvPr id="83" name="フローチャート: 判断 82"/>
        <xdr:cNvSpPr/>
      </xdr:nvSpPr>
      <xdr:spPr>
        <a:xfrm>
          <a:off x="4711700" y="6182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46355</xdr:rowOff>
    </xdr:from>
    <xdr:to>
      <xdr:col>19</xdr:col>
      <xdr:colOff>187325</xdr:colOff>
      <xdr:row>31</xdr:row>
      <xdr:rowOff>147955</xdr:rowOff>
    </xdr:to>
    <xdr:sp macro="" textlink="">
      <xdr:nvSpPr>
        <xdr:cNvPr id="84" name="フローチャート: 判断 83"/>
        <xdr:cNvSpPr/>
      </xdr:nvSpPr>
      <xdr:spPr>
        <a:xfrm>
          <a:off x="4000500" y="613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27849</xdr:rowOff>
    </xdr:from>
    <xdr:to>
      <xdr:col>15</xdr:col>
      <xdr:colOff>187325</xdr:colOff>
      <xdr:row>31</xdr:row>
      <xdr:rowOff>129449</xdr:rowOff>
    </xdr:to>
    <xdr:sp macro="" textlink="">
      <xdr:nvSpPr>
        <xdr:cNvPr id="85" name="フローチャート: 判断 84"/>
        <xdr:cNvSpPr/>
      </xdr:nvSpPr>
      <xdr:spPr>
        <a:xfrm>
          <a:off x="3238500" y="6114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61776</xdr:rowOff>
    </xdr:from>
    <xdr:to>
      <xdr:col>11</xdr:col>
      <xdr:colOff>187325</xdr:colOff>
      <xdr:row>31</xdr:row>
      <xdr:rowOff>163376</xdr:rowOff>
    </xdr:to>
    <xdr:sp macro="" textlink="">
      <xdr:nvSpPr>
        <xdr:cNvPr id="86" name="フローチャート: 判断 85"/>
        <xdr:cNvSpPr/>
      </xdr:nvSpPr>
      <xdr:spPr>
        <a:xfrm>
          <a:off x="2476500" y="6148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122192</xdr:rowOff>
    </xdr:from>
    <xdr:to>
      <xdr:col>7</xdr:col>
      <xdr:colOff>187325</xdr:colOff>
      <xdr:row>31</xdr:row>
      <xdr:rowOff>52342</xdr:rowOff>
    </xdr:to>
    <xdr:sp macro="" textlink="">
      <xdr:nvSpPr>
        <xdr:cNvPr id="87" name="フローチャート: 判断 86"/>
        <xdr:cNvSpPr/>
      </xdr:nvSpPr>
      <xdr:spPr>
        <a:xfrm>
          <a:off x="1714500" y="6037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52524</xdr:rowOff>
    </xdr:from>
    <xdr:to>
      <xdr:col>23</xdr:col>
      <xdr:colOff>136525</xdr:colOff>
      <xdr:row>31</xdr:row>
      <xdr:rowOff>154124</xdr:rowOff>
    </xdr:to>
    <xdr:sp macro="" textlink="">
      <xdr:nvSpPr>
        <xdr:cNvPr id="93" name="楕円 92"/>
        <xdr:cNvSpPr/>
      </xdr:nvSpPr>
      <xdr:spPr>
        <a:xfrm>
          <a:off x="4711700" y="6138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75401</xdr:rowOff>
    </xdr:from>
    <xdr:ext cx="405111" cy="259045"/>
    <xdr:sp macro="" textlink="">
      <xdr:nvSpPr>
        <xdr:cNvPr id="94" name="有形固定資産減価償却率該当値テキスト"/>
        <xdr:cNvSpPr txBox="1"/>
      </xdr:nvSpPr>
      <xdr:spPr>
        <a:xfrm>
          <a:off x="4813300" y="5990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52524</xdr:rowOff>
    </xdr:from>
    <xdr:to>
      <xdr:col>19</xdr:col>
      <xdr:colOff>187325</xdr:colOff>
      <xdr:row>31</xdr:row>
      <xdr:rowOff>154124</xdr:rowOff>
    </xdr:to>
    <xdr:sp macro="" textlink="">
      <xdr:nvSpPr>
        <xdr:cNvPr id="95" name="楕円 94"/>
        <xdr:cNvSpPr/>
      </xdr:nvSpPr>
      <xdr:spPr>
        <a:xfrm>
          <a:off x="4000500" y="6138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103324</xdr:rowOff>
    </xdr:from>
    <xdr:to>
      <xdr:col>23</xdr:col>
      <xdr:colOff>85725</xdr:colOff>
      <xdr:row>31</xdr:row>
      <xdr:rowOff>103324</xdr:rowOff>
    </xdr:to>
    <xdr:cxnSp macro="">
      <xdr:nvCxnSpPr>
        <xdr:cNvPr id="96" name="直線コネクタ 95"/>
        <xdr:cNvCxnSpPr/>
      </xdr:nvCxnSpPr>
      <xdr:spPr>
        <a:xfrm>
          <a:off x="4051300" y="6189799"/>
          <a:ext cx="711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52524</xdr:rowOff>
    </xdr:from>
    <xdr:to>
      <xdr:col>15</xdr:col>
      <xdr:colOff>187325</xdr:colOff>
      <xdr:row>31</xdr:row>
      <xdr:rowOff>154124</xdr:rowOff>
    </xdr:to>
    <xdr:sp macro="" textlink="">
      <xdr:nvSpPr>
        <xdr:cNvPr id="97" name="楕円 96"/>
        <xdr:cNvSpPr/>
      </xdr:nvSpPr>
      <xdr:spPr>
        <a:xfrm>
          <a:off x="3238500" y="6138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103324</xdr:rowOff>
    </xdr:from>
    <xdr:to>
      <xdr:col>19</xdr:col>
      <xdr:colOff>136525</xdr:colOff>
      <xdr:row>31</xdr:row>
      <xdr:rowOff>103324</xdr:rowOff>
    </xdr:to>
    <xdr:cxnSp macro="">
      <xdr:nvCxnSpPr>
        <xdr:cNvPr id="98" name="直線コネクタ 97"/>
        <xdr:cNvCxnSpPr/>
      </xdr:nvCxnSpPr>
      <xdr:spPr>
        <a:xfrm>
          <a:off x="3289300" y="6189799"/>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132715</xdr:rowOff>
    </xdr:from>
    <xdr:to>
      <xdr:col>11</xdr:col>
      <xdr:colOff>187325</xdr:colOff>
      <xdr:row>32</xdr:row>
      <xdr:rowOff>62865</xdr:rowOff>
    </xdr:to>
    <xdr:sp macro="" textlink="">
      <xdr:nvSpPr>
        <xdr:cNvPr id="99" name="楕円 98"/>
        <xdr:cNvSpPr/>
      </xdr:nvSpPr>
      <xdr:spPr>
        <a:xfrm>
          <a:off x="2476500" y="621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103324</xdr:rowOff>
    </xdr:from>
    <xdr:to>
      <xdr:col>15</xdr:col>
      <xdr:colOff>136525</xdr:colOff>
      <xdr:row>32</xdr:row>
      <xdr:rowOff>12065</xdr:rowOff>
    </xdr:to>
    <xdr:cxnSp macro="">
      <xdr:nvCxnSpPr>
        <xdr:cNvPr id="100" name="直線コネクタ 99"/>
        <xdr:cNvCxnSpPr/>
      </xdr:nvCxnSpPr>
      <xdr:spPr>
        <a:xfrm flipV="1">
          <a:off x="2527300" y="6189799"/>
          <a:ext cx="762000" cy="80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132715</xdr:rowOff>
    </xdr:from>
    <xdr:to>
      <xdr:col>7</xdr:col>
      <xdr:colOff>187325</xdr:colOff>
      <xdr:row>32</xdr:row>
      <xdr:rowOff>62865</xdr:rowOff>
    </xdr:to>
    <xdr:sp macro="" textlink="">
      <xdr:nvSpPr>
        <xdr:cNvPr id="101" name="楕円 100"/>
        <xdr:cNvSpPr/>
      </xdr:nvSpPr>
      <xdr:spPr>
        <a:xfrm>
          <a:off x="1714500" y="621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12065</xdr:rowOff>
    </xdr:from>
    <xdr:to>
      <xdr:col>11</xdr:col>
      <xdr:colOff>136525</xdr:colOff>
      <xdr:row>32</xdr:row>
      <xdr:rowOff>12065</xdr:rowOff>
    </xdr:to>
    <xdr:cxnSp macro="">
      <xdr:nvCxnSpPr>
        <xdr:cNvPr id="102" name="直線コネクタ 101"/>
        <xdr:cNvCxnSpPr/>
      </xdr:nvCxnSpPr>
      <xdr:spPr>
        <a:xfrm>
          <a:off x="1765300" y="6269990"/>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164482</xdr:rowOff>
    </xdr:from>
    <xdr:ext cx="405111" cy="259045"/>
    <xdr:sp macro="" textlink="">
      <xdr:nvSpPr>
        <xdr:cNvPr id="103" name="n_1aveValue有形固定資産減価償却率"/>
        <xdr:cNvSpPr txBox="1"/>
      </xdr:nvSpPr>
      <xdr:spPr>
        <a:xfrm>
          <a:off x="3836044" y="590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145976</xdr:rowOff>
    </xdr:from>
    <xdr:ext cx="405111" cy="259045"/>
    <xdr:sp macro="" textlink="">
      <xdr:nvSpPr>
        <xdr:cNvPr id="104" name="n_2aveValue有形固定資産減価償却率"/>
        <xdr:cNvSpPr txBox="1"/>
      </xdr:nvSpPr>
      <xdr:spPr>
        <a:xfrm>
          <a:off x="3086744" y="5889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8453</xdr:rowOff>
    </xdr:from>
    <xdr:ext cx="405111" cy="259045"/>
    <xdr:sp macro="" textlink="">
      <xdr:nvSpPr>
        <xdr:cNvPr id="105" name="n_3aveValue有形固定資産減価償却率"/>
        <xdr:cNvSpPr txBox="1"/>
      </xdr:nvSpPr>
      <xdr:spPr>
        <a:xfrm>
          <a:off x="2324744" y="5923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68869</xdr:rowOff>
    </xdr:from>
    <xdr:ext cx="405111" cy="259045"/>
    <xdr:sp macro="" textlink="">
      <xdr:nvSpPr>
        <xdr:cNvPr id="106" name="n_4aveValue有形固定資産減価償却率"/>
        <xdr:cNvSpPr txBox="1"/>
      </xdr:nvSpPr>
      <xdr:spPr>
        <a:xfrm>
          <a:off x="1562744" y="5812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145251</xdr:rowOff>
    </xdr:from>
    <xdr:ext cx="405111" cy="259045"/>
    <xdr:sp macro="" textlink="">
      <xdr:nvSpPr>
        <xdr:cNvPr id="107" name="n_1mainValue有形固定資産減価償却率"/>
        <xdr:cNvSpPr txBox="1"/>
      </xdr:nvSpPr>
      <xdr:spPr>
        <a:xfrm>
          <a:off x="3836044" y="62317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145251</xdr:rowOff>
    </xdr:from>
    <xdr:ext cx="405111" cy="259045"/>
    <xdr:sp macro="" textlink="">
      <xdr:nvSpPr>
        <xdr:cNvPr id="108" name="n_2mainValue有形固定資産減価償却率"/>
        <xdr:cNvSpPr txBox="1"/>
      </xdr:nvSpPr>
      <xdr:spPr>
        <a:xfrm>
          <a:off x="3086744" y="62317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53992</xdr:rowOff>
    </xdr:from>
    <xdr:ext cx="405111" cy="259045"/>
    <xdr:sp macro="" textlink="">
      <xdr:nvSpPr>
        <xdr:cNvPr id="109" name="n_3mainValue有形固定資産減価償却率"/>
        <xdr:cNvSpPr txBox="1"/>
      </xdr:nvSpPr>
      <xdr:spPr>
        <a:xfrm>
          <a:off x="2324744" y="6311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53992</xdr:rowOff>
    </xdr:from>
    <xdr:ext cx="405111" cy="259045"/>
    <xdr:sp macro="" textlink="">
      <xdr:nvSpPr>
        <xdr:cNvPr id="110" name="n_4mainValue有形固定資産減価償却率"/>
        <xdr:cNvSpPr txBox="1"/>
      </xdr:nvSpPr>
      <xdr:spPr>
        <a:xfrm>
          <a:off x="1562744" y="6311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3" name="正方形/長方形 112"/>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[ 224.3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mn-lt"/>
              <a:ea typeface="+mn-ea"/>
              <a:cs typeface="+mn-cs"/>
            </a:rPr>
            <a:t>地方債は返す以上には借りない、との方針のもと地方債の発行を抑制してきた結果が表れており、類似団体平均や全国平均と比較しても数値は下回っている。</a:t>
          </a:r>
          <a:endParaRPr lang="ja-JP" altLang="ja-JP" sz="1050">
            <a:effectLst/>
          </a:endParaRPr>
        </a:p>
        <a:p>
          <a:r>
            <a:rPr kumimoji="1" lang="ja-JP" altLang="ja-JP" sz="1050">
              <a:solidFill>
                <a:schemeClr val="dk1"/>
              </a:solidFill>
              <a:effectLst/>
              <a:latin typeface="+mn-lt"/>
              <a:ea typeface="+mn-ea"/>
              <a:cs typeface="+mn-cs"/>
            </a:rPr>
            <a:t>しかし、今後は公共施設の老朽化対策等で地方債を借りる場面が増えることが想定され、より一層先を見通した計画的な財政運営に取り組む必要がある。</a:t>
          </a:r>
          <a:endParaRPr lang="ja-JP" altLang="ja-JP" sz="1050">
            <a:effectLst/>
          </a:endParaRPr>
        </a:p>
      </xdr:txBody>
    </xdr:sp>
    <xdr:clientData/>
  </xdr:twoCellAnchor>
  <xdr:oneCellAnchor>
    <xdr:from>
      <xdr:col>57</xdr:col>
      <xdr:colOff>111125</xdr:colOff>
      <xdr:row>23</xdr:row>
      <xdr:rowOff>47625</xdr:rowOff>
    </xdr:from>
    <xdr:ext cx="349839" cy="225703"/>
    <xdr:sp macro="" textlink="">
      <xdr:nvSpPr>
        <xdr:cNvPr id="124" name="テキスト ボックス 123"/>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6" name="テキスト ボックス 125"/>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7" name="直線コネクタ 126"/>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8" name="テキスト ボックス 127"/>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9" name="直線コネクタ 128"/>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30" name="テキスト ボックス 129"/>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31" name="直線コネクタ 130"/>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2" name="テキスト ボックス 131"/>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3" name="直線コネクタ 132"/>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4" name="テキスト ボックス 133"/>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5" name="直線コネクタ 134"/>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6" name="テキスト ボックス 135"/>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35</xdr:row>
      <xdr:rowOff>55817</xdr:rowOff>
    </xdr:to>
    <xdr:cxnSp macro="">
      <xdr:nvCxnSpPr>
        <xdr:cNvPr id="139" name="直線コネクタ 138"/>
        <xdr:cNvCxnSpPr/>
      </xdr:nvCxnSpPr>
      <xdr:spPr>
        <a:xfrm flipV="1">
          <a:off x="14793595" y="5312833"/>
          <a:ext cx="1269" cy="15152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59644</xdr:rowOff>
    </xdr:from>
    <xdr:ext cx="560923" cy="259045"/>
    <xdr:sp macro="" textlink="">
      <xdr:nvSpPr>
        <xdr:cNvPr id="140" name="債務償還比率最小値テキスト"/>
        <xdr:cNvSpPr txBox="1"/>
      </xdr:nvSpPr>
      <xdr:spPr>
        <a:xfrm>
          <a:off x="14846300" y="683191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55817</xdr:rowOff>
    </xdr:from>
    <xdr:to>
      <xdr:col>76</xdr:col>
      <xdr:colOff>111125</xdr:colOff>
      <xdr:row>35</xdr:row>
      <xdr:rowOff>55817</xdr:rowOff>
    </xdr:to>
    <xdr:cxnSp macro="">
      <xdr:nvCxnSpPr>
        <xdr:cNvPr id="141" name="直線コネクタ 140"/>
        <xdr:cNvCxnSpPr/>
      </xdr:nvCxnSpPr>
      <xdr:spPr>
        <a:xfrm>
          <a:off x="14706600" y="6828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2"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3" name="直線コネクタ 142"/>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89961</xdr:rowOff>
    </xdr:from>
    <xdr:ext cx="469744" cy="259045"/>
    <xdr:sp macro="" textlink="">
      <xdr:nvSpPr>
        <xdr:cNvPr id="144" name="債務償還比率平均値テキスト"/>
        <xdr:cNvSpPr txBox="1"/>
      </xdr:nvSpPr>
      <xdr:spPr>
        <a:xfrm>
          <a:off x="14846300" y="60049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111534</xdr:rowOff>
    </xdr:from>
    <xdr:to>
      <xdr:col>76</xdr:col>
      <xdr:colOff>73025</xdr:colOff>
      <xdr:row>31</xdr:row>
      <xdr:rowOff>41684</xdr:rowOff>
    </xdr:to>
    <xdr:sp macro="" textlink="">
      <xdr:nvSpPr>
        <xdr:cNvPr id="145" name="フローチャート: 判断 144"/>
        <xdr:cNvSpPr/>
      </xdr:nvSpPr>
      <xdr:spPr>
        <a:xfrm>
          <a:off x="14744700" y="6026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118971</xdr:rowOff>
    </xdr:from>
    <xdr:to>
      <xdr:col>72</xdr:col>
      <xdr:colOff>123825</xdr:colOff>
      <xdr:row>31</xdr:row>
      <xdr:rowOff>49121</xdr:rowOff>
    </xdr:to>
    <xdr:sp macro="" textlink="">
      <xdr:nvSpPr>
        <xdr:cNvPr id="146" name="フローチャート: 判断 145"/>
        <xdr:cNvSpPr/>
      </xdr:nvSpPr>
      <xdr:spPr>
        <a:xfrm>
          <a:off x="14033500" y="6033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162271</xdr:rowOff>
    </xdr:from>
    <xdr:to>
      <xdr:col>68</xdr:col>
      <xdr:colOff>123825</xdr:colOff>
      <xdr:row>31</xdr:row>
      <xdr:rowOff>92421</xdr:rowOff>
    </xdr:to>
    <xdr:sp macro="" textlink="">
      <xdr:nvSpPr>
        <xdr:cNvPr id="147" name="フローチャート: 判断 146"/>
        <xdr:cNvSpPr/>
      </xdr:nvSpPr>
      <xdr:spPr>
        <a:xfrm>
          <a:off x="13271500" y="6077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12891</xdr:rowOff>
    </xdr:from>
    <xdr:to>
      <xdr:col>64</xdr:col>
      <xdr:colOff>123825</xdr:colOff>
      <xdr:row>31</xdr:row>
      <xdr:rowOff>114491</xdr:rowOff>
    </xdr:to>
    <xdr:sp macro="" textlink="">
      <xdr:nvSpPr>
        <xdr:cNvPr id="148" name="フローチャート: 判断 147"/>
        <xdr:cNvSpPr/>
      </xdr:nvSpPr>
      <xdr:spPr>
        <a:xfrm>
          <a:off x="12509500" y="6099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122209</xdr:rowOff>
    </xdr:from>
    <xdr:to>
      <xdr:col>60</xdr:col>
      <xdr:colOff>123825</xdr:colOff>
      <xdr:row>31</xdr:row>
      <xdr:rowOff>52359</xdr:rowOff>
    </xdr:to>
    <xdr:sp macro="" textlink="">
      <xdr:nvSpPr>
        <xdr:cNvPr id="149" name="フローチャート: 判断 148"/>
        <xdr:cNvSpPr/>
      </xdr:nvSpPr>
      <xdr:spPr>
        <a:xfrm>
          <a:off x="11747500" y="603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130394</xdr:rowOff>
    </xdr:from>
    <xdr:to>
      <xdr:col>76</xdr:col>
      <xdr:colOff>73025</xdr:colOff>
      <xdr:row>28</xdr:row>
      <xdr:rowOff>60544</xdr:rowOff>
    </xdr:to>
    <xdr:sp macro="" textlink="">
      <xdr:nvSpPr>
        <xdr:cNvPr id="155" name="楕円 154"/>
        <xdr:cNvSpPr/>
      </xdr:nvSpPr>
      <xdr:spPr>
        <a:xfrm>
          <a:off x="14744700" y="5531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153271</xdr:rowOff>
    </xdr:from>
    <xdr:ext cx="469744" cy="259045"/>
    <xdr:sp macro="" textlink="">
      <xdr:nvSpPr>
        <xdr:cNvPr id="156" name="債務償還比率該当値テキスト"/>
        <xdr:cNvSpPr txBox="1"/>
      </xdr:nvSpPr>
      <xdr:spPr>
        <a:xfrm>
          <a:off x="14846300" y="5382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151624</xdr:rowOff>
    </xdr:from>
    <xdr:to>
      <xdr:col>72</xdr:col>
      <xdr:colOff>123825</xdr:colOff>
      <xdr:row>28</xdr:row>
      <xdr:rowOff>81774</xdr:rowOff>
    </xdr:to>
    <xdr:sp macro="" textlink="">
      <xdr:nvSpPr>
        <xdr:cNvPr id="157" name="楕円 156"/>
        <xdr:cNvSpPr/>
      </xdr:nvSpPr>
      <xdr:spPr>
        <a:xfrm>
          <a:off x="14033500" y="5552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9744</xdr:rowOff>
    </xdr:from>
    <xdr:to>
      <xdr:col>76</xdr:col>
      <xdr:colOff>22225</xdr:colOff>
      <xdr:row>28</xdr:row>
      <xdr:rowOff>30974</xdr:rowOff>
    </xdr:to>
    <xdr:cxnSp macro="">
      <xdr:nvCxnSpPr>
        <xdr:cNvPr id="158" name="直線コネクタ 157"/>
        <xdr:cNvCxnSpPr/>
      </xdr:nvCxnSpPr>
      <xdr:spPr>
        <a:xfrm flipV="1">
          <a:off x="14084300" y="5581869"/>
          <a:ext cx="711200" cy="21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27</xdr:row>
      <xdr:rowOff>133033</xdr:rowOff>
    </xdr:from>
    <xdr:to>
      <xdr:col>68</xdr:col>
      <xdr:colOff>123825</xdr:colOff>
      <xdr:row>28</xdr:row>
      <xdr:rowOff>63183</xdr:rowOff>
    </xdr:to>
    <xdr:sp macro="" textlink="">
      <xdr:nvSpPr>
        <xdr:cNvPr id="159" name="楕円 158"/>
        <xdr:cNvSpPr/>
      </xdr:nvSpPr>
      <xdr:spPr>
        <a:xfrm>
          <a:off x="13271500" y="5533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12383</xdr:rowOff>
    </xdr:from>
    <xdr:to>
      <xdr:col>72</xdr:col>
      <xdr:colOff>73025</xdr:colOff>
      <xdr:row>28</xdr:row>
      <xdr:rowOff>30974</xdr:rowOff>
    </xdr:to>
    <xdr:cxnSp macro="">
      <xdr:nvCxnSpPr>
        <xdr:cNvPr id="160" name="直線コネクタ 159"/>
        <xdr:cNvCxnSpPr/>
      </xdr:nvCxnSpPr>
      <xdr:spPr>
        <a:xfrm>
          <a:off x="13322300" y="5584508"/>
          <a:ext cx="762000" cy="18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27</xdr:row>
      <xdr:rowOff>151144</xdr:rowOff>
    </xdr:from>
    <xdr:to>
      <xdr:col>64</xdr:col>
      <xdr:colOff>123825</xdr:colOff>
      <xdr:row>28</xdr:row>
      <xdr:rowOff>81294</xdr:rowOff>
    </xdr:to>
    <xdr:sp macro="" textlink="">
      <xdr:nvSpPr>
        <xdr:cNvPr id="161" name="楕円 160"/>
        <xdr:cNvSpPr/>
      </xdr:nvSpPr>
      <xdr:spPr>
        <a:xfrm>
          <a:off x="12509500" y="5551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12383</xdr:rowOff>
    </xdr:from>
    <xdr:to>
      <xdr:col>68</xdr:col>
      <xdr:colOff>73025</xdr:colOff>
      <xdr:row>28</xdr:row>
      <xdr:rowOff>30494</xdr:rowOff>
    </xdr:to>
    <xdr:cxnSp macro="">
      <xdr:nvCxnSpPr>
        <xdr:cNvPr id="162" name="直線コネクタ 161"/>
        <xdr:cNvCxnSpPr/>
      </xdr:nvCxnSpPr>
      <xdr:spPr>
        <a:xfrm flipV="1">
          <a:off x="12560300" y="5584508"/>
          <a:ext cx="762000" cy="18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27</xdr:row>
      <xdr:rowOff>153783</xdr:rowOff>
    </xdr:from>
    <xdr:to>
      <xdr:col>60</xdr:col>
      <xdr:colOff>123825</xdr:colOff>
      <xdr:row>28</xdr:row>
      <xdr:rowOff>83933</xdr:rowOff>
    </xdr:to>
    <xdr:sp macro="" textlink="">
      <xdr:nvSpPr>
        <xdr:cNvPr id="163" name="楕円 162"/>
        <xdr:cNvSpPr/>
      </xdr:nvSpPr>
      <xdr:spPr>
        <a:xfrm>
          <a:off x="11747500" y="5554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30494</xdr:rowOff>
    </xdr:from>
    <xdr:to>
      <xdr:col>64</xdr:col>
      <xdr:colOff>73025</xdr:colOff>
      <xdr:row>28</xdr:row>
      <xdr:rowOff>33133</xdr:rowOff>
    </xdr:to>
    <xdr:cxnSp macro="">
      <xdr:nvCxnSpPr>
        <xdr:cNvPr id="164" name="直線コネクタ 163"/>
        <xdr:cNvCxnSpPr/>
      </xdr:nvCxnSpPr>
      <xdr:spPr>
        <a:xfrm flipV="1">
          <a:off x="11798300" y="5602619"/>
          <a:ext cx="762000" cy="2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40248</xdr:rowOff>
    </xdr:from>
    <xdr:ext cx="469744" cy="259045"/>
    <xdr:sp macro="" textlink="">
      <xdr:nvSpPr>
        <xdr:cNvPr id="165" name="n_1aveValue債務償還比率"/>
        <xdr:cNvSpPr txBox="1"/>
      </xdr:nvSpPr>
      <xdr:spPr>
        <a:xfrm>
          <a:off x="13836727" y="6126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83548</xdr:rowOff>
    </xdr:from>
    <xdr:ext cx="469744" cy="259045"/>
    <xdr:sp macro="" textlink="">
      <xdr:nvSpPr>
        <xdr:cNvPr id="166" name="n_2aveValue債務償還比率"/>
        <xdr:cNvSpPr txBox="1"/>
      </xdr:nvSpPr>
      <xdr:spPr>
        <a:xfrm>
          <a:off x="13087427" y="6170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105618</xdr:rowOff>
    </xdr:from>
    <xdr:ext cx="469744" cy="259045"/>
    <xdr:sp macro="" textlink="">
      <xdr:nvSpPr>
        <xdr:cNvPr id="167" name="n_3aveValue債務償還比率"/>
        <xdr:cNvSpPr txBox="1"/>
      </xdr:nvSpPr>
      <xdr:spPr>
        <a:xfrm>
          <a:off x="12325427" y="6192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43486</xdr:rowOff>
    </xdr:from>
    <xdr:ext cx="469744" cy="259045"/>
    <xdr:sp macro="" textlink="">
      <xdr:nvSpPr>
        <xdr:cNvPr id="168" name="n_4aveValue債務償還比率"/>
        <xdr:cNvSpPr txBox="1"/>
      </xdr:nvSpPr>
      <xdr:spPr>
        <a:xfrm>
          <a:off x="11563427" y="6129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98301</xdr:rowOff>
    </xdr:from>
    <xdr:ext cx="469744" cy="259045"/>
    <xdr:sp macro="" textlink="">
      <xdr:nvSpPr>
        <xdr:cNvPr id="169" name="n_1mainValue債務償還比率"/>
        <xdr:cNvSpPr txBox="1"/>
      </xdr:nvSpPr>
      <xdr:spPr>
        <a:xfrm>
          <a:off x="13836727" y="5327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79710</xdr:rowOff>
    </xdr:from>
    <xdr:ext cx="469744" cy="259045"/>
    <xdr:sp macro="" textlink="">
      <xdr:nvSpPr>
        <xdr:cNvPr id="170" name="n_2mainValue債務償還比率"/>
        <xdr:cNvSpPr txBox="1"/>
      </xdr:nvSpPr>
      <xdr:spPr>
        <a:xfrm>
          <a:off x="13087427" y="5308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97821</xdr:rowOff>
    </xdr:from>
    <xdr:ext cx="469744" cy="259045"/>
    <xdr:sp macro="" textlink="">
      <xdr:nvSpPr>
        <xdr:cNvPr id="171" name="n_3mainValue債務償還比率"/>
        <xdr:cNvSpPr txBox="1"/>
      </xdr:nvSpPr>
      <xdr:spPr>
        <a:xfrm>
          <a:off x="12325427" y="5327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100460</xdr:rowOff>
    </xdr:from>
    <xdr:ext cx="469744" cy="259045"/>
    <xdr:sp macro="" textlink="">
      <xdr:nvSpPr>
        <xdr:cNvPr id="172" name="n_4mainValue債務償還比率"/>
        <xdr:cNvSpPr txBox="1"/>
      </xdr:nvSpPr>
      <xdr:spPr>
        <a:xfrm>
          <a:off x="11563427" y="5329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3" name="正方形/長方形 172"/>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4" name="正方形/長方形 173"/>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5" name="テキスト ボックス 174"/>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6" name="テキスト ボックス 175"/>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7" name="テキスト ボックス 176"/>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8" name="テキスト ボックス 177"/>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東京都福生市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57,617
53,808
10.16
25,359,062
24,678,918
679,936
11,634,980
6,994,316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69669</xdr:rowOff>
    </xdr:to>
    <xdr:cxnSp macro="">
      <xdr:nvCxnSpPr>
        <xdr:cNvPr id="58" name="直線コネクタ 57"/>
        <xdr:cNvCxnSpPr/>
      </xdr:nvCxnSpPr>
      <xdr:spPr>
        <a:xfrm flipV="1">
          <a:off x="4634865" y="5660572"/>
          <a:ext cx="0" cy="1609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73496</xdr:rowOff>
    </xdr:from>
    <xdr:ext cx="405111" cy="259045"/>
    <xdr:sp macro="" textlink="">
      <xdr:nvSpPr>
        <xdr:cNvPr id="59" name="【道路】&#10;有形固定資産減価償却率最小値テキスト"/>
        <xdr:cNvSpPr txBox="1"/>
      </xdr:nvSpPr>
      <xdr:spPr>
        <a:xfrm>
          <a:off x="4673600" y="7274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69669</xdr:rowOff>
    </xdr:from>
    <xdr:to>
      <xdr:col>24</xdr:col>
      <xdr:colOff>152400</xdr:colOff>
      <xdr:row>42</xdr:row>
      <xdr:rowOff>69669</xdr:rowOff>
    </xdr:to>
    <xdr:cxnSp macro="">
      <xdr:nvCxnSpPr>
        <xdr:cNvPr id="60" name="直線コネクタ 59"/>
        <xdr:cNvCxnSpPr/>
      </xdr:nvCxnSpPr>
      <xdr:spPr>
        <a:xfrm>
          <a:off x="4546600" y="7270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141350</xdr:rowOff>
    </xdr:from>
    <xdr:ext cx="405111" cy="259045"/>
    <xdr:sp macro="" textlink="">
      <xdr:nvSpPr>
        <xdr:cNvPr id="63" name="【道路】&#10;有形固定資産減価償却率平均値テキスト"/>
        <xdr:cNvSpPr txBox="1"/>
      </xdr:nvSpPr>
      <xdr:spPr>
        <a:xfrm>
          <a:off x="4673600" y="64850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118473</xdr:rowOff>
    </xdr:from>
    <xdr:to>
      <xdr:col>24</xdr:col>
      <xdr:colOff>114300</xdr:colOff>
      <xdr:row>39</xdr:row>
      <xdr:rowOff>48623</xdr:rowOff>
    </xdr:to>
    <xdr:sp macro="" textlink="">
      <xdr:nvSpPr>
        <xdr:cNvPr id="64" name="フローチャート: 判断 63"/>
        <xdr:cNvSpPr/>
      </xdr:nvSpPr>
      <xdr:spPr>
        <a:xfrm>
          <a:off x="4584700" y="663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95613</xdr:rowOff>
    </xdr:from>
    <xdr:to>
      <xdr:col>20</xdr:col>
      <xdr:colOff>38100</xdr:colOff>
      <xdr:row>39</xdr:row>
      <xdr:rowOff>25763</xdr:rowOff>
    </xdr:to>
    <xdr:sp macro="" textlink="">
      <xdr:nvSpPr>
        <xdr:cNvPr id="65" name="フローチャート: 判断 64"/>
        <xdr:cNvSpPr/>
      </xdr:nvSpPr>
      <xdr:spPr>
        <a:xfrm>
          <a:off x="3746500" y="661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72753</xdr:rowOff>
    </xdr:from>
    <xdr:to>
      <xdr:col>15</xdr:col>
      <xdr:colOff>101600</xdr:colOff>
      <xdr:row>39</xdr:row>
      <xdr:rowOff>2903</xdr:rowOff>
    </xdr:to>
    <xdr:sp macro="" textlink="">
      <xdr:nvSpPr>
        <xdr:cNvPr id="66" name="フローチャート: 判断 65"/>
        <xdr:cNvSpPr/>
      </xdr:nvSpPr>
      <xdr:spPr>
        <a:xfrm>
          <a:off x="2857500" y="658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48260</xdr:rowOff>
    </xdr:from>
    <xdr:to>
      <xdr:col>10</xdr:col>
      <xdr:colOff>165100</xdr:colOff>
      <xdr:row>38</xdr:row>
      <xdr:rowOff>149860</xdr:rowOff>
    </xdr:to>
    <xdr:sp macro="" textlink="">
      <xdr:nvSpPr>
        <xdr:cNvPr id="67" name="フローチャート: 判断 66"/>
        <xdr:cNvSpPr/>
      </xdr:nvSpPr>
      <xdr:spPr>
        <a:xfrm>
          <a:off x="1968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48260</xdr:rowOff>
    </xdr:from>
    <xdr:to>
      <xdr:col>6</xdr:col>
      <xdr:colOff>38100</xdr:colOff>
      <xdr:row>38</xdr:row>
      <xdr:rowOff>149860</xdr:rowOff>
    </xdr:to>
    <xdr:sp macro="" textlink="">
      <xdr:nvSpPr>
        <xdr:cNvPr id="68" name="フローチャート: 判断 67"/>
        <xdr:cNvSpPr/>
      </xdr:nvSpPr>
      <xdr:spPr>
        <a:xfrm>
          <a:off x="1079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89081</xdr:rowOff>
    </xdr:from>
    <xdr:to>
      <xdr:col>24</xdr:col>
      <xdr:colOff>114300</xdr:colOff>
      <xdr:row>40</xdr:row>
      <xdr:rowOff>19231</xdr:rowOff>
    </xdr:to>
    <xdr:sp macro="" textlink="">
      <xdr:nvSpPr>
        <xdr:cNvPr id="74" name="楕円 73"/>
        <xdr:cNvSpPr/>
      </xdr:nvSpPr>
      <xdr:spPr>
        <a:xfrm>
          <a:off x="4584700" y="677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67508</xdr:rowOff>
    </xdr:from>
    <xdr:ext cx="405111" cy="259045"/>
    <xdr:sp macro="" textlink="">
      <xdr:nvSpPr>
        <xdr:cNvPr id="75" name="【道路】&#10;有形固定資産減価償却率該当値テキスト"/>
        <xdr:cNvSpPr txBox="1"/>
      </xdr:nvSpPr>
      <xdr:spPr>
        <a:xfrm>
          <a:off x="4673600" y="6754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59690</xdr:rowOff>
    </xdr:from>
    <xdr:to>
      <xdr:col>20</xdr:col>
      <xdr:colOff>38100</xdr:colOff>
      <xdr:row>39</xdr:row>
      <xdr:rowOff>161290</xdr:rowOff>
    </xdr:to>
    <xdr:sp macro="" textlink="">
      <xdr:nvSpPr>
        <xdr:cNvPr id="76" name="楕円 75"/>
        <xdr:cNvSpPr/>
      </xdr:nvSpPr>
      <xdr:spPr>
        <a:xfrm>
          <a:off x="3746500" y="674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110490</xdr:rowOff>
    </xdr:from>
    <xdr:to>
      <xdr:col>24</xdr:col>
      <xdr:colOff>63500</xdr:colOff>
      <xdr:row>39</xdr:row>
      <xdr:rowOff>139881</xdr:rowOff>
    </xdr:to>
    <xdr:cxnSp macro="">
      <xdr:nvCxnSpPr>
        <xdr:cNvPr id="77" name="直線コネクタ 76"/>
        <xdr:cNvCxnSpPr/>
      </xdr:nvCxnSpPr>
      <xdr:spPr>
        <a:xfrm>
          <a:off x="3797300" y="6797040"/>
          <a:ext cx="8382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30299</xdr:rowOff>
    </xdr:from>
    <xdr:to>
      <xdr:col>15</xdr:col>
      <xdr:colOff>101600</xdr:colOff>
      <xdr:row>39</xdr:row>
      <xdr:rowOff>131899</xdr:rowOff>
    </xdr:to>
    <xdr:sp macro="" textlink="">
      <xdr:nvSpPr>
        <xdr:cNvPr id="78" name="楕円 77"/>
        <xdr:cNvSpPr/>
      </xdr:nvSpPr>
      <xdr:spPr>
        <a:xfrm>
          <a:off x="2857500" y="671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81099</xdr:rowOff>
    </xdr:from>
    <xdr:to>
      <xdr:col>19</xdr:col>
      <xdr:colOff>177800</xdr:colOff>
      <xdr:row>39</xdr:row>
      <xdr:rowOff>110490</xdr:rowOff>
    </xdr:to>
    <xdr:cxnSp macro="">
      <xdr:nvCxnSpPr>
        <xdr:cNvPr id="79" name="直線コネクタ 78"/>
        <xdr:cNvCxnSpPr/>
      </xdr:nvCxnSpPr>
      <xdr:spPr>
        <a:xfrm>
          <a:off x="2908300" y="6767649"/>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7438</xdr:rowOff>
    </xdr:from>
    <xdr:to>
      <xdr:col>10</xdr:col>
      <xdr:colOff>165100</xdr:colOff>
      <xdr:row>39</xdr:row>
      <xdr:rowOff>109038</xdr:rowOff>
    </xdr:to>
    <xdr:sp macro="" textlink="">
      <xdr:nvSpPr>
        <xdr:cNvPr id="80" name="楕円 79"/>
        <xdr:cNvSpPr/>
      </xdr:nvSpPr>
      <xdr:spPr>
        <a:xfrm>
          <a:off x="1968500" y="669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58238</xdr:rowOff>
    </xdr:from>
    <xdr:to>
      <xdr:col>15</xdr:col>
      <xdr:colOff>50800</xdr:colOff>
      <xdr:row>39</xdr:row>
      <xdr:rowOff>81099</xdr:rowOff>
    </xdr:to>
    <xdr:cxnSp macro="">
      <xdr:nvCxnSpPr>
        <xdr:cNvPr id="81" name="直線コネクタ 80"/>
        <xdr:cNvCxnSpPr/>
      </xdr:nvCxnSpPr>
      <xdr:spPr>
        <a:xfrm>
          <a:off x="2019300" y="6744788"/>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142966</xdr:rowOff>
    </xdr:from>
    <xdr:to>
      <xdr:col>6</xdr:col>
      <xdr:colOff>38100</xdr:colOff>
      <xdr:row>39</xdr:row>
      <xdr:rowOff>73116</xdr:rowOff>
    </xdr:to>
    <xdr:sp macro="" textlink="">
      <xdr:nvSpPr>
        <xdr:cNvPr id="82" name="楕円 81"/>
        <xdr:cNvSpPr/>
      </xdr:nvSpPr>
      <xdr:spPr>
        <a:xfrm>
          <a:off x="1079500" y="665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22316</xdr:rowOff>
    </xdr:from>
    <xdr:to>
      <xdr:col>10</xdr:col>
      <xdr:colOff>114300</xdr:colOff>
      <xdr:row>39</xdr:row>
      <xdr:rowOff>58238</xdr:rowOff>
    </xdr:to>
    <xdr:cxnSp macro="">
      <xdr:nvCxnSpPr>
        <xdr:cNvPr id="83" name="直線コネクタ 82"/>
        <xdr:cNvCxnSpPr/>
      </xdr:nvCxnSpPr>
      <xdr:spPr>
        <a:xfrm>
          <a:off x="1130300" y="6708866"/>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42290</xdr:rowOff>
    </xdr:from>
    <xdr:ext cx="405111" cy="259045"/>
    <xdr:sp macro="" textlink="">
      <xdr:nvSpPr>
        <xdr:cNvPr id="84" name="n_1aveValue【道路】&#10;有形固定資産減価償却率"/>
        <xdr:cNvSpPr txBox="1"/>
      </xdr:nvSpPr>
      <xdr:spPr>
        <a:xfrm>
          <a:off x="3582044" y="638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19430</xdr:rowOff>
    </xdr:from>
    <xdr:ext cx="405111" cy="259045"/>
    <xdr:sp macro="" textlink="">
      <xdr:nvSpPr>
        <xdr:cNvPr id="85" name="n_2aveValue【道路】&#10;有形固定資産減価償却率"/>
        <xdr:cNvSpPr txBox="1"/>
      </xdr:nvSpPr>
      <xdr:spPr>
        <a:xfrm>
          <a:off x="2705744" y="6363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166387</xdr:rowOff>
    </xdr:from>
    <xdr:ext cx="405111" cy="259045"/>
    <xdr:sp macro="" textlink="">
      <xdr:nvSpPr>
        <xdr:cNvPr id="86" name="n_3aveValue【道路】&#10;有形固定資産減価償却率"/>
        <xdr:cNvSpPr txBox="1"/>
      </xdr:nvSpPr>
      <xdr:spPr>
        <a:xfrm>
          <a:off x="1816744" y="633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166387</xdr:rowOff>
    </xdr:from>
    <xdr:ext cx="405111" cy="259045"/>
    <xdr:sp macro="" textlink="">
      <xdr:nvSpPr>
        <xdr:cNvPr id="87" name="n_4aveValue【道路】&#10;有形固定資産減価償却率"/>
        <xdr:cNvSpPr txBox="1"/>
      </xdr:nvSpPr>
      <xdr:spPr>
        <a:xfrm>
          <a:off x="927744" y="633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152417</xdr:rowOff>
    </xdr:from>
    <xdr:ext cx="405111" cy="259045"/>
    <xdr:sp macro="" textlink="">
      <xdr:nvSpPr>
        <xdr:cNvPr id="88" name="n_1mainValue【道路】&#10;有形固定資産減価償却率"/>
        <xdr:cNvSpPr txBox="1"/>
      </xdr:nvSpPr>
      <xdr:spPr>
        <a:xfrm>
          <a:off x="3582044" y="6838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123026</xdr:rowOff>
    </xdr:from>
    <xdr:ext cx="405111" cy="259045"/>
    <xdr:sp macro="" textlink="">
      <xdr:nvSpPr>
        <xdr:cNvPr id="89" name="n_2mainValue【道路】&#10;有形固定資産減価償却率"/>
        <xdr:cNvSpPr txBox="1"/>
      </xdr:nvSpPr>
      <xdr:spPr>
        <a:xfrm>
          <a:off x="2705744" y="6809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100165</xdr:rowOff>
    </xdr:from>
    <xdr:ext cx="405111" cy="259045"/>
    <xdr:sp macro="" textlink="">
      <xdr:nvSpPr>
        <xdr:cNvPr id="90" name="n_3mainValue【道路】&#10;有形固定資産減価償却率"/>
        <xdr:cNvSpPr txBox="1"/>
      </xdr:nvSpPr>
      <xdr:spPr>
        <a:xfrm>
          <a:off x="1816744" y="6786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64243</xdr:rowOff>
    </xdr:from>
    <xdr:ext cx="405111" cy="259045"/>
    <xdr:sp macro="" textlink="">
      <xdr:nvSpPr>
        <xdr:cNvPr id="91" name="n_4mainValue【道路】&#10;有形固定資産減価償却率"/>
        <xdr:cNvSpPr txBox="1"/>
      </xdr:nvSpPr>
      <xdr:spPr>
        <a:xfrm>
          <a:off x="927744" y="6750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5" name="テキスト ボックス 104"/>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7" name="テキスト ボックス 106"/>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9" name="テキスト ボックス 108"/>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1" name="テキスト ボックス 110"/>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3" name="テキスト ボックス 112"/>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146495</xdr:rowOff>
    </xdr:from>
    <xdr:to>
      <xdr:col>54</xdr:col>
      <xdr:colOff>189865</xdr:colOff>
      <xdr:row>41</xdr:row>
      <xdr:rowOff>139979</xdr:rowOff>
    </xdr:to>
    <xdr:cxnSp macro="">
      <xdr:nvCxnSpPr>
        <xdr:cNvPr id="115" name="直線コネクタ 114"/>
        <xdr:cNvCxnSpPr/>
      </xdr:nvCxnSpPr>
      <xdr:spPr>
        <a:xfrm flipV="1">
          <a:off x="10476865" y="5975795"/>
          <a:ext cx="0" cy="1193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143806</xdr:rowOff>
    </xdr:from>
    <xdr:ext cx="469744" cy="259045"/>
    <xdr:sp macro="" textlink="">
      <xdr:nvSpPr>
        <xdr:cNvPr id="116" name="【道路】&#10;一人当たり延長最小値テキスト"/>
        <xdr:cNvSpPr txBox="1"/>
      </xdr:nvSpPr>
      <xdr:spPr>
        <a:xfrm>
          <a:off x="10515600" y="7173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139979</xdr:rowOff>
    </xdr:from>
    <xdr:to>
      <xdr:col>55</xdr:col>
      <xdr:colOff>88900</xdr:colOff>
      <xdr:row>41</xdr:row>
      <xdr:rowOff>139979</xdr:rowOff>
    </xdr:to>
    <xdr:cxnSp macro="">
      <xdr:nvCxnSpPr>
        <xdr:cNvPr id="117" name="直線コネクタ 116"/>
        <xdr:cNvCxnSpPr/>
      </xdr:nvCxnSpPr>
      <xdr:spPr>
        <a:xfrm>
          <a:off x="10388600" y="7169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93172</xdr:rowOff>
    </xdr:from>
    <xdr:ext cx="534377" cy="259045"/>
    <xdr:sp macro="" textlink="">
      <xdr:nvSpPr>
        <xdr:cNvPr id="118" name="【道路】&#10;一人当たり延長最大値テキスト"/>
        <xdr:cNvSpPr txBox="1"/>
      </xdr:nvSpPr>
      <xdr:spPr>
        <a:xfrm>
          <a:off x="10515600" y="575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146495</xdr:rowOff>
    </xdr:from>
    <xdr:to>
      <xdr:col>55</xdr:col>
      <xdr:colOff>88900</xdr:colOff>
      <xdr:row>34</xdr:row>
      <xdr:rowOff>146495</xdr:rowOff>
    </xdr:to>
    <xdr:cxnSp macro="">
      <xdr:nvCxnSpPr>
        <xdr:cNvPr id="119" name="直線コネクタ 118"/>
        <xdr:cNvCxnSpPr/>
      </xdr:nvCxnSpPr>
      <xdr:spPr>
        <a:xfrm>
          <a:off x="10388600" y="5975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57383</xdr:rowOff>
    </xdr:from>
    <xdr:ext cx="469744" cy="259045"/>
    <xdr:sp macro="" textlink="">
      <xdr:nvSpPr>
        <xdr:cNvPr id="120" name="【道路】&#10;一人当たり延長平均値テキスト"/>
        <xdr:cNvSpPr txBox="1"/>
      </xdr:nvSpPr>
      <xdr:spPr>
        <a:xfrm>
          <a:off x="10515600" y="67439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34506</xdr:rowOff>
    </xdr:from>
    <xdr:to>
      <xdr:col>55</xdr:col>
      <xdr:colOff>50800</xdr:colOff>
      <xdr:row>40</xdr:row>
      <xdr:rowOff>136106</xdr:rowOff>
    </xdr:to>
    <xdr:sp macro="" textlink="">
      <xdr:nvSpPr>
        <xdr:cNvPr id="121" name="フローチャート: 判断 120"/>
        <xdr:cNvSpPr/>
      </xdr:nvSpPr>
      <xdr:spPr>
        <a:xfrm>
          <a:off x="10426700" y="689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53861</xdr:rowOff>
    </xdr:from>
    <xdr:to>
      <xdr:col>50</xdr:col>
      <xdr:colOff>165100</xdr:colOff>
      <xdr:row>40</xdr:row>
      <xdr:rowOff>155461</xdr:rowOff>
    </xdr:to>
    <xdr:sp macro="" textlink="">
      <xdr:nvSpPr>
        <xdr:cNvPr id="122" name="フローチャート: 判断 121"/>
        <xdr:cNvSpPr/>
      </xdr:nvSpPr>
      <xdr:spPr>
        <a:xfrm>
          <a:off x="9588500" y="6911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3759</xdr:rowOff>
    </xdr:from>
    <xdr:to>
      <xdr:col>46</xdr:col>
      <xdr:colOff>38100</xdr:colOff>
      <xdr:row>40</xdr:row>
      <xdr:rowOff>105359</xdr:rowOff>
    </xdr:to>
    <xdr:sp macro="" textlink="">
      <xdr:nvSpPr>
        <xdr:cNvPr id="123" name="フローチャート: 判断 122"/>
        <xdr:cNvSpPr/>
      </xdr:nvSpPr>
      <xdr:spPr>
        <a:xfrm>
          <a:off x="8699500" y="6861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10237</xdr:rowOff>
    </xdr:from>
    <xdr:to>
      <xdr:col>41</xdr:col>
      <xdr:colOff>101600</xdr:colOff>
      <xdr:row>40</xdr:row>
      <xdr:rowOff>111837</xdr:rowOff>
    </xdr:to>
    <xdr:sp macro="" textlink="">
      <xdr:nvSpPr>
        <xdr:cNvPr id="124" name="フローチャート: 判断 123"/>
        <xdr:cNvSpPr/>
      </xdr:nvSpPr>
      <xdr:spPr>
        <a:xfrm>
          <a:off x="7810500" y="6868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64986</xdr:rowOff>
    </xdr:from>
    <xdr:to>
      <xdr:col>36</xdr:col>
      <xdr:colOff>165100</xdr:colOff>
      <xdr:row>40</xdr:row>
      <xdr:rowOff>166586</xdr:rowOff>
    </xdr:to>
    <xdr:sp macro="" textlink="">
      <xdr:nvSpPr>
        <xdr:cNvPr id="125" name="フローチャート: 判断 124"/>
        <xdr:cNvSpPr/>
      </xdr:nvSpPr>
      <xdr:spPr>
        <a:xfrm>
          <a:off x="6921500" y="6922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70472</xdr:rowOff>
    </xdr:from>
    <xdr:to>
      <xdr:col>55</xdr:col>
      <xdr:colOff>50800</xdr:colOff>
      <xdr:row>42</xdr:row>
      <xdr:rowOff>622</xdr:rowOff>
    </xdr:to>
    <xdr:sp macro="" textlink="">
      <xdr:nvSpPr>
        <xdr:cNvPr id="131" name="楕円 130"/>
        <xdr:cNvSpPr/>
      </xdr:nvSpPr>
      <xdr:spPr>
        <a:xfrm>
          <a:off x="10426700" y="7099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156849</xdr:rowOff>
    </xdr:from>
    <xdr:ext cx="469744" cy="259045"/>
    <xdr:sp macro="" textlink="">
      <xdr:nvSpPr>
        <xdr:cNvPr id="132" name="【道路】&#10;一人当たり延長該当値テキスト"/>
        <xdr:cNvSpPr txBox="1"/>
      </xdr:nvSpPr>
      <xdr:spPr>
        <a:xfrm>
          <a:off x="10515600" y="7014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73863</xdr:rowOff>
    </xdr:from>
    <xdr:to>
      <xdr:col>50</xdr:col>
      <xdr:colOff>165100</xdr:colOff>
      <xdr:row>42</xdr:row>
      <xdr:rowOff>4013</xdr:rowOff>
    </xdr:to>
    <xdr:sp macro="" textlink="">
      <xdr:nvSpPr>
        <xdr:cNvPr id="133" name="楕円 132"/>
        <xdr:cNvSpPr/>
      </xdr:nvSpPr>
      <xdr:spPr>
        <a:xfrm>
          <a:off x="9588500" y="7103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121272</xdr:rowOff>
    </xdr:from>
    <xdr:to>
      <xdr:col>55</xdr:col>
      <xdr:colOff>0</xdr:colOff>
      <xdr:row>41</xdr:row>
      <xdr:rowOff>124663</xdr:rowOff>
    </xdr:to>
    <xdr:cxnSp macro="">
      <xdr:nvCxnSpPr>
        <xdr:cNvPr id="134" name="直線コネクタ 133"/>
        <xdr:cNvCxnSpPr/>
      </xdr:nvCxnSpPr>
      <xdr:spPr>
        <a:xfrm flipV="1">
          <a:off x="9639300" y="7150722"/>
          <a:ext cx="838200" cy="3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74320</xdr:rowOff>
    </xdr:from>
    <xdr:to>
      <xdr:col>46</xdr:col>
      <xdr:colOff>38100</xdr:colOff>
      <xdr:row>42</xdr:row>
      <xdr:rowOff>4470</xdr:rowOff>
    </xdr:to>
    <xdr:sp macro="" textlink="">
      <xdr:nvSpPr>
        <xdr:cNvPr id="135" name="楕円 134"/>
        <xdr:cNvSpPr/>
      </xdr:nvSpPr>
      <xdr:spPr>
        <a:xfrm>
          <a:off x="8699500" y="7103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124663</xdr:rowOff>
    </xdr:from>
    <xdr:to>
      <xdr:col>50</xdr:col>
      <xdr:colOff>114300</xdr:colOff>
      <xdr:row>41</xdr:row>
      <xdr:rowOff>125120</xdr:rowOff>
    </xdr:to>
    <xdr:cxnSp macro="">
      <xdr:nvCxnSpPr>
        <xdr:cNvPr id="136" name="直線コネクタ 135"/>
        <xdr:cNvCxnSpPr/>
      </xdr:nvCxnSpPr>
      <xdr:spPr>
        <a:xfrm flipV="1">
          <a:off x="8750300" y="7154113"/>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74549</xdr:rowOff>
    </xdr:from>
    <xdr:to>
      <xdr:col>41</xdr:col>
      <xdr:colOff>101600</xdr:colOff>
      <xdr:row>42</xdr:row>
      <xdr:rowOff>4699</xdr:rowOff>
    </xdr:to>
    <xdr:sp macro="" textlink="">
      <xdr:nvSpPr>
        <xdr:cNvPr id="137" name="楕円 136"/>
        <xdr:cNvSpPr/>
      </xdr:nvSpPr>
      <xdr:spPr>
        <a:xfrm>
          <a:off x="7810500" y="7103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125120</xdr:rowOff>
    </xdr:from>
    <xdr:to>
      <xdr:col>45</xdr:col>
      <xdr:colOff>177800</xdr:colOff>
      <xdr:row>41</xdr:row>
      <xdr:rowOff>125349</xdr:rowOff>
    </xdr:to>
    <xdr:cxnSp macro="">
      <xdr:nvCxnSpPr>
        <xdr:cNvPr id="138" name="直線コネクタ 137"/>
        <xdr:cNvCxnSpPr/>
      </xdr:nvCxnSpPr>
      <xdr:spPr>
        <a:xfrm flipV="1">
          <a:off x="7861300" y="7154570"/>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78359</xdr:rowOff>
    </xdr:from>
    <xdr:to>
      <xdr:col>36</xdr:col>
      <xdr:colOff>165100</xdr:colOff>
      <xdr:row>42</xdr:row>
      <xdr:rowOff>8509</xdr:rowOff>
    </xdr:to>
    <xdr:sp macro="" textlink="">
      <xdr:nvSpPr>
        <xdr:cNvPr id="139" name="楕円 138"/>
        <xdr:cNvSpPr/>
      </xdr:nvSpPr>
      <xdr:spPr>
        <a:xfrm>
          <a:off x="6921500" y="7107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125349</xdr:rowOff>
    </xdr:from>
    <xdr:to>
      <xdr:col>41</xdr:col>
      <xdr:colOff>50800</xdr:colOff>
      <xdr:row>41</xdr:row>
      <xdr:rowOff>129159</xdr:rowOff>
    </xdr:to>
    <xdr:cxnSp macro="">
      <xdr:nvCxnSpPr>
        <xdr:cNvPr id="140" name="直線コネクタ 139"/>
        <xdr:cNvCxnSpPr/>
      </xdr:nvCxnSpPr>
      <xdr:spPr>
        <a:xfrm flipV="1">
          <a:off x="6972300" y="7154799"/>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538</xdr:rowOff>
    </xdr:from>
    <xdr:ext cx="469744" cy="259045"/>
    <xdr:sp macro="" textlink="">
      <xdr:nvSpPr>
        <xdr:cNvPr id="141" name="n_1aveValue【道路】&#10;一人当たり延長"/>
        <xdr:cNvSpPr txBox="1"/>
      </xdr:nvSpPr>
      <xdr:spPr>
        <a:xfrm>
          <a:off x="9391727" y="6687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121886</xdr:rowOff>
    </xdr:from>
    <xdr:ext cx="469744" cy="259045"/>
    <xdr:sp macro="" textlink="">
      <xdr:nvSpPr>
        <xdr:cNvPr id="142" name="n_2aveValue【道路】&#10;一人当たり延長"/>
        <xdr:cNvSpPr txBox="1"/>
      </xdr:nvSpPr>
      <xdr:spPr>
        <a:xfrm>
          <a:off x="8515427" y="6636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128364</xdr:rowOff>
    </xdr:from>
    <xdr:ext cx="469744" cy="259045"/>
    <xdr:sp macro="" textlink="">
      <xdr:nvSpPr>
        <xdr:cNvPr id="143" name="n_3aveValue【道路】&#10;一人当たり延長"/>
        <xdr:cNvSpPr txBox="1"/>
      </xdr:nvSpPr>
      <xdr:spPr>
        <a:xfrm>
          <a:off x="7626427" y="6643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11663</xdr:rowOff>
    </xdr:from>
    <xdr:ext cx="469744" cy="259045"/>
    <xdr:sp macro="" textlink="">
      <xdr:nvSpPr>
        <xdr:cNvPr id="144" name="n_4aveValue【道路】&#10;一人当たり延長"/>
        <xdr:cNvSpPr txBox="1"/>
      </xdr:nvSpPr>
      <xdr:spPr>
        <a:xfrm>
          <a:off x="6737427" y="6698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166590</xdr:rowOff>
    </xdr:from>
    <xdr:ext cx="469744" cy="259045"/>
    <xdr:sp macro="" textlink="">
      <xdr:nvSpPr>
        <xdr:cNvPr id="145" name="n_1mainValue【道路】&#10;一人当たり延長"/>
        <xdr:cNvSpPr txBox="1"/>
      </xdr:nvSpPr>
      <xdr:spPr>
        <a:xfrm>
          <a:off x="9391727" y="7196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167047</xdr:rowOff>
    </xdr:from>
    <xdr:ext cx="469744" cy="259045"/>
    <xdr:sp macro="" textlink="">
      <xdr:nvSpPr>
        <xdr:cNvPr id="146" name="n_2mainValue【道路】&#10;一人当たり延長"/>
        <xdr:cNvSpPr txBox="1"/>
      </xdr:nvSpPr>
      <xdr:spPr>
        <a:xfrm>
          <a:off x="8515427" y="7196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167276</xdr:rowOff>
    </xdr:from>
    <xdr:ext cx="469744" cy="259045"/>
    <xdr:sp macro="" textlink="">
      <xdr:nvSpPr>
        <xdr:cNvPr id="147" name="n_3mainValue【道路】&#10;一人当たり延長"/>
        <xdr:cNvSpPr txBox="1"/>
      </xdr:nvSpPr>
      <xdr:spPr>
        <a:xfrm>
          <a:off x="7626427" y="7196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171086</xdr:rowOff>
    </xdr:from>
    <xdr:ext cx="469744" cy="259045"/>
    <xdr:sp macro="" textlink="">
      <xdr:nvSpPr>
        <xdr:cNvPr id="148" name="n_4mainValue【道路】&#10;一人当たり延長"/>
        <xdr:cNvSpPr txBox="1"/>
      </xdr:nvSpPr>
      <xdr:spPr>
        <a:xfrm>
          <a:off x="6737427" y="7200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19594</xdr:rowOff>
    </xdr:from>
    <xdr:to>
      <xdr:col>24</xdr:col>
      <xdr:colOff>62865</xdr:colOff>
      <xdr:row>63</xdr:row>
      <xdr:rowOff>91440</xdr:rowOff>
    </xdr:to>
    <xdr:cxnSp macro="">
      <xdr:nvCxnSpPr>
        <xdr:cNvPr id="174" name="直線コネクタ 173"/>
        <xdr:cNvCxnSpPr/>
      </xdr:nvCxnSpPr>
      <xdr:spPr>
        <a:xfrm flipV="1">
          <a:off x="4634865" y="9620794"/>
          <a:ext cx="0" cy="1271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95267</xdr:rowOff>
    </xdr:from>
    <xdr:ext cx="405111" cy="259045"/>
    <xdr:sp macro="" textlink="">
      <xdr:nvSpPr>
        <xdr:cNvPr id="175" name="【橋りょう・トンネル】&#10;有形固定資産減価償却率最小値テキスト"/>
        <xdr:cNvSpPr txBox="1"/>
      </xdr:nvSpPr>
      <xdr:spPr>
        <a:xfrm>
          <a:off x="4673600" y="10896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91440</xdr:rowOff>
    </xdr:from>
    <xdr:to>
      <xdr:col>24</xdr:col>
      <xdr:colOff>152400</xdr:colOff>
      <xdr:row>63</xdr:row>
      <xdr:rowOff>91440</xdr:rowOff>
    </xdr:to>
    <xdr:cxnSp macro="">
      <xdr:nvCxnSpPr>
        <xdr:cNvPr id="176" name="直線コネクタ 175"/>
        <xdr:cNvCxnSpPr/>
      </xdr:nvCxnSpPr>
      <xdr:spPr>
        <a:xfrm>
          <a:off x="4546600" y="10892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137721</xdr:rowOff>
    </xdr:from>
    <xdr:ext cx="340478" cy="259045"/>
    <xdr:sp macro="" textlink="">
      <xdr:nvSpPr>
        <xdr:cNvPr id="177" name="【橋りょう・トンネル】&#10;有形固定資産減価償却率最大値テキスト"/>
        <xdr:cNvSpPr txBox="1"/>
      </xdr:nvSpPr>
      <xdr:spPr>
        <a:xfrm>
          <a:off x="4673600" y="93960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19594</xdr:rowOff>
    </xdr:from>
    <xdr:to>
      <xdr:col>24</xdr:col>
      <xdr:colOff>152400</xdr:colOff>
      <xdr:row>56</xdr:row>
      <xdr:rowOff>19594</xdr:rowOff>
    </xdr:to>
    <xdr:cxnSp macro="">
      <xdr:nvCxnSpPr>
        <xdr:cNvPr id="178" name="直線コネクタ 177"/>
        <xdr:cNvCxnSpPr/>
      </xdr:nvCxnSpPr>
      <xdr:spPr>
        <a:xfrm>
          <a:off x="4546600" y="9620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114136</xdr:rowOff>
    </xdr:from>
    <xdr:ext cx="405111" cy="259045"/>
    <xdr:sp macro="" textlink="">
      <xdr:nvSpPr>
        <xdr:cNvPr id="179" name="【橋りょう・トンネル】&#10;有形固定資産減価償却率平均値テキスト"/>
        <xdr:cNvSpPr txBox="1"/>
      </xdr:nvSpPr>
      <xdr:spPr>
        <a:xfrm>
          <a:off x="4673600" y="1022968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91259</xdr:rowOff>
    </xdr:from>
    <xdr:to>
      <xdr:col>24</xdr:col>
      <xdr:colOff>114300</xdr:colOff>
      <xdr:row>61</xdr:row>
      <xdr:rowOff>21409</xdr:rowOff>
    </xdr:to>
    <xdr:sp macro="" textlink="">
      <xdr:nvSpPr>
        <xdr:cNvPr id="180" name="フローチャート: 判断 179"/>
        <xdr:cNvSpPr/>
      </xdr:nvSpPr>
      <xdr:spPr>
        <a:xfrm>
          <a:off x="4584700" y="1037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63500</xdr:rowOff>
    </xdr:from>
    <xdr:to>
      <xdr:col>20</xdr:col>
      <xdr:colOff>38100</xdr:colOff>
      <xdr:row>60</xdr:row>
      <xdr:rowOff>165100</xdr:rowOff>
    </xdr:to>
    <xdr:sp macro="" textlink="">
      <xdr:nvSpPr>
        <xdr:cNvPr id="181" name="フローチャート: 判断 180"/>
        <xdr:cNvSpPr/>
      </xdr:nvSpPr>
      <xdr:spPr>
        <a:xfrm>
          <a:off x="37465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35741</xdr:rowOff>
    </xdr:from>
    <xdr:to>
      <xdr:col>15</xdr:col>
      <xdr:colOff>101600</xdr:colOff>
      <xdr:row>60</xdr:row>
      <xdr:rowOff>137341</xdr:rowOff>
    </xdr:to>
    <xdr:sp macro="" textlink="">
      <xdr:nvSpPr>
        <xdr:cNvPr id="182" name="フローチャート: 判断 181"/>
        <xdr:cNvSpPr/>
      </xdr:nvSpPr>
      <xdr:spPr>
        <a:xfrm>
          <a:off x="2857500" y="10322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22678</xdr:rowOff>
    </xdr:from>
    <xdr:to>
      <xdr:col>10</xdr:col>
      <xdr:colOff>165100</xdr:colOff>
      <xdr:row>60</xdr:row>
      <xdr:rowOff>124278</xdr:rowOff>
    </xdr:to>
    <xdr:sp macro="" textlink="">
      <xdr:nvSpPr>
        <xdr:cNvPr id="183" name="フローチャート: 判断 182"/>
        <xdr:cNvSpPr/>
      </xdr:nvSpPr>
      <xdr:spPr>
        <a:xfrm>
          <a:off x="1968500" y="1030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127181</xdr:rowOff>
    </xdr:from>
    <xdr:to>
      <xdr:col>6</xdr:col>
      <xdr:colOff>38100</xdr:colOff>
      <xdr:row>60</xdr:row>
      <xdr:rowOff>57331</xdr:rowOff>
    </xdr:to>
    <xdr:sp macro="" textlink="">
      <xdr:nvSpPr>
        <xdr:cNvPr id="184" name="フローチャート: 判断 183"/>
        <xdr:cNvSpPr/>
      </xdr:nvSpPr>
      <xdr:spPr>
        <a:xfrm>
          <a:off x="1079500" y="1024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169635</xdr:rowOff>
    </xdr:from>
    <xdr:to>
      <xdr:col>24</xdr:col>
      <xdr:colOff>114300</xdr:colOff>
      <xdr:row>62</xdr:row>
      <xdr:rowOff>99785</xdr:rowOff>
    </xdr:to>
    <xdr:sp macro="" textlink="">
      <xdr:nvSpPr>
        <xdr:cNvPr id="190" name="楕円 189"/>
        <xdr:cNvSpPr/>
      </xdr:nvSpPr>
      <xdr:spPr>
        <a:xfrm>
          <a:off x="4584700" y="1062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148062</xdr:rowOff>
    </xdr:from>
    <xdr:ext cx="405111" cy="259045"/>
    <xdr:sp macro="" textlink="">
      <xdr:nvSpPr>
        <xdr:cNvPr id="191" name="【橋りょう・トンネル】&#10;有形固定資産減価償却率該当値テキスト"/>
        <xdr:cNvSpPr txBox="1"/>
      </xdr:nvSpPr>
      <xdr:spPr>
        <a:xfrm>
          <a:off x="4673600" y="10606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171269</xdr:rowOff>
    </xdr:from>
    <xdr:to>
      <xdr:col>20</xdr:col>
      <xdr:colOff>38100</xdr:colOff>
      <xdr:row>62</xdr:row>
      <xdr:rowOff>101419</xdr:rowOff>
    </xdr:to>
    <xdr:sp macro="" textlink="">
      <xdr:nvSpPr>
        <xdr:cNvPr id="192" name="楕円 191"/>
        <xdr:cNvSpPr/>
      </xdr:nvSpPr>
      <xdr:spPr>
        <a:xfrm>
          <a:off x="3746500" y="10629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48985</xdr:rowOff>
    </xdr:from>
    <xdr:to>
      <xdr:col>24</xdr:col>
      <xdr:colOff>63500</xdr:colOff>
      <xdr:row>62</xdr:row>
      <xdr:rowOff>50619</xdr:rowOff>
    </xdr:to>
    <xdr:cxnSp macro="">
      <xdr:nvCxnSpPr>
        <xdr:cNvPr id="193" name="直線コネクタ 192"/>
        <xdr:cNvCxnSpPr/>
      </xdr:nvCxnSpPr>
      <xdr:spPr>
        <a:xfrm flipV="1">
          <a:off x="3797300" y="10678885"/>
          <a:ext cx="8382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150041</xdr:rowOff>
    </xdr:from>
    <xdr:to>
      <xdr:col>15</xdr:col>
      <xdr:colOff>101600</xdr:colOff>
      <xdr:row>62</xdr:row>
      <xdr:rowOff>80191</xdr:rowOff>
    </xdr:to>
    <xdr:sp macro="" textlink="">
      <xdr:nvSpPr>
        <xdr:cNvPr id="194" name="楕円 193"/>
        <xdr:cNvSpPr/>
      </xdr:nvSpPr>
      <xdr:spPr>
        <a:xfrm>
          <a:off x="2857500" y="10608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29391</xdr:rowOff>
    </xdr:from>
    <xdr:to>
      <xdr:col>19</xdr:col>
      <xdr:colOff>177800</xdr:colOff>
      <xdr:row>62</xdr:row>
      <xdr:rowOff>50619</xdr:rowOff>
    </xdr:to>
    <xdr:cxnSp macro="">
      <xdr:nvCxnSpPr>
        <xdr:cNvPr id="195" name="直線コネクタ 194"/>
        <xdr:cNvCxnSpPr/>
      </xdr:nvCxnSpPr>
      <xdr:spPr>
        <a:xfrm>
          <a:off x="2908300" y="10659291"/>
          <a:ext cx="8890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60234</xdr:rowOff>
    </xdr:from>
    <xdr:to>
      <xdr:col>10</xdr:col>
      <xdr:colOff>165100</xdr:colOff>
      <xdr:row>62</xdr:row>
      <xdr:rowOff>161834</xdr:rowOff>
    </xdr:to>
    <xdr:sp macro="" textlink="">
      <xdr:nvSpPr>
        <xdr:cNvPr id="196" name="楕円 195"/>
        <xdr:cNvSpPr/>
      </xdr:nvSpPr>
      <xdr:spPr>
        <a:xfrm>
          <a:off x="1968500" y="1069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29391</xdr:rowOff>
    </xdr:from>
    <xdr:to>
      <xdr:col>15</xdr:col>
      <xdr:colOff>50800</xdr:colOff>
      <xdr:row>62</xdr:row>
      <xdr:rowOff>111034</xdr:rowOff>
    </xdr:to>
    <xdr:cxnSp macro="">
      <xdr:nvCxnSpPr>
        <xdr:cNvPr id="197" name="直線コネクタ 196"/>
        <xdr:cNvCxnSpPr/>
      </xdr:nvCxnSpPr>
      <xdr:spPr>
        <a:xfrm flipV="1">
          <a:off x="2019300" y="10659291"/>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127181</xdr:rowOff>
    </xdr:from>
    <xdr:to>
      <xdr:col>6</xdr:col>
      <xdr:colOff>38100</xdr:colOff>
      <xdr:row>63</xdr:row>
      <xdr:rowOff>57331</xdr:rowOff>
    </xdr:to>
    <xdr:sp macro="" textlink="">
      <xdr:nvSpPr>
        <xdr:cNvPr id="198" name="楕円 197"/>
        <xdr:cNvSpPr/>
      </xdr:nvSpPr>
      <xdr:spPr>
        <a:xfrm>
          <a:off x="1079500" y="10757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111034</xdr:rowOff>
    </xdr:from>
    <xdr:to>
      <xdr:col>10</xdr:col>
      <xdr:colOff>114300</xdr:colOff>
      <xdr:row>63</xdr:row>
      <xdr:rowOff>6531</xdr:rowOff>
    </xdr:to>
    <xdr:cxnSp macro="">
      <xdr:nvCxnSpPr>
        <xdr:cNvPr id="199" name="直線コネクタ 198"/>
        <xdr:cNvCxnSpPr/>
      </xdr:nvCxnSpPr>
      <xdr:spPr>
        <a:xfrm flipV="1">
          <a:off x="1130300" y="10740934"/>
          <a:ext cx="889000" cy="6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10177</xdr:rowOff>
    </xdr:from>
    <xdr:ext cx="405111" cy="259045"/>
    <xdr:sp macro="" textlink="">
      <xdr:nvSpPr>
        <xdr:cNvPr id="200" name="n_1aveValue【橋りょう・トンネル】&#10;有形固定資産減価償却率"/>
        <xdr:cNvSpPr txBox="1"/>
      </xdr:nvSpPr>
      <xdr:spPr>
        <a:xfrm>
          <a:off x="3582044" y="1012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153868</xdr:rowOff>
    </xdr:from>
    <xdr:ext cx="405111" cy="259045"/>
    <xdr:sp macro="" textlink="">
      <xdr:nvSpPr>
        <xdr:cNvPr id="201" name="n_2aveValue【橋りょう・トンネル】&#10;有形固定資産減価償却率"/>
        <xdr:cNvSpPr txBox="1"/>
      </xdr:nvSpPr>
      <xdr:spPr>
        <a:xfrm>
          <a:off x="2705744" y="100979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140805</xdr:rowOff>
    </xdr:from>
    <xdr:ext cx="405111" cy="259045"/>
    <xdr:sp macro="" textlink="">
      <xdr:nvSpPr>
        <xdr:cNvPr id="202" name="n_3aveValue【橋りょう・トンネル】&#10;有形固定資産減価償却率"/>
        <xdr:cNvSpPr txBox="1"/>
      </xdr:nvSpPr>
      <xdr:spPr>
        <a:xfrm>
          <a:off x="1816744" y="10084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73858</xdr:rowOff>
    </xdr:from>
    <xdr:ext cx="405111" cy="259045"/>
    <xdr:sp macro="" textlink="">
      <xdr:nvSpPr>
        <xdr:cNvPr id="203" name="n_4aveValue【橋りょう・トンネル】&#10;有形固定資産減価償却率"/>
        <xdr:cNvSpPr txBox="1"/>
      </xdr:nvSpPr>
      <xdr:spPr>
        <a:xfrm>
          <a:off x="927744" y="1001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92546</xdr:rowOff>
    </xdr:from>
    <xdr:ext cx="405111" cy="259045"/>
    <xdr:sp macro="" textlink="">
      <xdr:nvSpPr>
        <xdr:cNvPr id="204" name="n_1mainValue【橋りょう・トンネル】&#10;有形固定資産減価償却率"/>
        <xdr:cNvSpPr txBox="1"/>
      </xdr:nvSpPr>
      <xdr:spPr>
        <a:xfrm>
          <a:off x="3582044" y="107224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71318</xdr:rowOff>
    </xdr:from>
    <xdr:ext cx="405111" cy="259045"/>
    <xdr:sp macro="" textlink="">
      <xdr:nvSpPr>
        <xdr:cNvPr id="205" name="n_2mainValue【橋りょう・トンネル】&#10;有形固定資産減価償却率"/>
        <xdr:cNvSpPr txBox="1"/>
      </xdr:nvSpPr>
      <xdr:spPr>
        <a:xfrm>
          <a:off x="2705744" y="107012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152961</xdr:rowOff>
    </xdr:from>
    <xdr:ext cx="405111" cy="259045"/>
    <xdr:sp macro="" textlink="">
      <xdr:nvSpPr>
        <xdr:cNvPr id="206" name="n_3mainValue【橋りょう・トンネル】&#10;有形固定資産減価償却率"/>
        <xdr:cNvSpPr txBox="1"/>
      </xdr:nvSpPr>
      <xdr:spPr>
        <a:xfrm>
          <a:off x="1816744" y="10782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48458</xdr:rowOff>
    </xdr:from>
    <xdr:ext cx="405111" cy="259045"/>
    <xdr:sp macro="" textlink="">
      <xdr:nvSpPr>
        <xdr:cNvPr id="207" name="n_4mainValue【橋りょう・トンネル】&#10;有形固定資産減価償却率"/>
        <xdr:cNvSpPr txBox="1"/>
      </xdr:nvSpPr>
      <xdr:spPr>
        <a:xfrm>
          <a:off x="927744" y="10849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9" name="テキスト ボックス 218"/>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1" name="テキスト ボックス 220"/>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3" name="テキスト ボックス 222"/>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5" name="テキスト ボックス 224"/>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7" name="テキスト ボックス 226"/>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9" name="テキスト ボックス 228"/>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84691</xdr:rowOff>
    </xdr:from>
    <xdr:to>
      <xdr:col>54</xdr:col>
      <xdr:colOff>189865</xdr:colOff>
      <xdr:row>64</xdr:row>
      <xdr:rowOff>71999</xdr:rowOff>
    </xdr:to>
    <xdr:cxnSp macro="">
      <xdr:nvCxnSpPr>
        <xdr:cNvPr id="231" name="直線コネクタ 230"/>
        <xdr:cNvCxnSpPr/>
      </xdr:nvCxnSpPr>
      <xdr:spPr>
        <a:xfrm flipV="1">
          <a:off x="10476865" y="9685891"/>
          <a:ext cx="0" cy="13589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75826</xdr:rowOff>
    </xdr:from>
    <xdr:ext cx="469744" cy="259045"/>
    <xdr:sp macro="" textlink="">
      <xdr:nvSpPr>
        <xdr:cNvPr id="232" name="【橋りょう・トンネル】&#10;一人当たり有形固定資産（償却資産）額最小値テキスト"/>
        <xdr:cNvSpPr txBox="1"/>
      </xdr:nvSpPr>
      <xdr:spPr>
        <a:xfrm>
          <a:off x="10515600" y="11048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71999</xdr:rowOff>
    </xdr:from>
    <xdr:to>
      <xdr:col>55</xdr:col>
      <xdr:colOff>88900</xdr:colOff>
      <xdr:row>64</xdr:row>
      <xdr:rowOff>71999</xdr:rowOff>
    </xdr:to>
    <xdr:cxnSp macro="">
      <xdr:nvCxnSpPr>
        <xdr:cNvPr id="233" name="直線コネクタ 232"/>
        <xdr:cNvCxnSpPr/>
      </xdr:nvCxnSpPr>
      <xdr:spPr>
        <a:xfrm>
          <a:off x="10388600" y="11044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31368</xdr:rowOff>
    </xdr:from>
    <xdr:ext cx="690189" cy="259045"/>
    <xdr:sp macro="" textlink="">
      <xdr:nvSpPr>
        <xdr:cNvPr id="234" name="【橋りょう・トンネル】&#10;一人当たり有形固定資産（償却資産）額最大値テキスト"/>
        <xdr:cNvSpPr txBox="1"/>
      </xdr:nvSpPr>
      <xdr:spPr>
        <a:xfrm>
          <a:off x="10515600" y="946111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1,073,314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84691</xdr:rowOff>
    </xdr:from>
    <xdr:to>
      <xdr:col>55</xdr:col>
      <xdr:colOff>88900</xdr:colOff>
      <xdr:row>56</xdr:row>
      <xdr:rowOff>84691</xdr:rowOff>
    </xdr:to>
    <xdr:cxnSp macro="">
      <xdr:nvCxnSpPr>
        <xdr:cNvPr id="235" name="直線コネクタ 234"/>
        <xdr:cNvCxnSpPr/>
      </xdr:nvCxnSpPr>
      <xdr:spPr>
        <a:xfrm>
          <a:off x="10388600" y="9685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75915</xdr:rowOff>
    </xdr:from>
    <xdr:ext cx="599010" cy="259045"/>
    <xdr:sp macro="" textlink="">
      <xdr:nvSpPr>
        <xdr:cNvPr id="236" name="【橋りょう・トンネル】&#10;一人当たり有形固定資産（償却資産）額平均値テキスト"/>
        <xdr:cNvSpPr txBox="1"/>
      </xdr:nvSpPr>
      <xdr:spPr>
        <a:xfrm>
          <a:off x="10515600" y="107058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53038</xdr:rowOff>
    </xdr:from>
    <xdr:to>
      <xdr:col>55</xdr:col>
      <xdr:colOff>50800</xdr:colOff>
      <xdr:row>63</xdr:row>
      <xdr:rowOff>154638</xdr:rowOff>
    </xdr:to>
    <xdr:sp macro="" textlink="">
      <xdr:nvSpPr>
        <xdr:cNvPr id="237" name="フローチャート: 判断 236"/>
        <xdr:cNvSpPr/>
      </xdr:nvSpPr>
      <xdr:spPr>
        <a:xfrm>
          <a:off x="10426700" y="10854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60792</xdr:rowOff>
    </xdr:from>
    <xdr:to>
      <xdr:col>50</xdr:col>
      <xdr:colOff>165100</xdr:colOff>
      <xdr:row>63</xdr:row>
      <xdr:rowOff>162392</xdr:rowOff>
    </xdr:to>
    <xdr:sp macro="" textlink="">
      <xdr:nvSpPr>
        <xdr:cNvPr id="238" name="フローチャート: 判断 237"/>
        <xdr:cNvSpPr/>
      </xdr:nvSpPr>
      <xdr:spPr>
        <a:xfrm>
          <a:off x="9588500" y="10862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62231</xdr:rowOff>
    </xdr:from>
    <xdr:to>
      <xdr:col>46</xdr:col>
      <xdr:colOff>38100</xdr:colOff>
      <xdr:row>63</xdr:row>
      <xdr:rowOff>163831</xdr:rowOff>
    </xdr:to>
    <xdr:sp macro="" textlink="">
      <xdr:nvSpPr>
        <xdr:cNvPr id="239" name="フローチャート: 判断 238"/>
        <xdr:cNvSpPr/>
      </xdr:nvSpPr>
      <xdr:spPr>
        <a:xfrm>
          <a:off x="8699500" y="1086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62804</xdr:rowOff>
    </xdr:from>
    <xdr:to>
      <xdr:col>41</xdr:col>
      <xdr:colOff>101600</xdr:colOff>
      <xdr:row>63</xdr:row>
      <xdr:rowOff>164404</xdr:rowOff>
    </xdr:to>
    <xdr:sp macro="" textlink="">
      <xdr:nvSpPr>
        <xdr:cNvPr id="240" name="フローチャート: 判断 239"/>
        <xdr:cNvSpPr/>
      </xdr:nvSpPr>
      <xdr:spPr>
        <a:xfrm>
          <a:off x="7810500" y="1086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54111</xdr:rowOff>
    </xdr:from>
    <xdr:to>
      <xdr:col>36</xdr:col>
      <xdr:colOff>165100</xdr:colOff>
      <xdr:row>63</xdr:row>
      <xdr:rowOff>155711</xdr:rowOff>
    </xdr:to>
    <xdr:sp macro="" textlink="">
      <xdr:nvSpPr>
        <xdr:cNvPr id="241" name="フローチャート: 判断 240"/>
        <xdr:cNvSpPr/>
      </xdr:nvSpPr>
      <xdr:spPr>
        <a:xfrm>
          <a:off x="6921500" y="1085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9962</xdr:rowOff>
    </xdr:from>
    <xdr:to>
      <xdr:col>55</xdr:col>
      <xdr:colOff>50800</xdr:colOff>
      <xdr:row>64</xdr:row>
      <xdr:rowOff>111562</xdr:rowOff>
    </xdr:to>
    <xdr:sp macro="" textlink="">
      <xdr:nvSpPr>
        <xdr:cNvPr id="247" name="楕円 246"/>
        <xdr:cNvSpPr/>
      </xdr:nvSpPr>
      <xdr:spPr>
        <a:xfrm>
          <a:off x="10426700" y="1098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96339</xdr:rowOff>
    </xdr:from>
    <xdr:ext cx="534377" cy="259045"/>
    <xdr:sp macro="" textlink="">
      <xdr:nvSpPr>
        <xdr:cNvPr id="248" name="【橋りょう・トンネル】&#10;一人当たり有形固定資産（償却資産）額該当値テキスト"/>
        <xdr:cNvSpPr txBox="1"/>
      </xdr:nvSpPr>
      <xdr:spPr>
        <a:xfrm>
          <a:off x="10515600" y="10897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10264</xdr:rowOff>
    </xdr:from>
    <xdr:to>
      <xdr:col>50</xdr:col>
      <xdr:colOff>165100</xdr:colOff>
      <xdr:row>64</xdr:row>
      <xdr:rowOff>111864</xdr:rowOff>
    </xdr:to>
    <xdr:sp macro="" textlink="">
      <xdr:nvSpPr>
        <xdr:cNvPr id="249" name="楕円 248"/>
        <xdr:cNvSpPr/>
      </xdr:nvSpPr>
      <xdr:spPr>
        <a:xfrm>
          <a:off x="9588500" y="1098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60762</xdr:rowOff>
    </xdr:from>
    <xdr:to>
      <xdr:col>55</xdr:col>
      <xdr:colOff>0</xdr:colOff>
      <xdr:row>64</xdr:row>
      <xdr:rowOff>61064</xdr:rowOff>
    </xdr:to>
    <xdr:cxnSp macro="">
      <xdr:nvCxnSpPr>
        <xdr:cNvPr id="250" name="直線コネクタ 249"/>
        <xdr:cNvCxnSpPr/>
      </xdr:nvCxnSpPr>
      <xdr:spPr>
        <a:xfrm flipV="1">
          <a:off x="9639300" y="11033562"/>
          <a:ext cx="838200" cy="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10301</xdr:rowOff>
    </xdr:from>
    <xdr:to>
      <xdr:col>46</xdr:col>
      <xdr:colOff>38100</xdr:colOff>
      <xdr:row>64</xdr:row>
      <xdr:rowOff>111901</xdr:rowOff>
    </xdr:to>
    <xdr:sp macro="" textlink="">
      <xdr:nvSpPr>
        <xdr:cNvPr id="251" name="楕円 250"/>
        <xdr:cNvSpPr/>
      </xdr:nvSpPr>
      <xdr:spPr>
        <a:xfrm>
          <a:off x="8699500" y="10983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61064</xdr:rowOff>
    </xdr:from>
    <xdr:to>
      <xdr:col>50</xdr:col>
      <xdr:colOff>114300</xdr:colOff>
      <xdr:row>64</xdr:row>
      <xdr:rowOff>61101</xdr:rowOff>
    </xdr:to>
    <xdr:cxnSp macro="">
      <xdr:nvCxnSpPr>
        <xdr:cNvPr id="252" name="直線コネクタ 251"/>
        <xdr:cNvCxnSpPr/>
      </xdr:nvCxnSpPr>
      <xdr:spPr>
        <a:xfrm flipV="1">
          <a:off x="8750300" y="11033864"/>
          <a:ext cx="889000" cy="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11550</xdr:rowOff>
    </xdr:from>
    <xdr:to>
      <xdr:col>41</xdr:col>
      <xdr:colOff>101600</xdr:colOff>
      <xdr:row>64</xdr:row>
      <xdr:rowOff>113150</xdr:rowOff>
    </xdr:to>
    <xdr:sp macro="" textlink="">
      <xdr:nvSpPr>
        <xdr:cNvPr id="253" name="楕円 252"/>
        <xdr:cNvSpPr/>
      </xdr:nvSpPr>
      <xdr:spPr>
        <a:xfrm>
          <a:off x="7810500" y="1098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61101</xdr:rowOff>
    </xdr:from>
    <xdr:to>
      <xdr:col>45</xdr:col>
      <xdr:colOff>177800</xdr:colOff>
      <xdr:row>64</xdr:row>
      <xdr:rowOff>62350</xdr:rowOff>
    </xdr:to>
    <xdr:cxnSp macro="">
      <xdr:nvCxnSpPr>
        <xdr:cNvPr id="254" name="直線コネクタ 253"/>
        <xdr:cNvCxnSpPr/>
      </xdr:nvCxnSpPr>
      <xdr:spPr>
        <a:xfrm flipV="1">
          <a:off x="7861300" y="11033901"/>
          <a:ext cx="889000" cy="1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12453</xdr:rowOff>
    </xdr:from>
    <xdr:to>
      <xdr:col>36</xdr:col>
      <xdr:colOff>165100</xdr:colOff>
      <xdr:row>64</xdr:row>
      <xdr:rowOff>114053</xdr:rowOff>
    </xdr:to>
    <xdr:sp macro="" textlink="">
      <xdr:nvSpPr>
        <xdr:cNvPr id="255" name="楕円 254"/>
        <xdr:cNvSpPr/>
      </xdr:nvSpPr>
      <xdr:spPr>
        <a:xfrm>
          <a:off x="6921500" y="10985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62350</xdr:rowOff>
    </xdr:from>
    <xdr:to>
      <xdr:col>41</xdr:col>
      <xdr:colOff>50800</xdr:colOff>
      <xdr:row>64</xdr:row>
      <xdr:rowOff>63253</xdr:rowOff>
    </xdr:to>
    <xdr:cxnSp macro="">
      <xdr:nvCxnSpPr>
        <xdr:cNvPr id="256" name="直線コネクタ 255"/>
        <xdr:cNvCxnSpPr/>
      </xdr:nvCxnSpPr>
      <xdr:spPr>
        <a:xfrm flipV="1">
          <a:off x="6972300" y="11035150"/>
          <a:ext cx="889000" cy="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7469</xdr:rowOff>
    </xdr:from>
    <xdr:ext cx="599010" cy="259045"/>
    <xdr:sp macro="" textlink="">
      <xdr:nvSpPr>
        <xdr:cNvPr id="257" name="n_1aveValue【橋りょう・トンネル】&#10;一人当たり有形固定資産（償却資産）額"/>
        <xdr:cNvSpPr txBox="1"/>
      </xdr:nvSpPr>
      <xdr:spPr>
        <a:xfrm>
          <a:off x="9327095" y="10637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8908</xdr:rowOff>
    </xdr:from>
    <xdr:ext cx="599010" cy="259045"/>
    <xdr:sp macro="" textlink="">
      <xdr:nvSpPr>
        <xdr:cNvPr id="258" name="n_2aveValue【橋りょう・トンネル】&#10;一人当たり有形固定資産（償却資産）額"/>
        <xdr:cNvSpPr txBox="1"/>
      </xdr:nvSpPr>
      <xdr:spPr>
        <a:xfrm>
          <a:off x="8450795" y="10638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9481</xdr:rowOff>
    </xdr:from>
    <xdr:ext cx="599010" cy="259045"/>
    <xdr:sp macro="" textlink="">
      <xdr:nvSpPr>
        <xdr:cNvPr id="259" name="n_3aveValue【橋りょう・トンネル】&#10;一人当たり有形固定資産（償却資産）額"/>
        <xdr:cNvSpPr txBox="1"/>
      </xdr:nvSpPr>
      <xdr:spPr>
        <a:xfrm>
          <a:off x="7561795" y="10639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788</xdr:rowOff>
    </xdr:from>
    <xdr:ext cx="599010" cy="259045"/>
    <xdr:sp macro="" textlink="">
      <xdr:nvSpPr>
        <xdr:cNvPr id="260" name="n_4aveValue【橋りょう・トンネル】&#10;一人当たり有形固定資産（償却資産）額"/>
        <xdr:cNvSpPr txBox="1"/>
      </xdr:nvSpPr>
      <xdr:spPr>
        <a:xfrm>
          <a:off x="6672795" y="10630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102991</xdr:rowOff>
    </xdr:from>
    <xdr:ext cx="534377" cy="259045"/>
    <xdr:sp macro="" textlink="">
      <xdr:nvSpPr>
        <xdr:cNvPr id="261" name="n_1mainValue【橋りょう・トンネル】&#10;一人当たり有形固定資産（償却資産）額"/>
        <xdr:cNvSpPr txBox="1"/>
      </xdr:nvSpPr>
      <xdr:spPr>
        <a:xfrm>
          <a:off x="9359411" y="11075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103028</xdr:rowOff>
    </xdr:from>
    <xdr:ext cx="534377" cy="259045"/>
    <xdr:sp macro="" textlink="">
      <xdr:nvSpPr>
        <xdr:cNvPr id="262" name="n_2mainValue【橋りょう・トンネル】&#10;一人当たり有形固定資産（償却資産）額"/>
        <xdr:cNvSpPr txBox="1"/>
      </xdr:nvSpPr>
      <xdr:spPr>
        <a:xfrm>
          <a:off x="8483111" y="11075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104277</xdr:rowOff>
    </xdr:from>
    <xdr:ext cx="534377" cy="259045"/>
    <xdr:sp macro="" textlink="">
      <xdr:nvSpPr>
        <xdr:cNvPr id="263" name="n_3mainValue【橋りょう・トンネル】&#10;一人当たり有形固定資産（償却資産）額"/>
        <xdr:cNvSpPr txBox="1"/>
      </xdr:nvSpPr>
      <xdr:spPr>
        <a:xfrm>
          <a:off x="7594111" y="11077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105180</xdr:rowOff>
    </xdr:from>
    <xdr:ext cx="534377" cy="259045"/>
    <xdr:sp macro="" textlink="">
      <xdr:nvSpPr>
        <xdr:cNvPr id="264" name="n_4mainValue【橋りょう・トンネル】&#10;一人当たり有形固定資産（償却資産）額"/>
        <xdr:cNvSpPr txBox="1"/>
      </xdr:nvSpPr>
      <xdr:spPr>
        <a:xfrm>
          <a:off x="6705111" y="11077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6" name="直線コネクタ 275"/>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7" name="テキスト ボックス 276"/>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8" name="直線コネクタ 277"/>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9" name="テキスト ボックス 278"/>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0" name="直線コネクタ 279"/>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1" name="テキスト ボックス 280"/>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2" name="直線コネクタ 281"/>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3" name="テキスト ボックス 282"/>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4" name="直線コネクタ 283"/>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5" name="テキスト ボックス 284"/>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7" name="テキスト ボックス 286"/>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8"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146686</xdr:rowOff>
    </xdr:from>
    <xdr:to>
      <xdr:col>24</xdr:col>
      <xdr:colOff>62865</xdr:colOff>
      <xdr:row>86</xdr:row>
      <xdr:rowOff>114300</xdr:rowOff>
    </xdr:to>
    <xdr:cxnSp macro="">
      <xdr:nvCxnSpPr>
        <xdr:cNvPr id="289" name="直線コネクタ 288"/>
        <xdr:cNvCxnSpPr/>
      </xdr:nvCxnSpPr>
      <xdr:spPr>
        <a:xfrm flipV="1">
          <a:off x="4634865" y="13348336"/>
          <a:ext cx="0" cy="1510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0" name="【公営住宅】&#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1" name="直線コネクタ 290"/>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93363</xdr:rowOff>
    </xdr:from>
    <xdr:ext cx="405111" cy="259045"/>
    <xdr:sp macro="" textlink="">
      <xdr:nvSpPr>
        <xdr:cNvPr id="292" name="【公営住宅】&#10;有形固定資産減価償却率最大値テキスト"/>
        <xdr:cNvSpPr txBox="1"/>
      </xdr:nvSpPr>
      <xdr:spPr>
        <a:xfrm>
          <a:off x="4673600" y="13123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146686</xdr:rowOff>
    </xdr:from>
    <xdr:to>
      <xdr:col>24</xdr:col>
      <xdr:colOff>152400</xdr:colOff>
      <xdr:row>77</xdr:row>
      <xdr:rowOff>146686</xdr:rowOff>
    </xdr:to>
    <xdr:cxnSp macro="">
      <xdr:nvCxnSpPr>
        <xdr:cNvPr id="293" name="直線コネクタ 292"/>
        <xdr:cNvCxnSpPr/>
      </xdr:nvCxnSpPr>
      <xdr:spPr>
        <a:xfrm>
          <a:off x="4546600" y="13348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127652</xdr:rowOff>
    </xdr:from>
    <xdr:ext cx="405111" cy="259045"/>
    <xdr:sp macro="" textlink="">
      <xdr:nvSpPr>
        <xdr:cNvPr id="294" name="【公営住宅】&#10;有形固定資産減価償却率平均値テキスト"/>
        <xdr:cNvSpPr txBox="1"/>
      </xdr:nvSpPr>
      <xdr:spPr>
        <a:xfrm>
          <a:off x="4673600" y="140151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149225</xdr:rowOff>
    </xdr:from>
    <xdr:to>
      <xdr:col>24</xdr:col>
      <xdr:colOff>114300</xdr:colOff>
      <xdr:row>82</xdr:row>
      <xdr:rowOff>79375</xdr:rowOff>
    </xdr:to>
    <xdr:sp macro="" textlink="">
      <xdr:nvSpPr>
        <xdr:cNvPr id="295" name="フローチャート: 判断 294"/>
        <xdr:cNvSpPr/>
      </xdr:nvSpPr>
      <xdr:spPr>
        <a:xfrm>
          <a:off x="4584700" y="1403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151130</xdr:rowOff>
    </xdr:from>
    <xdr:to>
      <xdr:col>20</xdr:col>
      <xdr:colOff>38100</xdr:colOff>
      <xdr:row>82</xdr:row>
      <xdr:rowOff>81280</xdr:rowOff>
    </xdr:to>
    <xdr:sp macro="" textlink="">
      <xdr:nvSpPr>
        <xdr:cNvPr id="296" name="フローチャート: 判断 295"/>
        <xdr:cNvSpPr/>
      </xdr:nvSpPr>
      <xdr:spPr>
        <a:xfrm>
          <a:off x="3746500" y="1403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8255</xdr:rowOff>
    </xdr:from>
    <xdr:to>
      <xdr:col>15</xdr:col>
      <xdr:colOff>101600</xdr:colOff>
      <xdr:row>82</xdr:row>
      <xdr:rowOff>109855</xdr:rowOff>
    </xdr:to>
    <xdr:sp macro="" textlink="">
      <xdr:nvSpPr>
        <xdr:cNvPr id="297" name="フローチャート: 判断 296"/>
        <xdr:cNvSpPr/>
      </xdr:nvSpPr>
      <xdr:spPr>
        <a:xfrm>
          <a:off x="2857500" y="1406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156845</xdr:rowOff>
    </xdr:from>
    <xdr:to>
      <xdr:col>10</xdr:col>
      <xdr:colOff>165100</xdr:colOff>
      <xdr:row>82</xdr:row>
      <xdr:rowOff>86995</xdr:rowOff>
    </xdr:to>
    <xdr:sp macro="" textlink="">
      <xdr:nvSpPr>
        <xdr:cNvPr id="298" name="フローチャート: 判断 297"/>
        <xdr:cNvSpPr/>
      </xdr:nvSpPr>
      <xdr:spPr>
        <a:xfrm>
          <a:off x="1968500" y="1404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33020</xdr:rowOff>
    </xdr:from>
    <xdr:to>
      <xdr:col>6</xdr:col>
      <xdr:colOff>38100</xdr:colOff>
      <xdr:row>82</xdr:row>
      <xdr:rowOff>134620</xdr:rowOff>
    </xdr:to>
    <xdr:sp macro="" textlink="">
      <xdr:nvSpPr>
        <xdr:cNvPr id="299" name="フローチャート: 判断 298"/>
        <xdr:cNvSpPr/>
      </xdr:nvSpPr>
      <xdr:spPr>
        <a:xfrm>
          <a:off x="1079500" y="1409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25400</xdr:rowOff>
    </xdr:from>
    <xdr:to>
      <xdr:col>24</xdr:col>
      <xdr:colOff>114300</xdr:colOff>
      <xdr:row>81</xdr:row>
      <xdr:rowOff>127000</xdr:rowOff>
    </xdr:to>
    <xdr:sp macro="" textlink="">
      <xdr:nvSpPr>
        <xdr:cNvPr id="305" name="楕円 304"/>
        <xdr:cNvSpPr/>
      </xdr:nvSpPr>
      <xdr:spPr>
        <a:xfrm>
          <a:off x="4584700" y="1391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48277</xdr:rowOff>
    </xdr:from>
    <xdr:ext cx="405111" cy="259045"/>
    <xdr:sp macro="" textlink="">
      <xdr:nvSpPr>
        <xdr:cNvPr id="306" name="【公営住宅】&#10;有形固定資産減価償却率該当値テキスト"/>
        <xdr:cNvSpPr txBox="1"/>
      </xdr:nvSpPr>
      <xdr:spPr>
        <a:xfrm>
          <a:off x="4673600" y="1376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151130</xdr:rowOff>
    </xdr:from>
    <xdr:to>
      <xdr:col>20</xdr:col>
      <xdr:colOff>38100</xdr:colOff>
      <xdr:row>81</xdr:row>
      <xdr:rowOff>81280</xdr:rowOff>
    </xdr:to>
    <xdr:sp macro="" textlink="">
      <xdr:nvSpPr>
        <xdr:cNvPr id="307" name="楕円 306"/>
        <xdr:cNvSpPr/>
      </xdr:nvSpPr>
      <xdr:spPr>
        <a:xfrm>
          <a:off x="3746500" y="1386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30480</xdr:rowOff>
    </xdr:from>
    <xdr:to>
      <xdr:col>24</xdr:col>
      <xdr:colOff>63500</xdr:colOff>
      <xdr:row>81</xdr:row>
      <xdr:rowOff>76200</xdr:rowOff>
    </xdr:to>
    <xdr:cxnSp macro="">
      <xdr:nvCxnSpPr>
        <xdr:cNvPr id="308" name="直線コネクタ 307"/>
        <xdr:cNvCxnSpPr/>
      </xdr:nvCxnSpPr>
      <xdr:spPr>
        <a:xfrm>
          <a:off x="3797300" y="1391793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113030</xdr:rowOff>
    </xdr:from>
    <xdr:to>
      <xdr:col>15</xdr:col>
      <xdr:colOff>101600</xdr:colOff>
      <xdr:row>81</xdr:row>
      <xdr:rowOff>43180</xdr:rowOff>
    </xdr:to>
    <xdr:sp macro="" textlink="">
      <xdr:nvSpPr>
        <xdr:cNvPr id="309" name="楕円 308"/>
        <xdr:cNvSpPr/>
      </xdr:nvSpPr>
      <xdr:spPr>
        <a:xfrm>
          <a:off x="2857500" y="1382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163830</xdr:rowOff>
    </xdr:from>
    <xdr:to>
      <xdr:col>19</xdr:col>
      <xdr:colOff>177800</xdr:colOff>
      <xdr:row>81</xdr:row>
      <xdr:rowOff>30480</xdr:rowOff>
    </xdr:to>
    <xdr:cxnSp macro="">
      <xdr:nvCxnSpPr>
        <xdr:cNvPr id="310" name="直線コネクタ 309"/>
        <xdr:cNvCxnSpPr/>
      </xdr:nvCxnSpPr>
      <xdr:spPr>
        <a:xfrm>
          <a:off x="2908300" y="1387983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69214</xdr:rowOff>
    </xdr:from>
    <xdr:to>
      <xdr:col>10</xdr:col>
      <xdr:colOff>165100</xdr:colOff>
      <xdr:row>80</xdr:row>
      <xdr:rowOff>170814</xdr:rowOff>
    </xdr:to>
    <xdr:sp macro="" textlink="">
      <xdr:nvSpPr>
        <xdr:cNvPr id="311" name="楕円 310"/>
        <xdr:cNvSpPr/>
      </xdr:nvSpPr>
      <xdr:spPr>
        <a:xfrm>
          <a:off x="1968500" y="13785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120014</xdr:rowOff>
    </xdr:from>
    <xdr:to>
      <xdr:col>15</xdr:col>
      <xdr:colOff>50800</xdr:colOff>
      <xdr:row>80</xdr:row>
      <xdr:rowOff>163830</xdr:rowOff>
    </xdr:to>
    <xdr:cxnSp macro="">
      <xdr:nvCxnSpPr>
        <xdr:cNvPr id="312" name="直線コネクタ 311"/>
        <xdr:cNvCxnSpPr/>
      </xdr:nvCxnSpPr>
      <xdr:spPr>
        <a:xfrm>
          <a:off x="2019300" y="13836014"/>
          <a:ext cx="8890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55880</xdr:rowOff>
    </xdr:from>
    <xdr:to>
      <xdr:col>6</xdr:col>
      <xdr:colOff>38100</xdr:colOff>
      <xdr:row>80</xdr:row>
      <xdr:rowOff>157480</xdr:rowOff>
    </xdr:to>
    <xdr:sp macro="" textlink="">
      <xdr:nvSpPr>
        <xdr:cNvPr id="313" name="楕円 312"/>
        <xdr:cNvSpPr/>
      </xdr:nvSpPr>
      <xdr:spPr>
        <a:xfrm>
          <a:off x="1079500" y="1377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106680</xdr:rowOff>
    </xdr:from>
    <xdr:to>
      <xdr:col>10</xdr:col>
      <xdr:colOff>114300</xdr:colOff>
      <xdr:row>80</xdr:row>
      <xdr:rowOff>120014</xdr:rowOff>
    </xdr:to>
    <xdr:cxnSp macro="">
      <xdr:nvCxnSpPr>
        <xdr:cNvPr id="314" name="直線コネクタ 313"/>
        <xdr:cNvCxnSpPr/>
      </xdr:nvCxnSpPr>
      <xdr:spPr>
        <a:xfrm>
          <a:off x="1130300" y="13822680"/>
          <a:ext cx="88900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72407</xdr:rowOff>
    </xdr:from>
    <xdr:ext cx="405111" cy="259045"/>
    <xdr:sp macro="" textlink="">
      <xdr:nvSpPr>
        <xdr:cNvPr id="315" name="n_1aveValue【公営住宅】&#10;有形固定資産減価償却率"/>
        <xdr:cNvSpPr txBox="1"/>
      </xdr:nvSpPr>
      <xdr:spPr>
        <a:xfrm>
          <a:off x="3582044" y="1413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100982</xdr:rowOff>
    </xdr:from>
    <xdr:ext cx="405111" cy="259045"/>
    <xdr:sp macro="" textlink="">
      <xdr:nvSpPr>
        <xdr:cNvPr id="316" name="n_2aveValue【公営住宅】&#10;有形固定資産減価償却率"/>
        <xdr:cNvSpPr txBox="1"/>
      </xdr:nvSpPr>
      <xdr:spPr>
        <a:xfrm>
          <a:off x="2705744" y="1415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78122</xdr:rowOff>
    </xdr:from>
    <xdr:ext cx="405111" cy="259045"/>
    <xdr:sp macro="" textlink="">
      <xdr:nvSpPr>
        <xdr:cNvPr id="317" name="n_3aveValue【公営住宅】&#10;有形固定資産減価償却率"/>
        <xdr:cNvSpPr txBox="1"/>
      </xdr:nvSpPr>
      <xdr:spPr>
        <a:xfrm>
          <a:off x="1816744" y="1413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125747</xdr:rowOff>
    </xdr:from>
    <xdr:ext cx="405111" cy="259045"/>
    <xdr:sp macro="" textlink="">
      <xdr:nvSpPr>
        <xdr:cNvPr id="318" name="n_4aveValue【公営住宅】&#10;有形固定資産減価償却率"/>
        <xdr:cNvSpPr txBox="1"/>
      </xdr:nvSpPr>
      <xdr:spPr>
        <a:xfrm>
          <a:off x="927744" y="1418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97807</xdr:rowOff>
    </xdr:from>
    <xdr:ext cx="405111" cy="259045"/>
    <xdr:sp macro="" textlink="">
      <xdr:nvSpPr>
        <xdr:cNvPr id="319" name="n_1mainValue【公営住宅】&#10;有形固定資産減価償却率"/>
        <xdr:cNvSpPr txBox="1"/>
      </xdr:nvSpPr>
      <xdr:spPr>
        <a:xfrm>
          <a:off x="3582044" y="1364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59707</xdr:rowOff>
    </xdr:from>
    <xdr:ext cx="405111" cy="259045"/>
    <xdr:sp macro="" textlink="">
      <xdr:nvSpPr>
        <xdr:cNvPr id="320" name="n_2mainValue【公営住宅】&#10;有形固定資産減価償却率"/>
        <xdr:cNvSpPr txBox="1"/>
      </xdr:nvSpPr>
      <xdr:spPr>
        <a:xfrm>
          <a:off x="2705744" y="1360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15891</xdr:rowOff>
    </xdr:from>
    <xdr:ext cx="405111" cy="259045"/>
    <xdr:sp macro="" textlink="">
      <xdr:nvSpPr>
        <xdr:cNvPr id="321" name="n_3mainValue【公営住宅】&#10;有形固定資産減価償却率"/>
        <xdr:cNvSpPr txBox="1"/>
      </xdr:nvSpPr>
      <xdr:spPr>
        <a:xfrm>
          <a:off x="1816744" y="13560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2557</xdr:rowOff>
    </xdr:from>
    <xdr:ext cx="405111" cy="259045"/>
    <xdr:sp macro="" textlink="">
      <xdr:nvSpPr>
        <xdr:cNvPr id="322" name="n_4mainValue【公営住宅】&#10;有形固定資産減価償却率"/>
        <xdr:cNvSpPr txBox="1"/>
      </xdr:nvSpPr>
      <xdr:spPr>
        <a:xfrm>
          <a:off x="927744" y="1354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3" name="直線コネクタ 332"/>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4" name="テキスト ボックス 333"/>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5" name="直線コネクタ 334"/>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6" name="テキスト ボックス 335"/>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7" name="直線コネクタ 336"/>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8" name="テキスト ボックス 337"/>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9" name="直線コネクタ 338"/>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0" name="テキスト ボックス 339"/>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1" name="直線コネクタ 340"/>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2" name="テキスト ボックス 341"/>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4" name="テキスト ボックス 343"/>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33528</xdr:rowOff>
    </xdr:from>
    <xdr:to>
      <xdr:col>54</xdr:col>
      <xdr:colOff>189865</xdr:colOff>
      <xdr:row>86</xdr:row>
      <xdr:rowOff>111252</xdr:rowOff>
    </xdr:to>
    <xdr:cxnSp macro="">
      <xdr:nvCxnSpPr>
        <xdr:cNvPr id="346" name="直線コネクタ 345"/>
        <xdr:cNvCxnSpPr/>
      </xdr:nvCxnSpPr>
      <xdr:spPr>
        <a:xfrm flipV="1">
          <a:off x="10476865" y="13578078"/>
          <a:ext cx="0" cy="1277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115079</xdr:rowOff>
    </xdr:from>
    <xdr:ext cx="469744" cy="259045"/>
    <xdr:sp macro="" textlink="">
      <xdr:nvSpPr>
        <xdr:cNvPr id="347" name="【公営住宅】&#10;一人当たり面積最小値テキスト"/>
        <xdr:cNvSpPr txBox="1"/>
      </xdr:nvSpPr>
      <xdr:spPr>
        <a:xfrm>
          <a:off x="10515600" y="14859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111252</xdr:rowOff>
    </xdr:from>
    <xdr:to>
      <xdr:col>55</xdr:col>
      <xdr:colOff>88900</xdr:colOff>
      <xdr:row>86</xdr:row>
      <xdr:rowOff>111252</xdr:rowOff>
    </xdr:to>
    <xdr:cxnSp macro="">
      <xdr:nvCxnSpPr>
        <xdr:cNvPr id="348" name="直線コネクタ 347"/>
        <xdr:cNvCxnSpPr/>
      </xdr:nvCxnSpPr>
      <xdr:spPr>
        <a:xfrm>
          <a:off x="10388600" y="14855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151655</xdr:rowOff>
    </xdr:from>
    <xdr:ext cx="469744" cy="259045"/>
    <xdr:sp macro="" textlink="">
      <xdr:nvSpPr>
        <xdr:cNvPr id="349" name="【公営住宅】&#10;一人当たり面積最大値テキスト"/>
        <xdr:cNvSpPr txBox="1"/>
      </xdr:nvSpPr>
      <xdr:spPr>
        <a:xfrm>
          <a:off x="10515600" y="13353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33528</xdr:rowOff>
    </xdr:from>
    <xdr:to>
      <xdr:col>55</xdr:col>
      <xdr:colOff>88900</xdr:colOff>
      <xdr:row>79</xdr:row>
      <xdr:rowOff>33528</xdr:rowOff>
    </xdr:to>
    <xdr:cxnSp macro="">
      <xdr:nvCxnSpPr>
        <xdr:cNvPr id="350" name="直線コネクタ 349"/>
        <xdr:cNvCxnSpPr/>
      </xdr:nvCxnSpPr>
      <xdr:spPr>
        <a:xfrm>
          <a:off x="10388600" y="13578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50564</xdr:rowOff>
    </xdr:from>
    <xdr:ext cx="469744" cy="259045"/>
    <xdr:sp macro="" textlink="">
      <xdr:nvSpPr>
        <xdr:cNvPr id="351" name="【公営住宅】&#10;一人当たり面積平均値テキスト"/>
        <xdr:cNvSpPr txBox="1"/>
      </xdr:nvSpPr>
      <xdr:spPr>
        <a:xfrm>
          <a:off x="10515600" y="142809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27687</xdr:rowOff>
    </xdr:from>
    <xdr:to>
      <xdr:col>55</xdr:col>
      <xdr:colOff>50800</xdr:colOff>
      <xdr:row>84</xdr:row>
      <xdr:rowOff>129287</xdr:rowOff>
    </xdr:to>
    <xdr:sp macro="" textlink="">
      <xdr:nvSpPr>
        <xdr:cNvPr id="352" name="フローチャート: 判断 351"/>
        <xdr:cNvSpPr/>
      </xdr:nvSpPr>
      <xdr:spPr>
        <a:xfrm>
          <a:off x="10426700" y="14429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16256</xdr:rowOff>
    </xdr:from>
    <xdr:to>
      <xdr:col>50</xdr:col>
      <xdr:colOff>165100</xdr:colOff>
      <xdr:row>84</xdr:row>
      <xdr:rowOff>117856</xdr:rowOff>
    </xdr:to>
    <xdr:sp macro="" textlink="">
      <xdr:nvSpPr>
        <xdr:cNvPr id="353" name="フローチャート: 判断 352"/>
        <xdr:cNvSpPr/>
      </xdr:nvSpPr>
      <xdr:spPr>
        <a:xfrm>
          <a:off x="9588500" y="1441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30735</xdr:rowOff>
    </xdr:from>
    <xdr:to>
      <xdr:col>46</xdr:col>
      <xdr:colOff>38100</xdr:colOff>
      <xdr:row>84</xdr:row>
      <xdr:rowOff>132335</xdr:rowOff>
    </xdr:to>
    <xdr:sp macro="" textlink="">
      <xdr:nvSpPr>
        <xdr:cNvPr id="354" name="フローチャート: 判断 353"/>
        <xdr:cNvSpPr/>
      </xdr:nvSpPr>
      <xdr:spPr>
        <a:xfrm>
          <a:off x="8699500" y="1443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22352</xdr:rowOff>
    </xdr:from>
    <xdr:to>
      <xdr:col>41</xdr:col>
      <xdr:colOff>101600</xdr:colOff>
      <xdr:row>84</xdr:row>
      <xdr:rowOff>123952</xdr:rowOff>
    </xdr:to>
    <xdr:sp macro="" textlink="">
      <xdr:nvSpPr>
        <xdr:cNvPr id="355" name="フローチャート: 判断 354"/>
        <xdr:cNvSpPr/>
      </xdr:nvSpPr>
      <xdr:spPr>
        <a:xfrm>
          <a:off x="7810500" y="14424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8637</xdr:rowOff>
    </xdr:from>
    <xdr:to>
      <xdr:col>36</xdr:col>
      <xdr:colOff>165100</xdr:colOff>
      <xdr:row>84</xdr:row>
      <xdr:rowOff>110237</xdr:rowOff>
    </xdr:to>
    <xdr:sp macro="" textlink="">
      <xdr:nvSpPr>
        <xdr:cNvPr id="356" name="フローチャート: 判断 355"/>
        <xdr:cNvSpPr/>
      </xdr:nvSpPr>
      <xdr:spPr>
        <a:xfrm>
          <a:off x="6921500" y="14410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142748</xdr:rowOff>
    </xdr:from>
    <xdr:to>
      <xdr:col>55</xdr:col>
      <xdr:colOff>50800</xdr:colOff>
      <xdr:row>85</xdr:row>
      <xdr:rowOff>72898</xdr:rowOff>
    </xdr:to>
    <xdr:sp macro="" textlink="">
      <xdr:nvSpPr>
        <xdr:cNvPr id="362" name="楕円 361"/>
        <xdr:cNvSpPr/>
      </xdr:nvSpPr>
      <xdr:spPr>
        <a:xfrm>
          <a:off x="10426700" y="1454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121175</xdr:rowOff>
    </xdr:from>
    <xdr:ext cx="469744" cy="259045"/>
    <xdr:sp macro="" textlink="">
      <xdr:nvSpPr>
        <xdr:cNvPr id="363" name="【公営住宅】&#10;一人当たり面積該当値テキスト"/>
        <xdr:cNvSpPr txBox="1"/>
      </xdr:nvSpPr>
      <xdr:spPr>
        <a:xfrm>
          <a:off x="10515600" y="1452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145796</xdr:rowOff>
    </xdr:from>
    <xdr:to>
      <xdr:col>50</xdr:col>
      <xdr:colOff>165100</xdr:colOff>
      <xdr:row>85</xdr:row>
      <xdr:rowOff>75946</xdr:rowOff>
    </xdr:to>
    <xdr:sp macro="" textlink="">
      <xdr:nvSpPr>
        <xdr:cNvPr id="364" name="楕円 363"/>
        <xdr:cNvSpPr/>
      </xdr:nvSpPr>
      <xdr:spPr>
        <a:xfrm>
          <a:off x="9588500" y="14547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22098</xdr:rowOff>
    </xdr:from>
    <xdr:to>
      <xdr:col>55</xdr:col>
      <xdr:colOff>0</xdr:colOff>
      <xdr:row>85</xdr:row>
      <xdr:rowOff>25146</xdr:rowOff>
    </xdr:to>
    <xdr:cxnSp macro="">
      <xdr:nvCxnSpPr>
        <xdr:cNvPr id="365" name="直線コネクタ 364"/>
        <xdr:cNvCxnSpPr/>
      </xdr:nvCxnSpPr>
      <xdr:spPr>
        <a:xfrm flipV="1">
          <a:off x="9639300" y="14595348"/>
          <a:ext cx="8382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145796</xdr:rowOff>
    </xdr:from>
    <xdr:to>
      <xdr:col>46</xdr:col>
      <xdr:colOff>38100</xdr:colOff>
      <xdr:row>85</xdr:row>
      <xdr:rowOff>75946</xdr:rowOff>
    </xdr:to>
    <xdr:sp macro="" textlink="">
      <xdr:nvSpPr>
        <xdr:cNvPr id="366" name="楕円 365"/>
        <xdr:cNvSpPr/>
      </xdr:nvSpPr>
      <xdr:spPr>
        <a:xfrm>
          <a:off x="8699500" y="14547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25146</xdr:rowOff>
    </xdr:from>
    <xdr:to>
      <xdr:col>50</xdr:col>
      <xdr:colOff>114300</xdr:colOff>
      <xdr:row>85</xdr:row>
      <xdr:rowOff>25146</xdr:rowOff>
    </xdr:to>
    <xdr:cxnSp macro="">
      <xdr:nvCxnSpPr>
        <xdr:cNvPr id="367" name="直線コネクタ 366"/>
        <xdr:cNvCxnSpPr/>
      </xdr:nvCxnSpPr>
      <xdr:spPr>
        <a:xfrm>
          <a:off x="8750300" y="145983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145796</xdr:rowOff>
    </xdr:from>
    <xdr:to>
      <xdr:col>41</xdr:col>
      <xdr:colOff>101600</xdr:colOff>
      <xdr:row>85</xdr:row>
      <xdr:rowOff>75946</xdr:rowOff>
    </xdr:to>
    <xdr:sp macro="" textlink="">
      <xdr:nvSpPr>
        <xdr:cNvPr id="368" name="楕円 367"/>
        <xdr:cNvSpPr/>
      </xdr:nvSpPr>
      <xdr:spPr>
        <a:xfrm>
          <a:off x="7810500" y="14547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25146</xdr:rowOff>
    </xdr:from>
    <xdr:to>
      <xdr:col>45</xdr:col>
      <xdr:colOff>177800</xdr:colOff>
      <xdr:row>85</xdr:row>
      <xdr:rowOff>25146</xdr:rowOff>
    </xdr:to>
    <xdr:cxnSp macro="">
      <xdr:nvCxnSpPr>
        <xdr:cNvPr id="369" name="直線コネクタ 368"/>
        <xdr:cNvCxnSpPr/>
      </xdr:nvCxnSpPr>
      <xdr:spPr>
        <a:xfrm>
          <a:off x="7861300" y="145983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146558</xdr:rowOff>
    </xdr:from>
    <xdr:to>
      <xdr:col>36</xdr:col>
      <xdr:colOff>165100</xdr:colOff>
      <xdr:row>85</xdr:row>
      <xdr:rowOff>76708</xdr:rowOff>
    </xdr:to>
    <xdr:sp macro="" textlink="">
      <xdr:nvSpPr>
        <xdr:cNvPr id="370" name="楕円 369"/>
        <xdr:cNvSpPr/>
      </xdr:nvSpPr>
      <xdr:spPr>
        <a:xfrm>
          <a:off x="6921500" y="14548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25146</xdr:rowOff>
    </xdr:from>
    <xdr:to>
      <xdr:col>41</xdr:col>
      <xdr:colOff>50800</xdr:colOff>
      <xdr:row>85</xdr:row>
      <xdr:rowOff>25908</xdr:rowOff>
    </xdr:to>
    <xdr:cxnSp macro="">
      <xdr:nvCxnSpPr>
        <xdr:cNvPr id="371" name="直線コネクタ 370"/>
        <xdr:cNvCxnSpPr/>
      </xdr:nvCxnSpPr>
      <xdr:spPr>
        <a:xfrm flipV="1">
          <a:off x="6972300" y="14598396"/>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134383</xdr:rowOff>
    </xdr:from>
    <xdr:ext cx="469744" cy="259045"/>
    <xdr:sp macro="" textlink="">
      <xdr:nvSpPr>
        <xdr:cNvPr id="372" name="n_1aveValue【公営住宅】&#10;一人当たり面積"/>
        <xdr:cNvSpPr txBox="1"/>
      </xdr:nvSpPr>
      <xdr:spPr>
        <a:xfrm>
          <a:off x="9391727" y="14193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148862</xdr:rowOff>
    </xdr:from>
    <xdr:ext cx="469744" cy="259045"/>
    <xdr:sp macro="" textlink="">
      <xdr:nvSpPr>
        <xdr:cNvPr id="373" name="n_2aveValue【公営住宅】&#10;一人当たり面積"/>
        <xdr:cNvSpPr txBox="1"/>
      </xdr:nvSpPr>
      <xdr:spPr>
        <a:xfrm>
          <a:off x="8515427" y="14207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140479</xdr:rowOff>
    </xdr:from>
    <xdr:ext cx="469744" cy="259045"/>
    <xdr:sp macro="" textlink="">
      <xdr:nvSpPr>
        <xdr:cNvPr id="374" name="n_3aveValue【公営住宅】&#10;一人当たり面積"/>
        <xdr:cNvSpPr txBox="1"/>
      </xdr:nvSpPr>
      <xdr:spPr>
        <a:xfrm>
          <a:off x="7626427" y="14199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126764</xdr:rowOff>
    </xdr:from>
    <xdr:ext cx="469744" cy="259045"/>
    <xdr:sp macro="" textlink="">
      <xdr:nvSpPr>
        <xdr:cNvPr id="375" name="n_4aveValue【公営住宅】&#10;一人当たり面積"/>
        <xdr:cNvSpPr txBox="1"/>
      </xdr:nvSpPr>
      <xdr:spPr>
        <a:xfrm>
          <a:off x="6737427" y="14185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67073</xdr:rowOff>
    </xdr:from>
    <xdr:ext cx="469744" cy="259045"/>
    <xdr:sp macro="" textlink="">
      <xdr:nvSpPr>
        <xdr:cNvPr id="376" name="n_1mainValue【公営住宅】&#10;一人当たり面積"/>
        <xdr:cNvSpPr txBox="1"/>
      </xdr:nvSpPr>
      <xdr:spPr>
        <a:xfrm>
          <a:off x="9391727" y="14640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67073</xdr:rowOff>
    </xdr:from>
    <xdr:ext cx="469744" cy="259045"/>
    <xdr:sp macro="" textlink="">
      <xdr:nvSpPr>
        <xdr:cNvPr id="377" name="n_2mainValue【公営住宅】&#10;一人当たり面積"/>
        <xdr:cNvSpPr txBox="1"/>
      </xdr:nvSpPr>
      <xdr:spPr>
        <a:xfrm>
          <a:off x="8515427" y="14640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67073</xdr:rowOff>
    </xdr:from>
    <xdr:ext cx="469744" cy="259045"/>
    <xdr:sp macro="" textlink="">
      <xdr:nvSpPr>
        <xdr:cNvPr id="378" name="n_3mainValue【公営住宅】&#10;一人当たり面積"/>
        <xdr:cNvSpPr txBox="1"/>
      </xdr:nvSpPr>
      <xdr:spPr>
        <a:xfrm>
          <a:off x="7626427" y="14640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67835</xdr:rowOff>
    </xdr:from>
    <xdr:ext cx="469744" cy="259045"/>
    <xdr:sp macro="" textlink="">
      <xdr:nvSpPr>
        <xdr:cNvPr id="379" name="n_4mainValue【公営住宅】&#10;一人当たり面積"/>
        <xdr:cNvSpPr txBox="1"/>
      </xdr:nvSpPr>
      <xdr:spPr>
        <a:xfrm>
          <a:off x="6737427" y="14641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8" name="正方形/長方形 38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9" name="正方形/長方形 38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0" name="正方形/長方形 38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1" name="正方形/長方形 39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2" name="正方形/長方形 39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3" name="正方形/長方形 39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4" name="正方形/長方形 39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5" name="正方形/長方形 394"/>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6" name="正方形/長方形 39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7" name="正方形/長方形 39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8" name="正方形/長方形 39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9" name="正方形/長方形 39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0" name="正方形/長方形 39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1" name="正方形/長方形 40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2" name="正方形/長方形 40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3" name="正方形/長方形 40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4" name="テキスト ボックス 40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5" name="直線コネクタ 40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6" name="テキスト ボックス 405"/>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7" name="直線コネクタ 406"/>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8" name="テキスト ボックス 407"/>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9" name="直線コネクタ 408"/>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0" name="テキスト ボックス 409"/>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1" name="直線コネクタ 410"/>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2" name="テキスト ボックス 411"/>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3" name="直線コネクタ 412"/>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4" name="テキスト ボックス 413"/>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5" name="直線コネクタ 414"/>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6" name="テキスト ボックス 415"/>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7" name="直線コネクタ 416"/>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8" name="テキスト ボックス 417"/>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9" name="直線コネクタ 41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0"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161108</xdr:rowOff>
    </xdr:from>
    <xdr:to>
      <xdr:col>85</xdr:col>
      <xdr:colOff>126364</xdr:colOff>
      <xdr:row>42</xdr:row>
      <xdr:rowOff>45176</xdr:rowOff>
    </xdr:to>
    <xdr:cxnSp macro="">
      <xdr:nvCxnSpPr>
        <xdr:cNvPr id="421" name="直線コネクタ 420"/>
        <xdr:cNvCxnSpPr/>
      </xdr:nvCxnSpPr>
      <xdr:spPr>
        <a:xfrm flipV="1">
          <a:off x="16318864" y="5818958"/>
          <a:ext cx="0" cy="14271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49003</xdr:rowOff>
    </xdr:from>
    <xdr:ext cx="405111" cy="259045"/>
    <xdr:sp macro="" textlink="">
      <xdr:nvSpPr>
        <xdr:cNvPr id="422" name="【認定こども園・幼稚園・保育所】&#10;有形固定資産減価償却率最小値テキスト"/>
        <xdr:cNvSpPr txBox="1"/>
      </xdr:nvSpPr>
      <xdr:spPr>
        <a:xfrm>
          <a:off x="16357600" y="7249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45176</xdr:rowOff>
    </xdr:from>
    <xdr:to>
      <xdr:col>86</xdr:col>
      <xdr:colOff>25400</xdr:colOff>
      <xdr:row>42</xdr:row>
      <xdr:rowOff>45176</xdr:rowOff>
    </xdr:to>
    <xdr:cxnSp macro="">
      <xdr:nvCxnSpPr>
        <xdr:cNvPr id="423" name="直線コネクタ 422"/>
        <xdr:cNvCxnSpPr/>
      </xdr:nvCxnSpPr>
      <xdr:spPr>
        <a:xfrm>
          <a:off x="16230600" y="7246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107785</xdr:rowOff>
    </xdr:from>
    <xdr:ext cx="340478" cy="259045"/>
    <xdr:sp macro="" textlink="">
      <xdr:nvSpPr>
        <xdr:cNvPr id="424" name="【認定こども園・幼稚園・保育所】&#10;有形固定資産減価償却率最大値テキスト"/>
        <xdr:cNvSpPr txBox="1"/>
      </xdr:nvSpPr>
      <xdr:spPr>
        <a:xfrm>
          <a:off x="16357600" y="55941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161108</xdr:rowOff>
    </xdr:from>
    <xdr:to>
      <xdr:col>86</xdr:col>
      <xdr:colOff>25400</xdr:colOff>
      <xdr:row>33</xdr:row>
      <xdr:rowOff>161108</xdr:rowOff>
    </xdr:to>
    <xdr:cxnSp macro="">
      <xdr:nvCxnSpPr>
        <xdr:cNvPr id="425" name="直線コネクタ 424"/>
        <xdr:cNvCxnSpPr/>
      </xdr:nvCxnSpPr>
      <xdr:spPr>
        <a:xfrm>
          <a:off x="16230600" y="5818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58074</xdr:rowOff>
    </xdr:from>
    <xdr:ext cx="405111" cy="259045"/>
    <xdr:sp macro="" textlink="">
      <xdr:nvSpPr>
        <xdr:cNvPr id="426" name="【認定こども園・幼稚園・保育所】&#10;有形固定資産減価償却率平均値テキスト"/>
        <xdr:cNvSpPr txBox="1"/>
      </xdr:nvSpPr>
      <xdr:spPr>
        <a:xfrm>
          <a:off x="16357600" y="640172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35197</xdr:rowOff>
    </xdr:from>
    <xdr:to>
      <xdr:col>85</xdr:col>
      <xdr:colOff>177800</xdr:colOff>
      <xdr:row>38</xdr:row>
      <xdr:rowOff>136797</xdr:rowOff>
    </xdr:to>
    <xdr:sp macro="" textlink="">
      <xdr:nvSpPr>
        <xdr:cNvPr id="427" name="フローチャート: 判断 426"/>
        <xdr:cNvSpPr/>
      </xdr:nvSpPr>
      <xdr:spPr>
        <a:xfrm>
          <a:off x="16268700" y="655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43362</xdr:rowOff>
    </xdr:from>
    <xdr:to>
      <xdr:col>81</xdr:col>
      <xdr:colOff>101600</xdr:colOff>
      <xdr:row>38</xdr:row>
      <xdr:rowOff>144962</xdr:rowOff>
    </xdr:to>
    <xdr:sp macro="" textlink="">
      <xdr:nvSpPr>
        <xdr:cNvPr id="428" name="フローチャート: 判断 427"/>
        <xdr:cNvSpPr/>
      </xdr:nvSpPr>
      <xdr:spPr>
        <a:xfrm>
          <a:off x="15430500" y="655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20501</xdr:rowOff>
    </xdr:from>
    <xdr:to>
      <xdr:col>76</xdr:col>
      <xdr:colOff>165100</xdr:colOff>
      <xdr:row>38</xdr:row>
      <xdr:rowOff>122101</xdr:rowOff>
    </xdr:to>
    <xdr:sp macro="" textlink="">
      <xdr:nvSpPr>
        <xdr:cNvPr id="429" name="フローチャート: 判断 428"/>
        <xdr:cNvSpPr/>
      </xdr:nvSpPr>
      <xdr:spPr>
        <a:xfrm>
          <a:off x="14541500" y="653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10704</xdr:rowOff>
    </xdr:from>
    <xdr:to>
      <xdr:col>72</xdr:col>
      <xdr:colOff>38100</xdr:colOff>
      <xdr:row>38</xdr:row>
      <xdr:rowOff>112304</xdr:rowOff>
    </xdr:to>
    <xdr:sp macro="" textlink="">
      <xdr:nvSpPr>
        <xdr:cNvPr id="430" name="フローチャート: 判断 429"/>
        <xdr:cNvSpPr/>
      </xdr:nvSpPr>
      <xdr:spPr>
        <a:xfrm>
          <a:off x="13652500" y="6525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107043</xdr:rowOff>
    </xdr:from>
    <xdr:to>
      <xdr:col>67</xdr:col>
      <xdr:colOff>101600</xdr:colOff>
      <xdr:row>38</xdr:row>
      <xdr:rowOff>37193</xdr:rowOff>
    </xdr:to>
    <xdr:sp macro="" textlink="">
      <xdr:nvSpPr>
        <xdr:cNvPr id="431" name="フローチャート: 判断 430"/>
        <xdr:cNvSpPr/>
      </xdr:nvSpPr>
      <xdr:spPr>
        <a:xfrm>
          <a:off x="12763500" y="645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2" name="テキスト ボックス 43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3" name="テキスト ボックス 43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4" name="テキスト ボックス 43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5" name="テキスト ボックス 43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6" name="テキスト ボックス 43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64588</xdr:rowOff>
    </xdr:from>
    <xdr:to>
      <xdr:col>85</xdr:col>
      <xdr:colOff>177800</xdr:colOff>
      <xdr:row>38</xdr:row>
      <xdr:rowOff>166188</xdr:rowOff>
    </xdr:to>
    <xdr:sp macro="" textlink="">
      <xdr:nvSpPr>
        <xdr:cNvPr id="437" name="楕円 436"/>
        <xdr:cNvSpPr/>
      </xdr:nvSpPr>
      <xdr:spPr>
        <a:xfrm>
          <a:off x="16268700" y="657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43015</xdr:rowOff>
    </xdr:from>
    <xdr:ext cx="405111" cy="259045"/>
    <xdr:sp macro="" textlink="">
      <xdr:nvSpPr>
        <xdr:cNvPr id="438" name="【認定こども園・幼稚園・保育所】&#10;有形固定資産減価償却率該当値テキスト"/>
        <xdr:cNvSpPr txBox="1"/>
      </xdr:nvSpPr>
      <xdr:spPr>
        <a:xfrm>
          <a:off x="16357600" y="6558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28666</xdr:rowOff>
    </xdr:from>
    <xdr:to>
      <xdr:col>81</xdr:col>
      <xdr:colOff>101600</xdr:colOff>
      <xdr:row>38</xdr:row>
      <xdr:rowOff>130266</xdr:rowOff>
    </xdr:to>
    <xdr:sp macro="" textlink="">
      <xdr:nvSpPr>
        <xdr:cNvPr id="439" name="楕円 438"/>
        <xdr:cNvSpPr/>
      </xdr:nvSpPr>
      <xdr:spPr>
        <a:xfrm>
          <a:off x="15430500" y="654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79466</xdr:rowOff>
    </xdr:from>
    <xdr:to>
      <xdr:col>85</xdr:col>
      <xdr:colOff>127000</xdr:colOff>
      <xdr:row>38</xdr:row>
      <xdr:rowOff>115388</xdr:rowOff>
    </xdr:to>
    <xdr:cxnSp macro="">
      <xdr:nvCxnSpPr>
        <xdr:cNvPr id="440" name="直線コネクタ 439"/>
        <xdr:cNvCxnSpPr/>
      </xdr:nvCxnSpPr>
      <xdr:spPr>
        <a:xfrm>
          <a:off x="15481300" y="6594566"/>
          <a:ext cx="8382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164193</xdr:rowOff>
    </xdr:from>
    <xdr:to>
      <xdr:col>76</xdr:col>
      <xdr:colOff>165100</xdr:colOff>
      <xdr:row>38</xdr:row>
      <xdr:rowOff>94343</xdr:rowOff>
    </xdr:to>
    <xdr:sp macro="" textlink="">
      <xdr:nvSpPr>
        <xdr:cNvPr id="441" name="楕円 440"/>
        <xdr:cNvSpPr/>
      </xdr:nvSpPr>
      <xdr:spPr>
        <a:xfrm>
          <a:off x="14541500" y="650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43543</xdr:rowOff>
    </xdr:from>
    <xdr:to>
      <xdr:col>81</xdr:col>
      <xdr:colOff>50800</xdr:colOff>
      <xdr:row>38</xdr:row>
      <xdr:rowOff>79466</xdr:rowOff>
    </xdr:to>
    <xdr:cxnSp macro="">
      <xdr:nvCxnSpPr>
        <xdr:cNvPr id="442" name="直線コネクタ 441"/>
        <xdr:cNvCxnSpPr/>
      </xdr:nvCxnSpPr>
      <xdr:spPr>
        <a:xfrm>
          <a:off x="14592300" y="6558643"/>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128270</xdr:rowOff>
    </xdr:from>
    <xdr:to>
      <xdr:col>72</xdr:col>
      <xdr:colOff>38100</xdr:colOff>
      <xdr:row>38</xdr:row>
      <xdr:rowOff>58420</xdr:rowOff>
    </xdr:to>
    <xdr:sp macro="" textlink="">
      <xdr:nvSpPr>
        <xdr:cNvPr id="443" name="楕円 442"/>
        <xdr:cNvSpPr/>
      </xdr:nvSpPr>
      <xdr:spPr>
        <a:xfrm>
          <a:off x="13652500" y="647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7620</xdr:rowOff>
    </xdr:from>
    <xdr:to>
      <xdr:col>76</xdr:col>
      <xdr:colOff>114300</xdr:colOff>
      <xdr:row>38</xdr:row>
      <xdr:rowOff>43543</xdr:rowOff>
    </xdr:to>
    <xdr:cxnSp macro="">
      <xdr:nvCxnSpPr>
        <xdr:cNvPr id="444" name="直線コネクタ 443"/>
        <xdr:cNvCxnSpPr/>
      </xdr:nvCxnSpPr>
      <xdr:spPr>
        <a:xfrm>
          <a:off x="13703300" y="652272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25400</xdr:rowOff>
    </xdr:from>
    <xdr:to>
      <xdr:col>67</xdr:col>
      <xdr:colOff>101600</xdr:colOff>
      <xdr:row>37</xdr:row>
      <xdr:rowOff>127000</xdr:rowOff>
    </xdr:to>
    <xdr:sp macro="" textlink="">
      <xdr:nvSpPr>
        <xdr:cNvPr id="445" name="楕円 444"/>
        <xdr:cNvSpPr/>
      </xdr:nvSpPr>
      <xdr:spPr>
        <a:xfrm>
          <a:off x="12763500" y="636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76200</xdr:rowOff>
    </xdr:from>
    <xdr:to>
      <xdr:col>71</xdr:col>
      <xdr:colOff>177800</xdr:colOff>
      <xdr:row>38</xdr:row>
      <xdr:rowOff>7620</xdr:rowOff>
    </xdr:to>
    <xdr:cxnSp macro="">
      <xdr:nvCxnSpPr>
        <xdr:cNvPr id="446" name="直線コネクタ 445"/>
        <xdr:cNvCxnSpPr/>
      </xdr:nvCxnSpPr>
      <xdr:spPr>
        <a:xfrm>
          <a:off x="12814300" y="6419850"/>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136089</xdr:rowOff>
    </xdr:from>
    <xdr:ext cx="405111" cy="259045"/>
    <xdr:sp macro="" textlink="">
      <xdr:nvSpPr>
        <xdr:cNvPr id="447" name="n_1aveValue【認定こども園・幼稚園・保育所】&#10;有形固定資産減価償却率"/>
        <xdr:cNvSpPr txBox="1"/>
      </xdr:nvSpPr>
      <xdr:spPr>
        <a:xfrm>
          <a:off x="15266044" y="6651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113228</xdr:rowOff>
    </xdr:from>
    <xdr:ext cx="405111" cy="259045"/>
    <xdr:sp macro="" textlink="">
      <xdr:nvSpPr>
        <xdr:cNvPr id="448" name="n_2aveValue【認定こども園・幼稚園・保育所】&#10;有形固定資産減価償却率"/>
        <xdr:cNvSpPr txBox="1"/>
      </xdr:nvSpPr>
      <xdr:spPr>
        <a:xfrm>
          <a:off x="14389744" y="66283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103431</xdr:rowOff>
    </xdr:from>
    <xdr:ext cx="405111" cy="259045"/>
    <xdr:sp macro="" textlink="">
      <xdr:nvSpPr>
        <xdr:cNvPr id="449" name="n_3aveValue【認定こども園・幼稚園・保育所】&#10;有形固定資産減価償却率"/>
        <xdr:cNvSpPr txBox="1"/>
      </xdr:nvSpPr>
      <xdr:spPr>
        <a:xfrm>
          <a:off x="13500744" y="66185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28320</xdr:rowOff>
    </xdr:from>
    <xdr:ext cx="405111" cy="259045"/>
    <xdr:sp macro="" textlink="">
      <xdr:nvSpPr>
        <xdr:cNvPr id="450" name="n_4aveValue【認定こども園・幼稚園・保育所】&#10;有形固定資産減価償却率"/>
        <xdr:cNvSpPr txBox="1"/>
      </xdr:nvSpPr>
      <xdr:spPr>
        <a:xfrm>
          <a:off x="12611744" y="6543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146793</xdr:rowOff>
    </xdr:from>
    <xdr:ext cx="405111" cy="259045"/>
    <xdr:sp macro="" textlink="">
      <xdr:nvSpPr>
        <xdr:cNvPr id="451" name="n_1mainValue【認定こども園・幼稚園・保育所】&#10;有形固定資産減価償却率"/>
        <xdr:cNvSpPr txBox="1"/>
      </xdr:nvSpPr>
      <xdr:spPr>
        <a:xfrm>
          <a:off x="15266044" y="6318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110870</xdr:rowOff>
    </xdr:from>
    <xdr:ext cx="405111" cy="259045"/>
    <xdr:sp macro="" textlink="">
      <xdr:nvSpPr>
        <xdr:cNvPr id="452" name="n_2mainValue【認定こども園・幼稚園・保育所】&#10;有形固定資産減価償却率"/>
        <xdr:cNvSpPr txBox="1"/>
      </xdr:nvSpPr>
      <xdr:spPr>
        <a:xfrm>
          <a:off x="14389744" y="6283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74947</xdr:rowOff>
    </xdr:from>
    <xdr:ext cx="405111" cy="259045"/>
    <xdr:sp macro="" textlink="">
      <xdr:nvSpPr>
        <xdr:cNvPr id="453" name="n_3mainValue【認定こども園・幼稚園・保育所】&#10;有形固定資産減価償却率"/>
        <xdr:cNvSpPr txBox="1"/>
      </xdr:nvSpPr>
      <xdr:spPr>
        <a:xfrm>
          <a:off x="13500744" y="624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143527</xdr:rowOff>
    </xdr:from>
    <xdr:ext cx="405111" cy="259045"/>
    <xdr:sp macro="" textlink="">
      <xdr:nvSpPr>
        <xdr:cNvPr id="454" name="n_4mainValue【認定こども園・幼稚園・保育所】&#10;有形固定資産減価償却率"/>
        <xdr:cNvSpPr txBox="1"/>
      </xdr:nvSpPr>
      <xdr:spPr>
        <a:xfrm>
          <a:off x="12611744" y="614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5" name="正方形/長方形 45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6" name="正方形/長方形 45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7" name="正方形/長方形 45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8" name="正方形/長方形 45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9" name="正方形/長方形 45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0" name="正方形/長方形 45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1" name="正方形/長方形 46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2" name="正方形/長方形 46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3" name="テキスト ボックス 46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4" name="直線コネクタ 46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5" name="直線コネクタ 464"/>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6" name="テキスト ボックス 465"/>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7" name="直線コネクタ 466"/>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8" name="テキスト ボックス 467"/>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9" name="直線コネクタ 468"/>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70" name="テキスト ボックス 469"/>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1" name="直線コネクタ 470"/>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72" name="テキスト ボックス 471"/>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3" name="直線コネクタ 47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4" name="テキスト ボックス 473"/>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5"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57912</xdr:rowOff>
    </xdr:from>
    <xdr:to>
      <xdr:col>116</xdr:col>
      <xdr:colOff>62864</xdr:colOff>
      <xdr:row>41</xdr:row>
      <xdr:rowOff>115062</xdr:rowOff>
    </xdr:to>
    <xdr:cxnSp macro="">
      <xdr:nvCxnSpPr>
        <xdr:cNvPr id="476" name="直線コネクタ 475"/>
        <xdr:cNvCxnSpPr/>
      </xdr:nvCxnSpPr>
      <xdr:spPr>
        <a:xfrm flipV="1">
          <a:off x="22160864" y="5887212"/>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477" name="【認定こども園・幼稚園・保育所】&#10;一人当たり面積最小値テキスト"/>
        <xdr:cNvSpPr txBox="1"/>
      </xdr:nvSpPr>
      <xdr:spPr>
        <a:xfrm>
          <a:off x="221996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478" name="直線コネクタ 477"/>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4589</xdr:rowOff>
    </xdr:from>
    <xdr:ext cx="469744" cy="259045"/>
    <xdr:sp macro="" textlink="">
      <xdr:nvSpPr>
        <xdr:cNvPr id="479" name="【認定こども園・幼稚園・保育所】&#10;一人当たり面積最大値テキスト"/>
        <xdr:cNvSpPr txBox="1"/>
      </xdr:nvSpPr>
      <xdr:spPr>
        <a:xfrm>
          <a:off x="22199600" y="5662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57912</xdr:rowOff>
    </xdr:from>
    <xdr:to>
      <xdr:col>116</xdr:col>
      <xdr:colOff>152400</xdr:colOff>
      <xdr:row>34</xdr:row>
      <xdr:rowOff>57912</xdr:rowOff>
    </xdr:to>
    <xdr:cxnSp macro="">
      <xdr:nvCxnSpPr>
        <xdr:cNvPr id="480" name="直線コネクタ 479"/>
        <xdr:cNvCxnSpPr/>
      </xdr:nvCxnSpPr>
      <xdr:spPr>
        <a:xfrm>
          <a:off x="22072600" y="5887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36847</xdr:rowOff>
    </xdr:from>
    <xdr:ext cx="469744" cy="259045"/>
    <xdr:sp macro="" textlink="">
      <xdr:nvSpPr>
        <xdr:cNvPr id="481" name="【認定こども園・幼稚園・保育所】&#10;一人当たり面積平均値テキスト"/>
        <xdr:cNvSpPr txBox="1"/>
      </xdr:nvSpPr>
      <xdr:spPr>
        <a:xfrm>
          <a:off x="22199600" y="65519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13970</xdr:rowOff>
    </xdr:from>
    <xdr:to>
      <xdr:col>116</xdr:col>
      <xdr:colOff>114300</xdr:colOff>
      <xdr:row>39</xdr:row>
      <xdr:rowOff>115570</xdr:rowOff>
    </xdr:to>
    <xdr:sp macro="" textlink="">
      <xdr:nvSpPr>
        <xdr:cNvPr id="482" name="フローチャート: 判断 481"/>
        <xdr:cNvSpPr/>
      </xdr:nvSpPr>
      <xdr:spPr>
        <a:xfrm>
          <a:off x="221107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23114</xdr:rowOff>
    </xdr:from>
    <xdr:to>
      <xdr:col>112</xdr:col>
      <xdr:colOff>38100</xdr:colOff>
      <xdr:row>39</xdr:row>
      <xdr:rowOff>124714</xdr:rowOff>
    </xdr:to>
    <xdr:sp macro="" textlink="">
      <xdr:nvSpPr>
        <xdr:cNvPr id="483" name="フローチャート: 判断 482"/>
        <xdr:cNvSpPr/>
      </xdr:nvSpPr>
      <xdr:spPr>
        <a:xfrm>
          <a:off x="21272500" y="670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32258</xdr:rowOff>
    </xdr:from>
    <xdr:to>
      <xdr:col>107</xdr:col>
      <xdr:colOff>101600</xdr:colOff>
      <xdr:row>39</xdr:row>
      <xdr:rowOff>133858</xdr:rowOff>
    </xdr:to>
    <xdr:sp macro="" textlink="">
      <xdr:nvSpPr>
        <xdr:cNvPr id="484" name="フローチャート: 判断 483"/>
        <xdr:cNvSpPr/>
      </xdr:nvSpPr>
      <xdr:spPr>
        <a:xfrm>
          <a:off x="20383500" y="671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23114</xdr:rowOff>
    </xdr:from>
    <xdr:to>
      <xdr:col>102</xdr:col>
      <xdr:colOff>165100</xdr:colOff>
      <xdr:row>39</xdr:row>
      <xdr:rowOff>124714</xdr:rowOff>
    </xdr:to>
    <xdr:sp macro="" textlink="">
      <xdr:nvSpPr>
        <xdr:cNvPr id="485" name="フローチャート: 判断 484"/>
        <xdr:cNvSpPr/>
      </xdr:nvSpPr>
      <xdr:spPr>
        <a:xfrm>
          <a:off x="19494500" y="670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96266</xdr:rowOff>
    </xdr:from>
    <xdr:to>
      <xdr:col>98</xdr:col>
      <xdr:colOff>38100</xdr:colOff>
      <xdr:row>40</xdr:row>
      <xdr:rowOff>26416</xdr:rowOff>
    </xdr:to>
    <xdr:sp macro="" textlink="">
      <xdr:nvSpPr>
        <xdr:cNvPr id="486" name="フローチャート: 判断 485"/>
        <xdr:cNvSpPr/>
      </xdr:nvSpPr>
      <xdr:spPr>
        <a:xfrm>
          <a:off x="18605500" y="6782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7" name="テキスト ボックス 48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8" name="テキスト ボックス 48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9" name="テキスト ボックス 48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0" name="テキスト ボックス 48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1" name="テキスト ボックス 49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23114</xdr:rowOff>
    </xdr:from>
    <xdr:to>
      <xdr:col>116</xdr:col>
      <xdr:colOff>114300</xdr:colOff>
      <xdr:row>41</xdr:row>
      <xdr:rowOff>124714</xdr:rowOff>
    </xdr:to>
    <xdr:sp macro="" textlink="">
      <xdr:nvSpPr>
        <xdr:cNvPr id="492" name="楕円 491"/>
        <xdr:cNvSpPr/>
      </xdr:nvSpPr>
      <xdr:spPr>
        <a:xfrm>
          <a:off x="22110700" y="7052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109491</xdr:rowOff>
    </xdr:from>
    <xdr:ext cx="469744" cy="259045"/>
    <xdr:sp macro="" textlink="">
      <xdr:nvSpPr>
        <xdr:cNvPr id="493" name="【認定こども園・幼稚園・保育所】&#10;一人当たり面積該当値テキスト"/>
        <xdr:cNvSpPr txBox="1"/>
      </xdr:nvSpPr>
      <xdr:spPr>
        <a:xfrm>
          <a:off x="22199600" y="6967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23114</xdr:rowOff>
    </xdr:from>
    <xdr:to>
      <xdr:col>112</xdr:col>
      <xdr:colOff>38100</xdr:colOff>
      <xdr:row>41</xdr:row>
      <xdr:rowOff>124714</xdr:rowOff>
    </xdr:to>
    <xdr:sp macro="" textlink="">
      <xdr:nvSpPr>
        <xdr:cNvPr id="494" name="楕円 493"/>
        <xdr:cNvSpPr/>
      </xdr:nvSpPr>
      <xdr:spPr>
        <a:xfrm>
          <a:off x="21272500" y="7052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73914</xdr:rowOff>
    </xdr:from>
    <xdr:to>
      <xdr:col>116</xdr:col>
      <xdr:colOff>63500</xdr:colOff>
      <xdr:row>41</xdr:row>
      <xdr:rowOff>73914</xdr:rowOff>
    </xdr:to>
    <xdr:cxnSp macro="">
      <xdr:nvCxnSpPr>
        <xdr:cNvPr id="495" name="直線コネクタ 494"/>
        <xdr:cNvCxnSpPr/>
      </xdr:nvCxnSpPr>
      <xdr:spPr>
        <a:xfrm>
          <a:off x="21323300" y="710336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23114</xdr:rowOff>
    </xdr:from>
    <xdr:to>
      <xdr:col>107</xdr:col>
      <xdr:colOff>101600</xdr:colOff>
      <xdr:row>41</xdr:row>
      <xdr:rowOff>124714</xdr:rowOff>
    </xdr:to>
    <xdr:sp macro="" textlink="">
      <xdr:nvSpPr>
        <xdr:cNvPr id="496" name="楕円 495"/>
        <xdr:cNvSpPr/>
      </xdr:nvSpPr>
      <xdr:spPr>
        <a:xfrm>
          <a:off x="20383500" y="7052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73914</xdr:rowOff>
    </xdr:from>
    <xdr:to>
      <xdr:col>111</xdr:col>
      <xdr:colOff>177800</xdr:colOff>
      <xdr:row>41</xdr:row>
      <xdr:rowOff>73914</xdr:rowOff>
    </xdr:to>
    <xdr:cxnSp macro="">
      <xdr:nvCxnSpPr>
        <xdr:cNvPr id="497" name="直線コネクタ 496"/>
        <xdr:cNvCxnSpPr/>
      </xdr:nvCxnSpPr>
      <xdr:spPr>
        <a:xfrm>
          <a:off x="20434300" y="71033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23114</xdr:rowOff>
    </xdr:from>
    <xdr:to>
      <xdr:col>102</xdr:col>
      <xdr:colOff>165100</xdr:colOff>
      <xdr:row>41</xdr:row>
      <xdr:rowOff>124714</xdr:rowOff>
    </xdr:to>
    <xdr:sp macro="" textlink="">
      <xdr:nvSpPr>
        <xdr:cNvPr id="498" name="楕円 497"/>
        <xdr:cNvSpPr/>
      </xdr:nvSpPr>
      <xdr:spPr>
        <a:xfrm>
          <a:off x="19494500" y="7052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73914</xdr:rowOff>
    </xdr:from>
    <xdr:to>
      <xdr:col>107</xdr:col>
      <xdr:colOff>50800</xdr:colOff>
      <xdr:row>41</xdr:row>
      <xdr:rowOff>73914</xdr:rowOff>
    </xdr:to>
    <xdr:cxnSp macro="">
      <xdr:nvCxnSpPr>
        <xdr:cNvPr id="499" name="直線コネクタ 498"/>
        <xdr:cNvCxnSpPr/>
      </xdr:nvCxnSpPr>
      <xdr:spPr>
        <a:xfrm>
          <a:off x="19545300" y="71033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23114</xdr:rowOff>
    </xdr:from>
    <xdr:to>
      <xdr:col>98</xdr:col>
      <xdr:colOff>38100</xdr:colOff>
      <xdr:row>41</xdr:row>
      <xdr:rowOff>124714</xdr:rowOff>
    </xdr:to>
    <xdr:sp macro="" textlink="">
      <xdr:nvSpPr>
        <xdr:cNvPr id="500" name="楕円 499"/>
        <xdr:cNvSpPr/>
      </xdr:nvSpPr>
      <xdr:spPr>
        <a:xfrm>
          <a:off x="18605500" y="7052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73914</xdr:rowOff>
    </xdr:from>
    <xdr:to>
      <xdr:col>102</xdr:col>
      <xdr:colOff>114300</xdr:colOff>
      <xdr:row>41</xdr:row>
      <xdr:rowOff>73914</xdr:rowOff>
    </xdr:to>
    <xdr:cxnSp macro="">
      <xdr:nvCxnSpPr>
        <xdr:cNvPr id="501" name="直線コネクタ 500"/>
        <xdr:cNvCxnSpPr/>
      </xdr:nvCxnSpPr>
      <xdr:spPr>
        <a:xfrm>
          <a:off x="18656300" y="71033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141241</xdr:rowOff>
    </xdr:from>
    <xdr:ext cx="469744" cy="259045"/>
    <xdr:sp macro="" textlink="">
      <xdr:nvSpPr>
        <xdr:cNvPr id="502" name="n_1aveValue【認定こども園・幼稚園・保育所】&#10;一人当たり面積"/>
        <xdr:cNvSpPr txBox="1"/>
      </xdr:nvSpPr>
      <xdr:spPr>
        <a:xfrm>
          <a:off x="21075727" y="6484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150385</xdr:rowOff>
    </xdr:from>
    <xdr:ext cx="469744" cy="259045"/>
    <xdr:sp macro="" textlink="">
      <xdr:nvSpPr>
        <xdr:cNvPr id="503" name="n_2aveValue【認定こども園・幼稚園・保育所】&#10;一人当たり面積"/>
        <xdr:cNvSpPr txBox="1"/>
      </xdr:nvSpPr>
      <xdr:spPr>
        <a:xfrm>
          <a:off x="20199427" y="649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141241</xdr:rowOff>
    </xdr:from>
    <xdr:ext cx="469744" cy="259045"/>
    <xdr:sp macro="" textlink="">
      <xdr:nvSpPr>
        <xdr:cNvPr id="504" name="n_3aveValue【認定こども園・幼稚園・保育所】&#10;一人当たり面積"/>
        <xdr:cNvSpPr txBox="1"/>
      </xdr:nvSpPr>
      <xdr:spPr>
        <a:xfrm>
          <a:off x="19310427" y="6484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42943</xdr:rowOff>
    </xdr:from>
    <xdr:ext cx="469744" cy="259045"/>
    <xdr:sp macro="" textlink="">
      <xdr:nvSpPr>
        <xdr:cNvPr id="505" name="n_4aveValue【認定こども園・幼稚園・保育所】&#10;一人当たり面積"/>
        <xdr:cNvSpPr txBox="1"/>
      </xdr:nvSpPr>
      <xdr:spPr>
        <a:xfrm>
          <a:off x="18421427" y="6558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115841</xdr:rowOff>
    </xdr:from>
    <xdr:ext cx="469744" cy="259045"/>
    <xdr:sp macro="" textlink="">
      <xdr:nvSpPr>
        <xdr:cNvPr id="506" name="n_1mainValue【認定こども園・幼稚園・保育所】&#10;一人当たり面積"/>
        <xdr:cNvSpPr txBox="1"/>
      </xdr:nvSpPr>
      <xdr:spPr>
        <a:xfrm>
          <a:off x="21075727" y="7145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115841</xdr:rowOff>
    </xdr:from>
    <xdr:ext cx="469744" cy="259045"/>
    <xdr:sp macro="" textlink="">
      <xdr:nvSpPr>
        <xdr:cNvPr id="507" name="n_2mainValue【認定こども園・幼稚園・保育所】&#10;一人当たり面積"/>
        <xdr:cNvSpPr txBox="1"/>
      </xdr:nvSpPr>
      <xdr:spPr>
        <a:xfrm>
          <a:off x="20199427" y="7145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115841</xdr:rowOff>
    </xdr:from>
    <xdr:ext cx="469744" cy="259045"/>
    <xdr:sp macro="" textlink="">
      <xdr:nvSpPr>
        <xdr:cNvPr id="508" name="n_3mainValue【認定こども園・幼稚園・保育所】&#10;一人当たり面積"/>
        <xdr:cNvSpPr txBox="1"/>
      </xdr:nvSpPr>
      <xdr:spPr>
        <a:xfrm>
          <a:off x="19310427" y="7145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115841</xdr:rowOff>
    </xdr:from>
    <xdr:ext cx="469744" cy="259045"/>
    <xdr:sp macro="" textlink="">
      <xdr:nvSpPr>
        <xdr:cNvPr id="509" name="n_4mainValue【認定こども園・幼稚園・保育所】&#10;一人当たり面積"/>
        <xdr:cNvSpPr txBox="1"/>
      </xdr:nvSpPr>
      <xdr:spPr>
        <a:xfrm>
          <a:off x="18421427" y="7145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0" name="正方形/長方形 50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1" name="正方形/長方形 51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2" name="正方形/長方形 51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3" name="正方形/長方形 51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4" name="正方形/長方形 51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5" name="正方形/長方形 51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6" name="正方形/長方形 51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7" name="正方形/長方形 51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8" name="テキスト ボックス 51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9" name="直線コネクタ 51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0" name="テキスト ボックス 519"/>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21" name="直線コネクタ 520"/>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522" name="テキスト ボックス 521"/>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23" name="直線コネクタ 522"/>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24" name="テキスト ボックス 523"/>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25" name="直線コネクタ 524"/>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26" name="テキスト ボックス 525"/>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27" name="直線コネクタ 526"/>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28" name="テキスト ボックス 527"/>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9" name="直線コネクタ 52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0" name="テキスト ボックス 529"/>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1"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68580</xdr:rowOff>
    </xdr:from>
    <xdr:to>
      <xdr:col>85</xdr:col>
      <xdr:colOff>126364</xdr:colOff>
      <xdr:row>62</xdr:row>
      <xdr:rowOff>146304</xdr:rowOff>
    </xdr:to>
    <xdr:cxnSp macro="">
      <xdr:nvCxnSpPr>
        <xdr:cNvPr id="532" name="直線コネクタ 531"/>
        <xdr:cNvCxnSpPr/>
      </xdr:nvCxnSpPr>
      <xdr:spPr>
        <a:xfrm flipV="1">
          <a:off x="16318864" y="9498330"/>
          <a:ext cx="0" cy="1277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150131</xdr:rowOff>
    </xdr:from>
    <xdr:ext cx="405111" cy="259045"/>
    <xdr:sp macro="" textlink="">
      <xdr:nvSpPr>
        <xdr:cNvPr id="533" name="【学校施設】&#10;有形固定資産減価償却率最小値テキスト"/>
        <xdr:cNvSpPr txBox="1"/>
      </xdr:nvSpPr>
      <xdr:spPr>
        <a:xfrm>
          <a:off x="16357600" y="10780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146304</xdr:rowOff>
    </xdr:from>
    <xdr:to>
      <xdr:col>86</xdr:col>
      <xdr:colOff>25400</xdr:colOff>
      <xdr:row>62</xdr:row>
      <xdr:rowOff>146304</xdr:rowOff>
    </xdr:to>
    <xdr:cxnSp macro="">
      <xdr:nvCxnSpPr>
        <xdr:cNvPr id="534" name="直線コネクタ 533"/>
        <xdr:cNvCxnSpPr/>
      </xdr:nvCxnSpPr>
      <xdr:spPr>
        <a:xfrm>
          <a:off x="16230600" y="10776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15257</xdr:rowOff>
    </xdr:from>
    <xdr:ext cx="405111" cy="259045"/>
    <xdr:sp macro="" textlink="">
      <xdr:nvSpPr>
        <xdr:cNvPr id="535" name="【学校施設】&#10;有形固定資産減価償却率最大値テキスト"/>
        <xdr:cNvSpPr txBox="1"/>
      </xdr:nvSpPr>
      <xdr:spPr>
        <a:xfrm>
          <a:off x="16357600" y="9273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68580</xdr:rowOff>
    </xdr:from>
    <xdr:to>
      <xdr:col>86</xdr:col>
      <xdr:colOff>25400</xdr:colOff>
      <xdr:row>55</xdr:row>
      <xdr:rowOff>68580</xdr:rowOff>
    </xdr:to>
    <xdr:cxnSp macro="">
      <xdr:nvCxnSpPr>
        <xdr:cNvPr id="536" name="直線コネクタ 535"/>
        <xdr:cNvCxnSpPr/>
      </xdr:nvCxnSpPr>
      <xdr:spPr>
        <a:xfrm>
          <a:off x="16230600" y="949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31513</xdr:rowOff>
    </xdr:from>
    <xdr:ext cx="405111" cy="259045"/>
    <xdr:sp macro="" textlink="">
      <xdr:nvSpPr>
        <xdr:cNvPr id="537" name="【学校施設】&#10;有形固定資産減価償却率平均値テキスト"/>
        <xdr:cNvSpPr txBox="1"/>
      </xdr:nvSpPr>
      <xdr:spPr>
        <a:xfrm>
          <a:off x="16357600" y="99756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8636</xdr:rowOff>
    </xdr:from>
    <xdr:to>
      <xdr:col>85</xdr:col>
      <xdr:colOff>177800</xdr:colOff>
      <xdr:row>59</xdr:row>
      <xdr:rowOff>110236</xdr:rowOff>
    </xdr:to>
    <xdr:sp macro="" textlink="">
      <xdr:nvSpPr>
        <xdr:cNvPr id="538" name="フローチャート: 判断 537"/>
        <xdr:cNvSpPr/>
      </xdr:nvSpPr>
      <xdr:spPr>
        <a:xfrm>
          <a:off x="16268700" y="1012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159512</xdr:rowOff>
    </xdr:from>
    <xdr:to>
      <xdr:col>81</xdr:col>
      <xdr:colOff>101600</xdr:colOff>
      <xdr:row>59</xdr:row>
      <xdr:rowOff>89662</xdr:rowOff>
    </xdr:to>
    <xdr:sp macro="" textlink="">
      <xdr:nvSpPr>
        <xdr:cNvPr id="539" name="フローチャート: 判断 538"/>
        <xdr:cNvSpPr/>
      </xdr:nvSpPr>
      <xdr:spPr>
        <a:xfrm>
          <a:off x="15430500" y="10103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157226</xdr:rowOff>
    </xdr:from>
    <xdr:to>
      <xdr:col>76</xdr:col>
      <xdr:colOff>165100</xdr:colOff>
      <xdr:row>59</xdr:row>
      <xdr:rowOff>87376</xdr:rowOff>
    </xdr:to>
    <xdr:sp macro="" textlink="">
      <xdr:nvSpPr>
        <xdr:cNvPr id="540" name="フローチャート: 判断 539"/>
        <xdr:cNvSpPr/>
      </xdr:nvSpPr>
      <xdr:spPr>
        <a:xfrm>
          <a:off x="14541500" y="10101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145796</xdr:rowOff>
    </xdr:from>
    <xdr:to>
      <xdr:col>72</xdr:col>
      <xdr:colOff>38100</xdr:colOff>
      <xdr:row>59</xdr:row>
      <xdr:rowOff>75946</xdr:rowOff>
    </xdr:to>
    <xdr:sp macro="" textlink="">
      <xdr:nvSpPr>
        <xdr:cNvPr id="541" name="フローチャート: 判断 540"/>
        <xdr:cNvSpPr/>
      </xdr:nvSpPr>
      <xdr:spPr>
        <a:xfrm>
          <a:off x="13652500" y="10089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122936</xdr:rowOff>
    </xdr:from>
    <xdr:to>
      <xdr:col>67</xdr:col>
      <xdr:colOff>101600</xdr:colOff>
      <xdr:row>59</xdr:row>
      <xdr:rowOff>53086</xdr:rowOff>
    </xdr:to>
    <xdr:sp macro="" textlink="">
      <xdr:nvSpPr>
        <xdr:cNvPr id="542" name="フローチャート: 判断 541"/>
        <xdr:cNvSpPr/>
      </xdr:nvSpPr>
      <xdr:spPr>
        <a:xfrm>
          <a:off x="12763500" y="10067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3" name="テキスト ボックス 54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4" name="テキスト ボックス 54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5" name="テキスト ボックス 54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6" name="テキスト ボックス 54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7" name="テキスト ボックス 54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132080</xdr:rowOff>
    </xdr:from>
    <xdr:to>
      <xdr:col>85</xdr:col>
      <xdr:colOff>177800</xdr:colOff>
      <xdr:row>60</xdr:row>
      <xdr:rowOff>62230</xdr:rowOff>
    </xdr:to>
    <xdr:sp macro="" textlink="">
      <xdr:nvSpPr>
        <xdr:cNvPr id="548" name="楕円 547"/>
        <xdr:cNvSpPr/>
      </xdr:nvSpPr>
      <xdr:spPr>
        <a:xfrm>
          <a:off x="16268700" y="1024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110507</xdr:rowOff>
    </xdr:from>
    <xdr:ext cx="405111" cy="259045"/>
    <xdr:sp macro="" textlink="">
      <xdr:nvSpPr>
        <xdr:cNvPr id="549" name="【学校施設】&#10;有形固定資産減価償却率該当値テキスト"/>
        <xdr:cNvSpPr txBox="1"/>
      </xdr:nvSpPr>
      <xdr:spPr>
        <a:xfrm>
          <a:off x="16357600" y="1022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15494</xdr:rowOff>
    </xdr:from>
    <xdr:to>
      <xdr:col>81</xdr:col>
      <xdr:colOff>101600</xdr:colOff>
      <xdr:row>60</xdr:row>
      <xdr:rowOff>117094</xdr:rowOff>
    </xdr:to>
    <xdr:sp macro="" textlink="">
      <xdr:nvSpPr>
        <xdr:cNvPr id="550" name="楕円 549"/>
        <xdr:cNvSpPr/>
      </xdr:nvSpPr>
      <xdr:spPr>
        <a:xfrm>
          <a:off x="15430500" y="10302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11430</xdr:rowOff>
    </xdr:from>
    <xdr:to>
      <xdr:col>85</xdr:col>
      <xdr:colOff>127000</xdr:colOff>
      <xdr:row>60</xdr:row>
      <xdr:rowOff>66294</xdr:rowOff>
    </xdr:to>
    <xdr:cxnSp macro="">
      <xdr:nvCxnSpPr>
        <xdr:cNvPr id="551" name="直線コネクタ 550"/>
        <xdr:cNvCxnSpPr/>
      </xdr:nvCxnSpPr>
      <xdr:spPr>
        <a:xfrm flipV="1">
          <a:off x="15481300" y="10298430"/>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72644</xdr:rowOff>
    </xdr:from>
    <xdr:to>
      <xdr:col>76</xdr:col>
      <xdr:colOff>165100</xdr:colOff>
      <xdr:row>61</xdr:row>
      <xdr:rowOff>2794</xdr:rowOff>
    </xdr:to>
    <xdr:sp macro="" textlink="">
      <xdr:nvSpPr>
        <xdr:cNvPr id="552" name="楕円 551"/>
        <xdr:cNvSpPr/>
      </xdr:nvSpPr>
      <xdr:spPr>
        <a:xfrm>
          <a:off x="14541500" y="10359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66294</xdr:rowOff>
    </xdr:from>
    <xdr:to>
      <xdr:col>81</xdr:col>
      <xdr:colOff>50800</xdr:colOff>
      <xdr:row>60</xdr:row>
      <xdr:rowOff>123444</xdr:rowOff>
    </xdr:to>
    <xdr:cxnSp macro="">
      <xdr:nvCxnSpPr>
        <xdr:cNvPr id="553" name="直線コネクタ 552"/>
        <xdr:cNvCxnSpPr/>
      </xdr:nvCxnSpPr>
      <xdr:spPr>
        <a:xfrm flipV="1">
          <a:off x="14592300" y="10353294"/>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113792</xdr:rowOff>
    </xdr:from>
    <xdr:to>
      <xdr:col>72</xdr:col>
      <xdr:colOff>38100</xdr:colOff>
      <xdr:row>61</xdr:row>
      <xdr:rowOff>43942</xdr:rowOff>
    </xdr:to>
    <xdr:sp macro="" textlink="">
      <xdr:nvSpPr>
        <xdr:cNvPr id="554" name="楕円 553"/>
        <xdr:cNvSpPr/>
      </xdr:nvSpPr>
      <xdr:spPr>
        <a:xfrm>
          <a:off x="13652500" y="10400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123444</xdr:rowOff>
    </xdr:from>
    <xdr:to>
      <xdr:col>76</xdr:col>
      <xdr:colOff>114300</xdr:colOff>
      <xdr:row>60</xdr:row>
      <xdr:rowOff>164592</xdr:rowOff>
    </xdr:to>
    <xdr:cxnSp macro="">
      <xdr:nvCxnSpPr>
        <xdr:cNvPr id="555" name="直線コネクタ 554"/>
        <xdr:cNvCxnSpPr/>
      </xdr:nvCxnSpPr>
      <xdr:spPr>
        <a:xfrm flipV="1">
          <a:off x="13703300" y="1041044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10922</xdr:rowOff>
    </xdr:from>
    <xdr:to>
      <xdr:col>67</xdr:col>
      <xdr:colOff>101600</xdr:colOff>
      <xdr:row>61</xdr:row>
      <xdr:rowOff>112522</xdr:rowOff>
    </xdr:to>
    <xdr:sp macro="" textlink="">
      <xdr:nvSpPr>
        <xdr:cNvPr id="556" name="楕円 555"/>
        <xdr:cNvSpPr/>
      </xdr:nvSpPr>
      <xdr:spPr>
        <a:xfrm>
          <a:off x="12763500" y="10469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164592</xdr:rowOff>
    </xdr:from>
    <xdr:to>
      <xdr:col>71</xdr:col>
      <xdr:colOff>177800</xdr:colOff>
      <xdr:row>61</xdr:row>
      <xdr:rowOff>61722</xdr:rowOff>
    </xdr:to>
    <xdr:cxnSp macro="">
      <xdr:nvCxnSpPr>
        <xdr:cNvPr id="557" name="直線コネクタ 556"/>
        <xdr:cNvCxnSpPr/>
      </xdr:nvCxnSpPr>
      <xdr:spPr>
        <a:xfrm flipV="1">
          <a:off x="12814300" y="10451592"/>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106189</xdr:rowOff>
    </xdr:from>
    <xdr:ext cx="405111" cy="259045"/>
    <xdr:sp macro="" textlink="">
      <xdr:nvSpPr>
        <xdr:cNvPr id="558" name="n_1aveValue【学校施設】&#10;有形固定資産減価償却率"/>
        <xdr:cNvSpPr txBox="1"/>
      </xdr:nvSpPr>
      <xdr:spPr>
        <a:xfrm>
          <a:off x="15266044" y="9878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103903</xdr:rowOff>
    </xdr:from>
    <xdr:ext cx="405111" cy="259045"/>
    <xdr:sp macro="" textlink="">
      <xdr:nvSpPr>
        <xdr:cNvPr id="559" name="n_2aveValue【学校施設】&#10;有形固定資産減価償却率"/>
        <xdr:cNvSpPr txBox="1"/>
      </xdr:nvSpPr>
      <xdr:spPr>
        <a:xfrm>
          <a:off x="14389744" y="9876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92473</xdr:rowOff>
    </xdr:from>
    <xdr:ext cx="405111" cy="259045"/>
    <xdr:sp macro="" textlink="">
      <xdr:nvSpPr>
        <xdr:cNvPr id="560" name="n_3aveValue【学校施設】&#10;有形固定資産減価償却率"/>
        <xdr:cNvSpPr txBox="1"/>
      </xdr:nvSpPr>
      <xdr:spPr>
        <a:xfrm>
          <a:off x="13500744" y="9865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69613</xdr:rowOff>
    </xdr:from>
    <xdr:ext cx="405111" cy="259045"/>
    <xdr:sp macro="" textlink="">
      <xdr:nvSpPr>
        <xdr:cNvPr id="561" name="n_4aveValue【学校施設】&#10;有形固定資産減価償却率"/>
        <xdr:cNvSpPr txBox="1"/>
      </xdr:nvSpPr>
      <xdr:spPr>
        <a:xfrm>
          <a:off x="12611744" y="9842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108221</xdr:rowOff>
    </xdr:from>
    <xdr:ext cx="405111" cy="259045"/>
    <xdr:sp macro="" textlink="">
      <xdr:nvSpPr>
        <xdr:cNvPr id="562" name="n_1mainValue【学校施設】&#10;有形固定資産減価償却率"/>
        <xdr:cNvSpPr txBox="1"/>
      </xdr:nvSpPr>
      <xdr:spPr>
        <a:xfrm>
          <a:off x="15266044" y="10395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165371</xdr:rowOff>
    </xdr:from>
    <xdr:ext cx="405111" cy="259045"/>
    <xdr:sp macro="" textlink="">
      <xdr:nvSpPr>
        <xdr:cNvPr id="563" name="n_2mainValue【学校施設】&#10;有形固定資産減価償却率"/>
        <xdr:cNvSpPr txBox="1"/>
      </xdr:nvSpPr>
      <xdr:spPr>
        <a:xfrm>
          <a:off x="14389744" y="10452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35069</xdr:rowOff>
    </xdr:from>
    <xdr:ext cx="405111" cy="259045"/>
    <xdr:sp macro="" textlink="">
      <xdr:nvSpPr>
        <xdr:cNvPr id="564" name="n_3mainValue【学校施設】&#10;有形固定資産減価償却率"/>
        <xdr:cNvSpPr txBox="1"/>
      </xdr:nvSpPr>
      <xdr:spPr>
        <a:xfrm>
          <a:off x="13500744" y="10493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103649</xdr:rowOff>
    </xdr:from>
    <xdr:ext cx="405111" cy="259045"/>
    <xdr:sp macro="" textlink="">
      <xdr:nvSpPr>
        <xdr:cNvPr id="565" name="n_4mainValue【学校施設】&#10;有形固定資産減価償却率"/>
        <xdr:cNvSpPr txBox="1"/>
      </xdr:nvSpPr>
      <xdr:spPr>
        <a:xfrm>
          <a:off x="12611744" y="10562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6" name="正方形/長方形 56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7" name="正方形/長方形 56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8" name="正方形/長方形 56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9" name="正方形/長方形 56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0" name="正方形/長方形 56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1" name="正方形/長方形 57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2" name="正方形/長方形 57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3" name="正方形/長方形 57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4" name="テキスト ボックス 57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5" name="直線コネクタ 57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6" name="直線コネクタ 575"/>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7" name="テキスト ボックス 576"/>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8" name="直線コネクタ 577"/>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9" name="テキスト ボックス 578"/>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0" name="直線コネクタ 579"/>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1" name="テキスト ボックス 580"/>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2" name="直線コネクタ 581"/>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3" name="テキスト ボックス 582"/>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4" name="直線コネクタ 583"/>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5" name="テキスト ボックス 584"/>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6" name="直線コネクタ 58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7" name="テキスト ボックス 586"/>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8"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72581</xdr:rowOff>
    </xdr:from>
    <xdr:to>
      <xdr:col>116</xdr:col>
      <xdr:colOff>62864</xdr:colOff>
      <xdr:row>63</xdr:row>
      <xdr:rowOff>81534</xdr:rowOff>
    </xdr:to>
    <xdr:cxnSp macro="">
      <xdr:nvCxnSpPr>
        <xdr:cNvPr id="589" name="直線コネクタ 588"/>
        <xdr:cNvCxnSpPr/>
      </xdr:nvCxnSpPr>
      <xdr:spPr>
        <a:xfrm flipV="1">
          <a:off x="22160864" y="9673781"/>
          <a:ext cx="0" cy="1209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85361</xdr:rowOff>
    </xdr:from>
    <xdr:ext cx="469744" cy="259045"/>
    <xdr:sp macro="" textlink="">
      <xdr:nvSpPr>
        <xdr:cNvPr id="590" name="【学校施設】&#10;一人当たり面積最小値テキスト"/>
        <xdr:cNvSpPr txBox="1"/>
      </xdr:nvSpPr>
      <xdr:spPr>
        <a:xfrm>
          <a:off x="22199600" y="10886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81534</xdr:rowOff>
    </xdr:from>
    <xdr:to>
      <xdr:col>116</xdr:col>
      <xdr:colOff>152400</xdr:colOff>
      <xdr:row>63</xdr:row>
      <xdr:rowOff>81534</xdr:rowOff>
    </xdr:to>
    <xdr:cxnSp macro="">
      <xdr:nvCxnSpPr>
        <xdr:cNvPr id="591" name="直線コネクタ 590"/>
        <xdr:cNvCxnSpPr/>
      </xdr:nvCxnSpPr>
      <xdr:spPr>
        <a:xfrm>
          <a:off x="22072600" y="10882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19258</xdr:rowOff>
    </xdr:from>
    <xdr:ext cx="469744" cy="259045"/>
    <xdr:sp macro="" textlink="">
      <xdr:nvSpPr>
        <xdr:cNvPr id="592" name="【学校施設】&#10;一人当たり面積最大値テキスト"/>
        <xdr:cNvSpPr txBox="1"/>
      </xdr:nvSpPr>
      <xdr:spPr>
        <a:xfrm>
          <a:off x="22199600" y="9449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72581</xdr:rowOff>
    </xdr:from>
    <xdr:to>
      <xdr:col>116</xdr:col>
      <xdr:colOff>152400</xdr:colOff>
      <xdr:row>56</xdr:row>
      <xdr:rowOff>72581</xdr:rowOff>
    </xdr:to>
    <xdr:cxnSp macro="">
      <xdr:nvCxnSpPr>
        <xdr:cNvPr id="593" name="直線コネクタ 592"/>
        <xdr:cNvCxnSpPr/>
      </xdr:nvCxnSpPr>
      <xdr:spPr>
        <a:xfrm>
          <a:off x="22072600" y="9673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101236</xdr:rowOff>
    </xdr:from>
    <xdr:ext cx="469744" cy="259045"/>
    <xdr:sp macro="" textlink="">
      <xdr:nvSpPr>
        <xdr:cNvPr id="594" name="【学校施設】&#10;一人当たり面積平均値テキスト"/>
        <xdr:cNvSpPr txBox="1"/>
      </xdr:nvSpPr>
      <xdr:spPr>
        <a:xfrm>
          <a:off x="22199600" y="105596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78359</xdr:rowOff>
    </xdr:from>
    <xdr:to>
      <xdr:col>116</xdr:col>
      <xdr:colOff>114300</xdr:colOff>
      <xdr:row>63</xdr:row>
      <xdr:rowOff>8509</xdr:rowOff>
    </xdr:to>
    <xdr:sp macro="" textlink="">
      <xdr:nvSpPr>
        <xdr:cNvPr id="595" name="フローチャート: 判断 594"/>
        <xdr:cNvSpPr/>
      </xdr:nvSpPr>
      <xdr:spPr>
        <a:xfrm>
          <a:off x="22110700" y="1070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88074</xdr:rowOff>
    </xdr:from>
    <xdr:to>
      <xdr:col>112</xdr:col>
      <xdr:colOff>38100</xdr:colOff>
      <xdr:row>63</xdr:row>
      <xdr:rowOff>18224</xdr:rowOff>
    </xdr:to>
    <xdr:sp macro="" textlink="">
      <xdr:nvSpPr>
        <xdr:cNvPr id="596" name="フローチャート: 判断 595"/>
        <xdr:cNvSpPr/>
      </xdr:nvSpPr>
      <xdr:spPr>
        <a:xfrm>
          <a:off x="21272500" y="10717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88456</xdr:rowOff>
    </xdr:from>
    <xdr:to>
      <xdr:col>107</xdr:col>
      <xdr:colOff>101600</xdr:colOff>
      <xdr:row>63</xdr:row>
      <xdr:rowOff>18606</xdr:rowOff>
    </xdr:to>
    <xdr:sp macro="" textlink="">
      <xdr:nvSpPr>
        <xdr:cNvPr id="597" name="フローチャート: 判断 596"/>
        <xdr:cNvSpPr/>
      </xdr:nvSpPr>
      <xdr:spPr>
        <a:xfrm>
          <a:off x="20383500" y="10718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91313</xdr:rowOff>
    </xdr:from>
    <xdr:to>
      <xdr:col>102</xdr:col>
      <xdr:colOff>165100</xdr:colOff>
      <xdr:row>63</xdr:row>
      <xdr:rowOff>21463</xdr:rowOff>
    </xdr:to>
    <xdr:sp macro="" textlink="">
      <xdr:nvSpPr>
        <xdr:cNvPr id="598" name="フローチャート: 判断 597"/>
        <xdr:cNvSpPr/>
      </xdr:nvSpPr>
      <xdr:spPr>
        <a:xfrm>
          <a:off x="19494500" y="10721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65024</xdr:rowOff>
    </xdr:from>
    <xdr:to>
      <xdr:col>98</xdr:col>
      <xdr:colOff>38100</xdr:colOff>
      <xdr:row>62</xdr:row>
      <xdr:rowOff>166624</xdr:rowOff>
    </xdr:to>
    <xdr:sp macro="" textlink="">
      <xdr:nvSpPr>
        <xdr:cNvPr id="599" name="フローチャート: 判断 598"/>
        <xdr:cNvSpPr/>
      </xdr:nvSpPr>
      <xdr:spPr>
        <a:xfrm>
          <a:off x="18605500" y="10694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0" name="テキスト ボックス 59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1" name="テキスト ボックス 60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2" name="テキスト ボックス 60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3" name="テキスト ボックス 60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4" name="テキスト ボックス 60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169990</xdr:rowOff>
    </xdr:from>
    <xdr:to>
      <xdr:col>116</xdr:col>
      <xdr:colOff>114300</xdr:colOff>
      <xdr:row>63</xdr:row>
      <xdr:rowOff>100140</xdr:rowOff>
    </xdr:to>
    <xdr:sp macro="" textlink="">
      <xdr:nvSpPr>
        <xdr:cNvPr id="605" name="楕円 604"/>
        <xdr:cNvSpPr/>
      </xdr:nvSpPr>
      <xdr:spPr>
        <a:xfrm>
          <a:off x="22110700" y="10799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84917</xdr:rowOff>
    </xdr:from>
    <xdr:ext cx="469744" cy="259045"/>
    <xdr:sp macro="" textlink="">
      <xdr:nvSpPr>
        <xdr:cNvPr id="606" name="【学校施設】&#10;一人当たり面積該当値テキスト"/>
        <xdr:cNvSpPr txBox="1"/>
      </xdr:nvSpPr>
      <xdr:spPr>
        <a:xfrm>
          <a:off x="22199600" y="10714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3873</xdr:rowOff>
    </xdr:from>
    <xdr:to>
      <xdr:col>112</xdr:col>
      <xdr:colOff>38100</xdr:colOff>
      <xdr:row>63</xdr:row>
      <xdr:rowOff>105473</xdr:rowOff>
    </xdr:to>
    <xdr:sp macro="" textlink="">
      <xdr:nvSpPr>
        <xdr:cNvPr id="607" name="楕円 606"/>
        <xdr:cNvSpPr/>
      </xdr:nvSpPr>
      <xdr:spPr>
        <a:xfrm>
          <a:off x="21272500" y="10805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49340</xdr:rowOff>
    </xdr:from>
    <xdr:to>
      <xdr:col>116</xdr:col>
      <xdr:colOff>63500</xdr:colOff>
      <xdr:row>63</xdr:row>
      <xdr:rowOff>54673</xdr:rowOff>
    </xdr:to>
    <xdr:cxnSp macro="">
      <xdr:nvCxnSpPr>
        <xdr:cNvPr id="608" name="直線コネクタ 607"/>
        <xdr:cNvCxnSpPr/>
      </xdr:nvCxnSpPr>
      <xdr:spPr>
        <a:xfrm flipV="1">
          <a:off x="21323300" y="10850690"/>
          <a:ext cx="838200" cy="5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4255</xdr:rowOff>
    </xdr:from>
    <xdr:to>
      <xdr:col>107</xdr:col>
      <xdr:colOff>101600</xdr:colOff>
      <xdr:row>63</xdr:row>
      <xdr:rowOff>105855</xdr:rowOff>
    </xdr:to>
    <xdr:sp macro="" textlink="">
      <xdr:nvSpPr>
        <xdr:cNvPr id="609" name="楕円 608"/>
        <xdr:cNvSpPr/>
      </xdr:nvSpPr>
      <xdr:spPr>
        <a:xfrm>
          <a:off x="20383500" y="10805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54673</xdr:rowOff>
    </xdr:from>
    <xdr:to>
      <xdr:col>111</xdr:col>
      <xdr:colOff>177800</xdr:colOff>
      <xdr:row>63</xdr:row>
      <xdr:rowOff>55055</xdr:rowOff>
    </xdr:to>
    <xdr:cxnSp macro="">
      <xdr:nvCxnSpPr>
        <xdr:cNvPr id="610" name="直線コネクタ 609"/>
        <xdr:cNvCxnSpPr/>
      </xdr:nvCxnSpPr>
      <xdr:spPr>
        <a:xfrm flipV="1">
          <a:off x="20434300" y="10856023"/>
          <a:ext cx="889000" cy="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4826</xdr:rowOff>
    </xdr:from>
    <xdr:to>
      <xdr:col>102</xdr:col>
      <xdr:colOff>165100</xdr:colOff>
      <xdr:row>63</xdr:row>
      <xdr:rowOff>106426</xdr:rowOff>
    </xdr:to>
    <xdr:sp macro="" textlink="">
      <xdr:nvSpPr>
        <xdr:cNvPr id="611" name="楕円 610"/>
        <xdr:cNvSpPr/>
      </xdr:nvSpPr>
      <xdr:spPr>
        <a:xfrm>
          <a:off x="19494500" y="1080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55055</xdr:rowOff>
    </xdr:from>
    <xdr:to>
      <xdr:col>107</xdr:col>
      <xdr:colOff>50800</xdr:colOff>
      <xdr:row>63</xdr:row>
      <xdr:rowOff>55626</xdr:rowOff>
    </xdr:to>
    <xdr:cxnSp macro="">
      <xdr:nvCxnSpPr>
        <xdr:cNvPr id="612" name="直線コネクタ 611"/>
        <xdr:cNvCxnSpPr/>
      </xdr:nvCxnSpPr>
      <xdr:spPr>
        <a:xfrm flipV="1">
          <a:off x="19545300" y="10856405"/>
          <a:ext cx="8890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5017</xdr:rowOff>
    </xdr:from>
    <xdr:to>
      <xdr:col>98</xdr:col>
      <xdr:colOff>38100</xdr:colOff>
      <xdr:row>63</xdr:row>
      <xdr:rowOff>106617</xdr:rowOff>
    </xdr:to>
    <xdr:sp macro="" textlink="">
      <xdr:nvSpPr>
        <xdr:cNvPr id="613" name="楕円 612"/>
        <xdr:cNvSpPr/>
      </xdr:nvSpPr>
      <xdr:spPr>
        <a:xfrm>
          <a:off x="18605500" y="1080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55626</xdr:rowOff>
    </xdr:from>
    <xdr:to>
      <xdr:col>102</xdr:col>
      <xdr:colOff>114300</xdr:colOff>
      <xdr:row>63</xdr:row>
      <xdr:rowOff>55817</xdr:rowOff>
    </xdr:to>
    <xdr:cxnSp macro="">
      <xdr:nvCxnSpPr>
        <xdr:cNvPr id="614" name="直線コネクタ 613"/>
        <xdr:cNvCxnSpPr/>
      </xdr:nvCxnSpPr>
      <xdr:spPr>
        <a:xfrm flipV="1">
          <a:off x="18656300" y="10856976"/>
          <a:ext cx="8890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34751</xdr:rowOff>
    </xdr:from>
    <xdr:ext cx="469744" cy="259045"/>
    <xdr:sp macro="" textlink="">
      <xdr:nvSpPr>
        <xdr:cNvPr id="615" name="n_1aveValue【学校施設】&#10;一人当たり面積"/>
        <xdr:cNvSpPr txBox="1"/>
      </xdr:nvSpPr>
      <xdr:spPr>
        <a:xfrm>
          <a:off x="21075727" y="10493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35133</xdr:rowOff>
    </xdr:from>
    <xdr:ext cx="469744" cy="259045"/>
    <xdr:sp macro="" textlink="">
      <xdr:nvSpPr>
        <xdr:cNvPr id="616" name="n_2aveValue【学校施設】&#10;一人当たり面積"/>
        <xdr:cNvSpPr txBox="1"/>
      </xdr:nvSpPr>
      <xdr:spPr>
        <a:xfrm>
          <a:off x="20199427" y="10493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37990</xdr:rowOff>
    </xdr:from>
    <xdr:ext cx="469744" cy="259045"/>
    <xdr:sp macro="" textlink="">
      <xdr:nvSpPr>
        <xdr:cNvPr id="617" name="n_3aveValue【学校施設】&#10;一人当たり面積"/>
        <xdr:cNvSpPr txBox="1"/>
      </xdr:nvSpPr>
      <xdr:spPr>
        <a:xfrm>
          <a:off x="19310427" y="10496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11701</xdr:rowOff>
    </xdr:from>
    <xdr:ext cx="469744" cy="259045"/>
    <xdr:sp macro="" textlink="">
      <xdr:nvSpPr>
        <xdr:cNvPr id="618" name="n_4aveValue【学校施設】&#10;一人当たり面積"/>
        <xdr:cNvSpPr txBox="1"/>
      </xdr:nvSpPr>
      <xdr:spPr>
        <a:xfrm>
          <a:off x="18421427" y="10470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96600</xdr:rowOff>
    </xdr:from>
    <xdr:ext cx="469744" cy="259045"/>
    <xdr:sp macro="" textlink="">
      <xdr:nvSpPr>
        <xdr:cNvPr id="619" name="n_1mainValue【学校施設】&#10;一人当たり面積"/>
        <xdr:cNvSpPr txBox="1"/>
      </xdr:nvSpPr>
      <xdr:spPr>
        <a:xfrm>
          <a:off x="21075727" y="10897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96982</xdr:rowOff>
    </xdr:from>
    <xdr:ext cx="469744" cy="259045"/>
    <xdr:sp macro="" textlink="">
      <xdr:nvSpPr>
        <xdr:cNvPr id="620" name="n_2mainValue【学校施設】&#10;一人当たり面積"/>
        <xdr:cNvSpPr txBox="1"/>
      </xdr:nvSpPr>
      <xdr:spPr>
        <a:xfrm>
          <a:off x="20199427" y="10898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97553</xdr:rowOff>
    </xdr:from>
    <xdr:ext cx="469744" cy="259045"/>
    <xdr:sp macro="" textlink="">
      <xdr:nvSpPr>
        <xdr:cNvPr id="621" name="n_3mainValue【学校施設】&#10;一人当たり面積"/>
        <xdr:cNvSpPr txBox="1"/>
      </xdr:nvSpPr>
      <xdr:spPr>
        <a:xfrm>
          <a:off x="19310427" y="10898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97744</xdr:rowOff>
    </xdr:from>
    <xdr:ext cx="469744" cy="259045"/>
    <xdr:sp macro="" textlink="">
      <xdr:nvSpPr>
        <xdr:cNvPr id="622" name="n_4mainValue【学校施設】&#10;一人当たり面積"/>
        <xdr:cNvSpPr txBox="1"/>
      </xdr:nvSpPr>
      <xdr:spPr>
        <a:xfrm>
          <a:off x="18421427" y="10899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3" name="正方形/長方形 62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4" name="正方形/長方形 62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5" name="正方形/長方形 62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6" name="正方形/長方形 62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7" name="正方形/長方形 62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8" name="正方形/長方形 62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9" name="正方形/長方形 62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0" name="正方形/長方形 629"/>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1" name="テキスト ボックス 630"/>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2" name="直線コネクタ 631"/>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3" name="テキスト ボックス 632"/>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4" name="直線コネクタ 633"/>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5" name="テキスト ボックス 634"/>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6" name="直線コネクタ 635"/>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7" name="テキスト ボックス 636"/>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8" name="直線コネクタ 637"/>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9" name="テキスト ボックス 638"/>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0" name="直線コネクタ 639"/>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1" name="テキスト ボックス 640"/>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2" name="直線コネクタ 641"/>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3" name="テキスト ボックス 642"/>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4" name="直線コネクタ 643"/>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5" name="テキスト ボックス 644"/>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6" name="直線コネクタ 645"/>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7"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142602</xdr:rowOff>
    </xdr:from>
    <xdr:to>
      <xdr:col>85</xdr:col>
      <xdr:colOff>126364</xdr:colOff>
      <xdr:row>86</xdr:row>
      <xdr:rowOff>147501</xdr:rowOff>
    </xdr:to>
    <xdr:cxnSp macro="">
      <xdr:nvCxnSpPr>
        <xdr:cNvPr id="648" name="直線コネクタ 647"/>
        <xdr:cNvCxnSpPr/>
      </xdr:nvCxnSpPr>
      <xdr:spPr>
        <a:xfrm flipV="1">
          <a:off x="16318864" y="13344252"/>
          <a:ext cx="0" cy="1547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151328</xdr:rowOff>
    </xdr:from>
    <xdr:ext cx="405111" cy="259045"/>
    <xdr:sp macro="" textlink="">
      <xdr:nvSpPr>
        <xdr:cNvPr id="649" name="【児童館】&#10;有形固定資産減価償却率最小値テキスト"/>
        <xdr:cNvSpPr txBox="1"/>
      </xdr:nvSpPr>
      <xdr:spPr>
        <a:xfrm>
          <a:off x="16357600" y="14896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147501</xdr:rowOff>
    </xdr:from>
    <xdr:to>
      <xdr:col>86</xdr:col>
      <xdr:colOff>25400</xdr:colOff>
      <xdr:row>86</xdr:row>
      <xdr:rowOff>147501</xdr:rowOff>
    </xdr:to>
    <xdr:cxnSp macro="">
      <xdr:nvCxnSpPr>
        <xdr:cNvPr id="650" name="直線コネクタ 649"/>
        <xdr:cNvCxnSpPr/>
      </xdr:nvCxnSpPr>
      <xdr:spPr>
        <a:xfrm>
          <a:off x="16230600" y="14892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89279</xdr:rowOff>
    </xdr:from>
    <xdr:ext cx="340478" cy="259045"/>
    <xdr:sp macro="" textlink="">
      <xdr:nvSpPr>
        <xdr:cNvPr id="651" name="【児童館】&#10;有形固定資産減価償却率最大値テキスト"/>
        <xdr:cNvSpPr txBox="1"/>
      </xdr:nvSpPr>
      <xdr:spPr>
        <a:xfrm>
          <a:off x="16357600" y="1311947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142602</xdr:rowOff>
    </xdr:from>
    <xdr:to>
      <xdr:col>86</xdr:col>
      <xdr:colOff>25400</xdr:colOff>
      <xdr:row>77</xdr:row>
      <xdr:rowOff>142602</xdr:rowOff>
    </xdr:to>
    <xdr:cxnSp macro="">
      <xdr:nvCxnSpPr>
        <xdr:cNvPr id="652" name="直線コネクタ 651"/>
        <xdr:cNvCxnSpPr/>
      </xdr:nvCxnSpPr>
      <xdr:spPr>
        <a:xfrm>
          <a:off x="16230600" y="13344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71863</xdr:rowOff>
    </xdr:from>
    <xdr:ext cx="405111" cy="259045"/>
    <xdr:sp macro="" textlink="">
      <xdr:nvSpPr>
        <xdr:cNvPr id="653" name="【児童館】&#10;有形固定資産減価償却率平均値テキスト"/>
        <xdr:cNvSpPr txBox="1"/>
      </xdr:nvSpPr>
      <xdr:spPr>
        <a:xfrm>
          <a:off x="16357600" y="141307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93436</xdr:rowOff>
    </xdr:from>
    <xdr:to>
      <xdr:col>85</xdr:col>
      <xdr:colOff>177800</xdr:colOff>
      <xdr:row>83</xdr:row>
      <xdr:rowOff>23586</xdr:rowOff>
    </xdr:to>
    <xdr:sp macro="" textlink="">
      <xdr:nvSpPr>
        <xdr:cNvPr id="654" name="フローチャート: 判断 653"/>
        <xdr:cNvSpPr/>
      </xdr:nvSpPr>
      <xdr:spPr>
        <a:xfrm>
          <a:off x="16268700" y="1415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68943</xdr:rowOff>
    </xdr:from>
    <xdr:to>
      <xdr:col>81</xdr:col>
      <xdr:colOff>101600</xdr:colOff>
      <xdr:row>82</xdr:row>
      <xdr:rowOff>170543</xdr:rowOff>
    </xdr:to>
    <xdr:sp macro="" textlink="">
      <xdr:nvSpPr>
        <xdr:cNvPr id="655" name="フローチャート: 判断 654"/>
        <xdr:cNvSpPr/>
      </xdr:nvSpPr>
      <xdr:spPr>
        <a:xfrm>
          <a:off x="15430500" y="1412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67311</xdr:rowOff>
    </xdr:from>
    <xdr:to>
      <xdr:col>76</xdr:col>
      <xdr:colOff>165100</xdr:colOff>
      <xdr:row>82</xdr:row>
      <xdr:rowOff>168911</xdr:rowOff>
    </xdr:to>
    <xdr:sp macro="" textlink="">
      <xdr:nvSpPr>
        <xdr:cNvPr id="656" name="フローチャート: 判断 655"/>
        <xdr:cNvSpPr/>
      </xdr:nvSpPr>
      <xdr:spPr>
        <a:xfrm>
          <a:off x="14541500" y="1412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54248</xdr:rowOff>
    </xdr:from>
    <xdr:to>
      <xdr:col>72</xdr:col>
      <xdr:colOff>38100</xdr:colOff>
      <xdr:row>82</xdr:row>
      <xdr:rowOff>155848</xdr:rowOff>
    </xdr:to>
    <xdr:sp macro="" textlink="">
      <xdr:nvSpPr>
        <xdr:cNvPr id="657" name="フローチャート: 判断 656"/>
        <xdr:cNvSpPr/>
      </xdr:nvSpPr>
      <xdr:spPr>
        <a:xfrm>
          <a:off x="13652500" y="14113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73842</xdr:rowOff>
    </xdr:from>
    <xdr:to>
      <xdr:col>67</xdr:col>
      <xdr:colOff>101600</xdr:colOff>
      <xdr:row>82</xdr:row>
      <xdr:rowOff>3992</xdr:rowOff>
    </xdr:to>
    <xdr:sp macro="" textlink="">
      <xdr:nvSpPr>
        <xdr:cNvPr id="658" name="フローチャート: 判断 657"/>
        <xdr:cNvSpPr/>
      </xdr:nvSpPr>
      <xdr:spPr>
        <a:xfrm>
          <a:off x="12763500" y="13961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9" name="テキスト ボックス 658"/>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0" name="テキスト ボックス 659"/>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1" name="テキスト ボックス 660"/>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2" name="テキスト ボックス 661"/>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3" name="テキスト ボックス 662"/>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15058</xdr:rowOff>
    </xdr:from>
    <xdr:to>
      <xdr:col>85</xdr:col>
      <xdr:colOff>177800</xdr:colOff>
      <xdr:row>82</xdr:row>
      <xdr:rowOff>116658</xdr:rowOff>
    </xdr:to>
    <xdr:sp macro="" textlink="">
      <xdr:nvSpPr>
        <xdr:cNvPr id="664" name="楕円 663"/>
        <xdr:cNvSpPr/>
      </xdr:nvSpPr>
      <xdr:spPr>
        <a:xfrm>
          <a:off x="16268700" y="14073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37935</xdr:rowOff>
    </xdr:from>
    <xdr:ext cx="405111" cy="259045"/>
    <xdr:sp macro="" textlink="">
      <xdr:nvSpPr>
        <xdr:cNvPr id="665" name="【児童館】&#10;有形固定資産減価償却率該当値テキスト"/>
        <xdr:cNvSpPr txBox="1"/>
      </xdr:nvSpPr>
      <xdr:spPr>
        <a:xfrm>
          <a:off x="16357600" y="13925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162016</xdr:rowOff>
    </xdr:from>
    <xdr:to>
      <xdr:col>81</xdr:col>
      <xdr:colOff>101600</xdr:colOff>
      <xdr:row>82</xdr:row>
      <xdr:rowOff>92166</xdr:rowOff>
    </xdr:to>
    <xdr:sp macro="" textlink="">
      <xdr:nvSpPr>
        <xdr:cNvPr id="666" name="楕円 665"/>
        <xdr:cNvSpPr/>
      </xdr:nvSpPr>
      <xdr:spPr>
        <a:xfrm>
          <a:off x="15430500" y="1404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41366</xdr:rowOff>
    </xdr:from>
    <xdr:to>
      <xdr:col>85</xdr:col>
      <xdr:colOff>127000</xdr:colOff>
      <xdr:row>82</xdr:row>
      <xdr:rowOff>65858</xdr:rowOff>
    </xdr:to>
    <xdr:cxnSp macro="">
      <xdr:nvCxnSpPr>
        <xdr:cNvPr id="667" name="直線コネクタ 666"/>
        <xdr:cNvCxnSpPr/>
      </xdr:nvCxnSpPr>
      <xdr:spPr>
        <a:xfrm>
          <a:off x="15481300" y="14100266"/>
          <a:ext cx="83820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137523</xdr:rowOff>
    </xdr:from>
    <xdr:to>
      <xdr:col>76</xdr:col>
      <xdr:colOff>165100</xdr:colOff>
      <xdr:row>82</xdr:row>
      <xdr:rowOff>67673</xdr:rowOff>
    </xdr:to>
    <xdr:sp macro="" textlink="">
      <xdr:nvSpPr>
        <xdr:cNvPr id="668" name="楕円 667"/>
        <xdr:cNvSpPr/>
      </xdr:nvSpPr>
      <xdr:spPr>
        <a:xfrm>
          <a:off x="14541500" y="14024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16873</xdr:rowOff>
    </xdr:from>
    <xdr:to>
      <xdr:col>81</xdr:col>
      <xdr:colOff>50800</xdr:colOff>
      <xdr:row>82</xdr:row>
      <xdr:rowOff>41366</xdr:rowOff>
    </xdr:to>
    <xdr:cxnSp macro="">
      <xdr:nvCxnSpPr>
        <xdr:cNvPr id="669" name="直線コネクタ 668"/>
        <xdr:cNvCxnSpPr/>
      </xdr:nvCxnSpPr>
      <xdr:spPr>
        <a:xfrm>
          <a:off x="14592300" y="14075773"/>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103232</xdr:rowOff>
    </xdr:from>
    <xdr:to>
      <xdr:col>72</xdr:col>
      <xdr:colOff>38100</xdr:colOff>
      <xdr:row>82</xdr:row>
      <xdr:rowOff>33382</xdr:rowOff>
    </xdr:to>
    <xdr:sp macro="" textlink="">
      <xdr:nvSpPr>
        <xdr:cNvPr id="670" name="楕円 669"/>
        <xdr:cNvSpPr/>
      </xdr:nvSpPr>
      <xdr:spPr>
        <a:xfrm>
          <a:off x="13652500" y="13990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154032</xdr:rowOff>
    </xdr:from>
    <xdr:to>
      <xdr:col>76</xdr:col>
      <xdr:colOff>114300</xdr:colOff>
      <xdr:row>82</xdr:row>
      <xdr:rowOff>16873</xdr:rowOff>
    </xdr:to>
    <xdr:cxnSp macro="">
      <xdr:nvCxnSpPr>
        <xdr:cNvPr id="671" name="直線コネクタ 670"/>
        <xdr:cNvCxnSpPr/>
      </xdr:nvCxnSpPr>
      <xdr:spPr>
        <a:xfrm>
          <a:off x="13703300" y="14041482"/>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68943</xdr:rowOff>
    </xdr:from>
    <xdr:to>
      <xdr:col>67</xdr:col>
      <xdr:colOff>101600</xdr:colOff>
      <xdr:row>81</xdr:row>
      <xdr:rowOff>170543</xdr:rowOff>
    </xdr:to>
    <xdr:sp macro="" textlink="">
      <xdr:nvSpPr>
        <xdr:cNvPr id="672" name="楕円 671"/>
        <xdr:cNvSpPr/>
      </xdr:nvSpPr>
      <xdr:spPr>
        <a:xfrm>
          <a:off x="12763500" y="1395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119743</xdr:rowOff>
    </xdr:from>
    <xdr:to>
      <xdr:col>71</xdr:col>
      <xdr:colOff>177800</xdr:colOff>
      <xdr:row>81</xdr:row>
      <xdr:rowOff>154032</xdr:rowOff>
    </xdr:to>
    <xdr:cxnSp macro="">
      <xdr:nvCxnSpPr>
        <xdr:cNvPr id="673" name="直線コネクタ 672"/>
        <xdr:cNvCxnSpPr/>
      </xdr:nvCxnSpPr>
      <xdr:spPr>
        <a:xfrm>
          <a:off x="12814300" y="14007193"/>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161670</xdr:rowOff>
    </xdr:from>
    <xdr:ext cx="405111" cy="259045"/>
    <xdr:sp macro="" textlink="">
      <xdr:nvSpPr>
        <xdr:cNvPr id="674" name="n_1aveValue【児童館】&#10;有形固定資産減価償却率"/>
        <xdr:cNvSpPr txBox="1"/>
      </xdr:nvSpPr>
      <xdr:spPr>
        <a:xfrm>
          <a:off x="15266044" y="14220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160038</xdr:rowOff>
    </xdr:from>
    <xdr:ext cx="405111" cy="259045"/>
    <xdr:sp macro="" textlink="">
      <xdr:nvSpPr>
        <xdr:cNvPr id="675" name="n_2aveValue【児童館】&#10;有形固定資産減価償却率"/>
        <xdr:cNvSpPr txBox="1"/>
      </xdr:nvSpPr>
      <xdr:spPr>
        <a:xfrm>
          <a:off x="14389744" y="14218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146975</xdr:rowOff>
    </xdr:from>
    <xdr:ext cx="405111" cy="259045"/>
    <xdr:sp macro="" textlink="">
      <xdr:nvSpPr>
        <xdr:cNvPr id="676" name="n_3aveValue【児童館】&#10;有形固定資産減価償却率"/>
        <xdr:cNvSpPr txBox="1"/>
      </xdr:nvSpPr>
      <xdr:spPr>
        <a:xfrm>
          <a:off x="13500744" y="14205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166569</xdr:rowOff>
    </xdr:from>
    <xdr:ext cx="405111" cy="259045"/>
    <xdr:sp macro="" textlink="">
      <xdr:nvSpPr>
        <xdr:cNvPr id="677" name="n_4aveValue【児童館】&#10;有形固定資産減価償却率"/>
        <xdr:cNvSpPr txBox="1"/>
      </xdr:nvSpPr>
      <xdr:spPr>
        <a:xfrm>
          <a:off x="12611744" y="14054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108693</xdr:rowOff>
    </xdr:from>
    <xdr:ext cx="405111" cy="259045"/>
    <xdr:sp macro="" textlink="">
      <xdr:nvSpPr>
        <xdr:cNvPr id="678" name="n_1mainValue【児童館】&#10;有形固定資産減価償却率"/>
        <xdr:cNvSpPr txBox="1"/>
      </xdr:nvSpPr>
      <xdr:spPr>
        <a:xfrm>
          <a:off x="15266044" y="13824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84200</xdr:rowOff>
    </xdr:from>
    <xdr:ext cx="405111" cy="259045"/>
    <xdr:sp macro="" textlink="">
      <xdr:nvSpPr>
        <xdr:cNvPr id="679" name="n_2mainValue【児童館】&#10;有形固定資産減価償却率"/>
        <xdr:cNvSpPr txBox="1"/>
      </xdr:nvSpPr>
      <xdr:spPr>
        <a:xfrm>
          <a:off x="14389744" y="13800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49909</xdr:rowOff>
    </xdr:from>
    <xdr:ext cx="405111" cy="259045"/>
    <xdr:sp macro="" textlink="">
      <xdr:nvSpPr>
        <xdr:cNvPr id="680" name="n_3mainValue【児童館】&#10;有形固定資産減価償却率"/>
        <xdr:cNvSpPr txBox="1"/>
      </xdr:nvSpPr>
      <xdr:spPr>
        <a:xfrm>
          <a:off x="13500744" y="13765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15620</xdr:rowOff>
    </xdr:from>
    <xdr:ext cx="405111" cy="259045"/>
    <xdr:sp macro="" textlink="">
      <xdr:nvSpPr>
        <xdr:cNvPr id="681" name="n_4mainValue【児童館】&#10;有形固定資産減価償却率"/>
        <xdr:cNvSpPr txBox="1"/>
      </xdr:nvSpPr>
      <xdr:spPr>
        <a:xfrm>
          <a:off x="12611744" y="13731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2" name="正方形/長方形 68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3" name="正方形/長方形 68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4" name="正方形/長方形 68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5" name="正方形/長方形 68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6" name="正方形/長方形 68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7" name="正方形/長方形 68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8" name="正方形/長方形 68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9" name="正方形/長方形 688"/>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0" name="テキスト ボックス 689"/>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1" name="直線コネクタ 690"/>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2" name="直線コネクタ 691"/>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3" name="テキスト ボックス 692"/>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4" name="直線コネクタ 693"/>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5" name="テキスト ボックス 694"/>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6" name="直線コネクタ 695"/>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97" name="テキスト ボックス 696"/>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98" name="直線コネクタ 697"/>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99" name="テキスト ボックス 698"/>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0" name="直線コネクタ 699"/>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1" name="テキスト ボックス 700"/>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2"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163830</xdr:rowOff>
    </xdr:from>
    <xdr:to>
      <xdr:col>116</xdr:col>
      <xdr:colOff>62864</xdr:colOff>
      <xdr:row>85</xdr:row>
      <xdr:rowOff>140970</xdr:rowOff>
    </xdr:to>
    <xdr:cxnSp macro="">
      <xdr:nvCxnSpPr>
        <xdr:cNvPr id="703" name="直線コネクタ 702"/>
        <xdr:cNvCxnSpPr/>
      </xdr:nvCxnSpPr>
      <xdr:spPr>
        <a:xfrm flipV="1">
          <a:off x="22160864" y="1336548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144797</xdr:rowOff>
    </xdr:from>
    <xdr:ext cx="469744" cy="259045"/>
    <xdr:sp macro="" textlink="">
      <xdr:nvSpPr>
        <xdr:cNvPr id="704" name="【児童館】&#10;一人当たり面積最小値テキスト"/>
        <xdr:cNvSpPr txBox="1"/>
      </xdr:nvSpPr>
      <xdr:spPr>
        <a:xfrm>
          <a:off x="22199600" y="1471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140970</xdr:rowOff>
    </xdr:from>
    <xdr:to>
      <xdr:col>116</xdr:col>
      <xdr:colOff>152400</xdr:colOff>
      <xdr:row>85</xdr:row>
      <xdr:rowOff>140970</xdr:rowOff>
    </xdr:to>
    <xdr:cxnSp macro="">
      <xdr:nvCxnSpPr>
        <xdr:cNvPr id="705" name="直線コネクタ 704"/>
        <xdr:cNvCxnSpPr/>
      </xdr:nvCxnSpPr>
      <xdr:spPr>
        <a:xfrm>
          <a:off x="22072600" y="1471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110507</xdr:rowOff>
    </xdr:from>
    <xdr:ext cx="469744" cy="259045"/>
    <xdr:sp macro="" textlink="">
      <xdr:nvSpPr>
        <xdr:cNvPr id="706" name="【児童館】&#10;一人当たり面積最大値テキスト"/>
        <xdr:cNvSpPr txBox="1"/>
      </xdr:nvSpPr>
      <xdr:spPr>
        <a:xfrm>
          <a:off x="22199600" y="1314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163830</xdr:rowOff>
    </xdr:from>
    <xdr:to>
      <xdr:col>116</xdr:col>
      <xdr:colOff>152400</xdr:colOff>
      <xdr:row>77</xdr:row>
      <xdr:rowOff>163830</xdr:rowOff>
    </xdr:to>
    <xdr:cxnSp macro="">
      <xdr:nvCxnSpPr>
        <xdr:cNvPr id="707" name="直線コネクタ 706"/>
        <xdr:cNvCxnSpPr/>
      </xdr:nvCxnSpPr>
      <xdr:spPr>
        <a:xfrm>
          <a:off x="22072600" y="1336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124477</xdr:rowOff>
    </xdr:from>
    <xdr:ext cx="469744" cy="259045"/>
    <xdr:sp macro="" textlink="">
      <xdr:nvSpPr>
        <xdr:cNvPr id="708" name="【児童館】&#10;一人当たり面積平均値テキスト"/>
        <xdr:cNvSpPr txBox="1"/>
      </xdr:nvSpPr>
      <xdr:spPr>
        <a:xfrm>
          <a:off x="22199600" y="14011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101600</xdr:rowOff>
    </xdr:from>
    <xdr:to>
      <xdr:col>116</xdr:col>
      <xdr:colOff>114300</xdr:colOff>
      <xdr:row>83</xdr:row>
      <xdr:rowOff>31750</xdr:rowOff>
    </xdr:to>
    <xdr:sp macro="" textlink="">
      <xdr:nvSpPr>
        <xdr:cNvPr id="709" name="フローチャート: 判断 708"/>
        <xdr:cNvSpPr/>
      </xdr:nvSpPr>
      <xdr:spPr>
        <a:xfrm>
          <a:off x="221107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124461</xdr:rowOff>
    </xdr:from>
    <xdr:to>
      <xdr:col>112</xdr:col>
      <xdr:colOff>38100</xdr:colOff>
      <xdr:row>83</xdr:row>
      <xdr:rowOff>54611</xdr:rowOff>
    </xdr:to>
    <xdr:sp macro="" textlink="">
      <xdr:nvSpPr>
        <xdr:cNvPr id="710" name="フローチャート: 判断 709"/>
        <xdr:cNvSpPr/>
      </xdr:nvSpPr>
      <xdr:spPr>
        <a:xfrm>
          <a:off x="21272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78739</xdr:rowOff>
    </xdr:from>
    <xdr:to>
      <xdr:col>107</xdr:col>
      <xdr:colOff>101600</xdr:colOff>
      <xdr:row>83</xdr:row>
      <xdr:rowOff>8889</xdr:rowOff>
    </xdr:to>
    <xdr:sp macro="" textlink="">
      <xdr:nvSpPr>
        <xdr:cNvPr id="711" name="フローチャート: 判断 710"/>
        <xdr:cNvSpPr/>
      </xdr:nvSpPr>
      <xdr:spPr>
        <a:xfrm>
          <a:off x="20383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101600</xdr:rowOff>
    </xdr:from>
    <xdr:to>
      <xdr:col>102</xdr:col>
      <xdr:colOff>165100</xdr:colOff>
      <xdr:row>83</xdr:row>
      <xdr:rowOff>31750</xdr:rowOff>
    </xdr:to>
    <xdr:sp macro="" textlink="">
      <xdr:nvSpPr>
        <xdr:cNvPr id="712" name="フローチャート: 判断 711"/>
        <xdr:cNvSpPr/>
      </xdr:nvSpPr>
      <xdr:spPr>
        <a:xfrm>
          <a:off x="19494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124461</xdr:rowOff>
    </xdr:from>
    <xdr:to>
      <xdr:col>98</xdr:col>
      <xdr:colOff>38100</xdr:colOff>
      <xdr:row>83</xdr:row>
      <xdr:rowOff>54611</xdr:rowOff>
    </xdr:to>
    <xdr:sp macro="" textlink="">
      <xdr:nvSpPr>
        <xdr:cNvPr id="713" name="フローチャート: 判断 712"/>
        <xdr:cNvSpPr/>
      </xdr:nvSpPr>
      <xdr:spPr>
        <a:xfrm>
          <a:off x="18605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4" name="テキスト ボックス 713"/>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5" name="テキスト ボックス 714"/>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6" name="テキスト ボックス 715"/>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7" name="テキスト ボックス 716"/>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8" name="テキスト ボックス 717"/>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113030</xdr:rowOff>
    </xdr:from>
    <xdr:to>
      <xdr:col>116</xdr:col>
      <xdr:colOff>114300</xdr:colOff>
      <xdr:row>84</xdr:row>
      <xdr:rowOff>43180</xdr:rowOff>
    </xdr:to>
    <xdr:sp macro="" textlink="">
      <xdr:nvSpPr>
        <xdr:cNvPr id="719" name="楕円 718"/>
        <xdr:cNvSpPr/>
      </xdr:nvSpPr>
      <xdr:spPr>
        <a:xfrm>
          <a:off x="22110700" y="1434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91457</xdr:rowOff>
    </xdr:from>
    <xdr:ext cx="469744" cy="259045"/>
    <xdr:sp macro="" textlink="">
      <xdr:nvSpPr>
        <xdr:cNvPr id="720" name="【児童館】&#10;一人当たり面積該当値テキスト"/>
        <xdr:cNvSpPr txBox="1"/>
      </xdr:nvSpPr>
      <xdr:spPr>
        <a:xfrm>
          <a:off x="22199600" y="1432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135889</xdr:rowOff>
    </xdr:from>
    <xdr:to>
      <xdr:col>112</xdr:col>
      <xdr:colOff>38100</xdr:colOff>
      <xdr:row>84</xdr:row>
      <xdr:rowOff>66039</xdr:rowOff>
    </xdr:to>
    <xdr:sp macro="" textlink="">
      <xdr:nvSpPr>
        <xdr:cNvPr id="721" name="楕円 720"/>
        <xdr:cNvSpPr/>
      </xdr:nvSpPr>
      <xdr:spPr>
        <a:xfrm>
          <a:off x="21272500" y="1436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163830</xdr:rowOff>
    </xdr:from>
    <xdr:to>
      <xdr:col>116</xdr:col>
      <xdr:colOff>63500</xdr:colOff>
      <xdr:row>84</xdr:row>
      <xdr:rowOff>15239</xdr:rowOff>
    </xdr:to>
    <xdr:cxnSp macro="">
      <xdr:nvCxnSpPr>
        <xdr:cNvPr id="722" name="直線コネクタ 721"/>
        <xdr:cNvCxnSpPr/>
      </xdr:nvCxnSpPr>
      <xdr:spPr>
        <a:xfrm flipV="1">
          <a:off x="21323300" y="14394180"/>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113030</xdr:rowOff>
    </xdr:from>
    <xdr:to>
      <xdr:col>107</xdr:col>
      <xdr:colOff>101600</xdr:colOff>
      <xdr:row>84</xdr:row>
      <xdr:rowOff>43180</xdr:rowOff>
    </xdr:to>
    <xdr:sp macro="" textlink="">
      <xdr:nvSpPr>
        <xdr:cNvPr id="723" name="楕円 722"/>
        <xdr:cNvSpPr/>
      </xdr:nvSpPr>
      <xdr:spPr>
        <a:xfrm>
          <a:off x="20383500" y="1434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163830</xdr:rowOff>
    </xdr:from>
    <xdr:to>
      <xdr:col>111</xdr:col>
      <xdr:colOff>177800</xdr:colOff>
      <xdr:row>84</xdr:row>
      <xdr:rowOff>15239</xdr:rowOff>
    </xdr:to>
    <xdr:cxnSp macro="">
      <xdr:nvCxnSpPr>
        <xdr:cNvPr id="724" name="直線コネクタ 723"/>
        <xdr:cNvCxnSpPr/>
      </xdr:nvCxnSpPr>
      <xdr:spPr>
        <a:xfrm>
          <a:off x="20434300" y="1439418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113030</xdr:rowOff>
    </xdr:from>
    <xdr:to>
      <xdr:col>102</xdr:col>
      <xdr:colOff>165100</xdr:colOff>
      <xdr:row>84</xdr:row>
      <xdr:rowOff>43180</xdr:rowOff>
    </xdr:to>
    <xdr:sp macro="" textlink="">
      <xdr:nvSpPr>
        <xdr:cNvPr id="725" name="楕円 724"/>
        <xdr:cNvSpPr/>
      </xdr:nvSpPr>
      <xdr:spPr>
        <a:xfrm>
          <a:off x="19494500" y="1434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163830</xdr:rowOff>
    </xdr:from>
    <xdr:to>
      <xdr:col>107</xdr:col>
      <xdr:colOff>50800</xdr:colOff>
      <xdr:row>83</xdr:row>
      <xdr:rowOff>163830</xdr:rowOff>
    </xdr:to>
    <xdr:cxnSp macro="">
      <xdr:nvCxnSpPr>
        <xdr:cNvPr id="726" name="直線コネクタ 725"/>
        <xdr:cNvCxnSpPr/>
      </xdr:nvCxnSpPr>
      <xdr:spPr>
        <a:xfrm>
          <a:off x="19545300" y="143941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90170</xdr:rowOff>
    </xdr:from>
    <xdr:to>
      <xdr:col>98</xdr:col>
      <xdr:colOff>38100</xdr:colOff>
      <xdr:row>84</xdr:row>
      <xdr:rowOff>20320</xdr:rowOff>
    </xdr:to>
    <xdr:sp macro="" textlink="">
      <xdr:nvSpPr>
        <xdr:cNvPr id="727" name="楕円 726"/>
        <xdr:cNvSpPr/>
      </xdr:nvSpPr>
      <xdr:spPr>
        <a:xfrm>
          <a:off x="18605500" y="1432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140970</xdr:rowOff>
    </xdr:from>
    <xdr:to>
      <xdr:col>102</xdr:col>
      <xdr:colOff>114300</xdr:colOff>
      <xdr:row>83</xdr:row>
      <xdr:rowOff>163830</xdr:rowOff>
    </xdr:to>
    <xdr:cxnSp macro="">
      <xdr:nvCxnSpPr>
        <xdr:cNvPr id="728" name="直線コネクタ 727"/>
        <xdr:cNvCxnSpPr/>
      </xdr:nvCxnSpPr>
      <xdr:spPr>
        <a:xfrm>
          <a:off x="18656300" y="143713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71138</xdr:rowOff>
    </xdr:from>
    <xdr:ext cx="469744" cy="259045"/>
    <xdr:sp macro="" textlink="">
      <xdr:nvSpPr>
        <xdr:cNvPr id="729" name="n_1aveValue【児童館】&#10;一人当たり面積"/>
        <xdr:cNvSpPr txBox="1"/>
      </xdr:nvSpPr>
      <xdr:spPr>
        <a:xfrm>
          <a:off x="21075727" y="1395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25416</xdr:rowOff>
    </xdr:from>
    <xdr:ext cx="469744" cy="259045"/>
    <xdr:sp macro="" textlink="">
      <xdr:nvSpPr>
        <xdr:cNvPr id="730" name="n_2aveValue【児童館】&#10;一人当たり面積"/>
        <xdr:cNvSpPr txBox="1"/>
      </xdr:nvSpPr>
      <xdr:spPr>
        <a:xfrm>
          <a:off x="20199427" y="1391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48277</xdr:rowOff>
    </xdr:from>
    <xdr:ext cx="469744" cy="259045"/>
    <xdr:sp macro="" textlink="">
      <xdr:nvSpPr>
        <xdr:cNvPr id="731" name="n_3aveValue【児童館】&#10;一人当たり面積"/>
        <xdr:cNvSpPr txBox="1"/>
      </xdr:nvSpPr>
      <xdr:spPr>
        <a:xfrm>
          <a:off x="19310427" y="1393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71138</xdr:rowOff>
    </xdr:from>
    <xdr:ext cx="469744" cy="259045"/>
    <xdr:sp macro="" textlink="">
      <xdr:nvSpPr>
        <xdr:cNvPr id="732" name="n_4aveValue【児童館】&#10;一人当たり面積"/>
        <xdr:cNvSpPr txBox="1"/>
      </xdr:nvSpPr>
      <xdr:spPr>
        <a:xfrm>
          <a:off x="18421427" y="1395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57166</xdr:rowOff>
    </xdr:from>
    <xdr:ext cx="469744" cy="259045"/>
    <xdr:sp macro="" textlink="">
      <xdr:nvSpPr>
        <xdr:cNvPr id="733" name="n_1mainValue【児童館】&#10;一人当たり面積"/>
        <xdr:cNvSpPr txBox="1"/>
      </xdr:nvSpPr>
      <xdr:spPr>
        <a:xfrm>
          <a:off x="21075727" y="1445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34307</xdr:rowOff>
    </xdr:from>
    <xdr:ext cx="469744" cy="259045"/>
    <xdr:sp macro="" textlink="">
      <xdr:nvSpPr>
        <xdr:cNvPr id="734" name="n_2mainValue【児童館】&#10;一人当たり面積"/>
        <xdr:cNvSpPr txBox="1"/>
      </xdr:nvSpPr>
      <xdr:spPr>
        <a:xfrm>
          <a:off x="20199427" y="1443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34307</xdr:rowOff>
    </xdr:from>
    <xdr:ext cx="469744" cy="259045"/>
    <xdr:sp macro="" textlink="">
      <xdr:nvSpPr>
        <xdr:cNvPr id="735" name="n_3mainValue【児童館】&#10;一人当たり面積"/>
        <xdr:cNvSpPr txBox="1"/>
      </xdr:nvSpPr>
      <xdr:spPr>
        <a:xfrm>
          <a:off x="19310427" y="1443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11447</xdr:rowOff>
    </xdr:from>
    <xdr:ext cx="469744" cy="259045"/>
    <xdr:sp macro="" textlink="">
      <xdr:nvSpPr>
        <xdr:cNvPr id="736" name="n_4mainValue【児童館】&#10;一人当たり面積"/>
        <xdr:cNvSpPr txBox="1"/>
      </xdr:nvSpPr>
      <xdr:spPr>
        <a:xfrm>
          <a:off x="18421427" y="1441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7" name="正方形/長方形 73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8" name="正方形/長方形 73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9" name="正方形/長方形 73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0" name="正方形/長方形 73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1" name="正方形/長方形 74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2" name="正方形/長方形 74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3" name="正方形/長方形 74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4" name="正方形/長方形 74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5" name="テキスト ボックス 74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6" name="直線コネクタ 74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7" name="テキスト ボックス 746"/>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8" name="直線コネクタ 747"/>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49" name="テキスト ボックス 748"/>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0" name="直線コネクタ 749"/>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1" name="テキスト ボックス 750"/>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2" name="直線コネクタ 751"/>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3" name="テキスト ボックス 752"/>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4" name="直線コネクタ 753"/>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5" name="テキスト ボックス 754"/>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6" name="直線コネクタ 755"/>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7" name="テキスト ボックス 756"/>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8" name="直線コネクタ 757"/>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59" name="テキスト ボックス 758"/>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0" name="直線コネクタ 75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1"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133350</xdr:rowOff>
    </xdr:from>
    <xdr:to>
      <xdr:col>85</xdr:col>
      <xdr:colOff>126364</xdr:colOff>
      <xdr:row>109</xdr:row>
      <xdr:rowOff>35379</xdr:rowOff>
    </xdr:to>
    <xdr:cxnSp macro="">
      <xdr:nvCxnSpPr>
        <xdr:cNvPr id="762" name="直線コネクタ 761"/>
        <xdr:cNvCxnSpPr/>
      </xdr:nvCxnSpPr>
      <xdr:spPr>
        <a:xfrm flipV="1">
          <a:off x="16318864" y="17278350"/>
          <a:ext cx="0" cy="1445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3" name="【公民館】&#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4" name="直線コネクタ 763"/>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80027</xdr:rowOff>
    </xdr:from>
    <xdr:ext cx="405111" cy="259045"/>
    <xdr:sp macro="" textlink="">
      <xdr:nvSpPr>
        <xdr:cNvPr id="765" name="【公民館】&#10;有形固定資産減価償却率最大値テキスト"/>
        <xdr:cNvSpPr txBox="1"/>
      </xdr:nvSpPr>
      <xdr:spPr>
        <a:xfrm>
          <a:off x="16357600" y="17053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133350</xdr:rowOff>
    </xdr:from>
    <xdr:to>
      <xdr:col>86</xdr:col>
      <xdr:colOff>25400</xdr:colOff>
      <xdr:row>100</xdr:row>
      <xdr:rowOff>133350</xdr:rowOff>
    </xdr:to>
    <xdr:cxnSp macro="">
      <xdr:nvCxnSpPr>
        <xdr:cNvPr id="766" name="直線コネクタ 765"/>
        <xdr:cNvCxnSpPr/>
      </xdr:nvCxnSpPr>
      <xdr:spPr>
        <a:xfrm>
          <a:off x="16230600" y="1727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7456</xdr:rowOff>
    </xdr:from>
    <xdr:ext cx="405111" cy="259045"/>
    <xdr:sp macro="" textlink="">
      <xdr:nvSpPr>
        <xdr:cNvPr id="767" name="【公民館】&#10;有形固定資産減価償却率平均値テキスト"/>
        <xdr:cNvSpPr txBox="1"/>
      </xdr:nvSpPr>
      <xdr:spPr>
        <a:xfrm>
          <a:off x="16357600" y="1783825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156029</xdr:rowOff>
    </xdr:from>
    <xdr:to>
      <xdr:col>85</xdr:col>
      <xdr:colOff>177800</xdr:colOff>
      <xdr:row>105</xdr:row>
      <xdr:rowOff>86179</xdr:rowOff>
    </xdr:to>
    <xdr:sp macro="" textlink="">
      <xdr:nvSpPr>
        <xdr:cNvPr id="768" name="フローチャート: 判断 767"/>
        <xdr:cNvSpPr/>
      </xdr:nvSpPr>
      <xdr:spPr>
        <a:xfrm>
          <a:off x="16268700" y="1798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138068</xdr:rowOff>
    </xdr:from>
    <xdr:to>
      <xdr:col>81</xdr:col>
      <xdr:colOff>101600</xdr:colOff>
      <xdr:row>105</xdr:row>
      <xdr:rowOff>68218</xdr:rowOff>
    </xdr:to>
    <xdr:sp macro="" textlink="">
      <xdr:nvSpPr>
        <xdr:cNvPr id="769" name="フローチャート: 判断 768"/>
        <xdr:cNvSpPr/>
      </xdr:nvSpPr>
      <xdr:spPr>
        <a:xfrm>
          <a:off x="15430500" y="17968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169092</xdr:rowOff>
    </xdr:from>
    <xdr:to>
      <xdr:col>76</xdr:col>
      <xdr:colOff>165100</xdr:colOff>
      <xdr:row>105</xdr:row>
      <xdr:rowOff>99242</xdr:rowOff>
    </xdr:to>
    <xdr:sp macro="" textlink="">
      <xdr:nvSpPr>
        <xdr:cNvPr id="770" name="フローチャート: 判断 769"/>
        <xdr:cNvSpPr/>
      </xdr:nvSpPr>
      <xdr:spPr>
        <a:xfrm>
          <a:off x="14541500" y="1799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5806</xdr:rowOff>
    </xdr:from>
    <xdr:to>
      <xdr:col>72</xdr:col>
      <xdr:colOff>38100</xdr:colOff>
      <xdr:row>105</xdr:row>
      <xdr:rowOff>107406</xdr:rowOff>
    </xdr:to>
    <xdr:sp macro="" textlink="">
      <xdr:nvSpPr>
        <xdr:cNvPr id="771" name="フローチャート: 判断 770"/>
        <xdr:cNvSpPr/>
      </xdr:nvSpPr>
      <xdr:spPr>
        <a:xfrm>
          <a:off x="13652500" y="1800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10705</xdr:rowOff>
    </xdr:from>
    <xdr:to>
      <xdr:col>67</xdr:col>
      <xdr:colOff>101600</xdr:colOff>
      <xdr:row>105</xdr:row>
      <xdr:rowOff>112305</xdr:rowOff>
    </xdr:to>
    <xdr:sp macro="" textlink="">
      <xdr:nvSpPr>
        <xdr:cNvPr id="772" name="フローチャート: 判断 771"/>
        <xdr:cNvSpPr/>
      </xdr:nvSpPr>
      <xdr:spPr>
        <a:xfrm>
          <a:off x="12763500" y="1801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3" name="テキスト ボックス 77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4" name="テキスト ボックス 77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5" name="テキスト ボックス 77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6" name="テキスト ボックス 77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7" name="テキスト ボックス 77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4173</xdr:rowOff>
    </xdr:from>
    <xdr:to>
      <xdr:col>85</xdr:col>
      <xdr:colOff>177800</xdr:colOff>
      <xdr:row>106</xdr:row>
      <xdr:rowOff>105773</xdr:rowOff>
    </xdr:to>
    <xdr:sp macro="" textlink="">
      <xdr:nvSpPr>
        <xdr:cNvPr id="778" name="楕円 777"/>
        <xdr:cNvSpPr/>
      </xdr:nvSpPr>
      <xdr:spPr>
        <a:xfrm>
          <a:off x="16268700" y="18177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154050</xdr:rowOff>
    </xdr:from>
    <xdr:ext cx="405111" cy="259045"/>
    <xdr:sp macro="" textlink="">
      <xdr:nvSpPr>
        <xdr:cNvPr id="779" name="【公民館】&#10;有形固定資産減価償却率該当値テキスト"/>
        <xdr:cNvSpPr txBox="1"/>
      </xdr:nvSpPr>
      <xdr:spPr>
        <a:xfrm>
          <a:off x="16357600" y="18156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36830</xdr:rowOff>
    </xdr:from>
    <xdr:to>
      <xdr:col>81</xdr:col>
      <xdr:colOff>101600</xdr:colOff>
      <xdr:row>106</xdr:row>
      <xdr:rowOff>138430</xdr:rowOff>
    </xdr:to>
    <xdr:sp macro="" textlink="">
      <xdr:nvSpPr>
        <xdr:cNvPr id="780" name="楕円 779"/>
        <xdr:cNvSpPr/>
      </xdr:nvSpPr>
      <xdr:spPr>
        <a:xfrm>
          <a:off x="15430500" y="1821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54973</xdr:rowOff>
    </xdr:from>
    <xdr:to>
      <xdr:col>85</xdr:col>
      <xdr:colOff>127000</xdr:colOff>
      <xdr:row>106</xdr:row>
      <xdr:rowOff>87630</xdr:rowOff>
    </xdr:to>
    <xdr:cxnSp macro="">
      <xdr:nvCxnSpPr>
        <xdr:cNvPr id="781" name="直線コネクタ 780"/>
        <xdr:cNvCxnSpPr/>
      </xdr:nvCxnSpPr>
      <xdr:spPr>
        <a:xfrm flipV="1">
          <a:off x="15481300" y="1822867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138068</xdr:rowOff>
    </xdr:from>
    <xdr:to>
      <xdr:col>76</xdr:col>
      <xdr:colOff>165100</xdr:colOff>
      <xdr:row>107</xdr:row>
      <xdr:rowOff>68218</xdr:rowOff>
    </xdr:to>
    <xdr:sp macro="" textlink="">
      <xdr:nvSpPr>
        <xdr:cNvPr id="782" name="楕円 781"/>
        <xdr:cNvSpPr/>
      </xdr:nvSpPr>
      <xdr:spPr>
        <a:xfrm>
          <a:off x="14541500" y="18311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87630</xdr:rowOff>
    </xdr:from>
    <xdr:to>
      <xdr:col>81</xdr:col>
      <xdr:colOff>50800</xdr:colOff>
      <xdr:row>107</xdr:row>
      <xdr:rowOff>17418</xdr:rowOff>
    </xdr:to>
    <xdr:cxnSp macro="">
      <xdr:nvCxnSpPr>
        <xdr:cNvPr id="783" name="直線コネクタ 782"/>
        <xdr:cNvCxnSpPr/>
      </xdr:nvCxnSpPr>
      <xdr:spPr>
        <a:xfrm flipV="1">
          <a:off x="14592300" y="18261330"/>
          <a:ext cx="889000" cy="101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110308</xdr:rowOff>
    </xdr:from>
    <xdr:to>
      <xdr:col>72</xdr:col>
      <xdr:colOff>38100</xdr:colOff>
      <xdr:row>107</xdr:row>
      <xdr:rowOff>40458</xdr:rowOff>
    </xdr:to>
    <xdr:sp macro="" textlink="">
      <xdr:nvSpPr>
        <xdr:cNvPr id="784" name="楕円 783"/>
        <xdr:cNvSpPr/>
      </xdr:nvSpPr>
      <xdr:spPr>
        <a:xfrm>
          <a:off x="13652500" y="18284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161108</xdr:rowOff>
    </xdr:from>
    <xdr:to>
      <xdr:col>76</xdr:col>
      <xdr:colOff>114300</xdr:colOff>
      <xdr:row>107</xdr:row>
      <xdr:rowOff>17418</xdr:rowOff>
    </xdr:to>
    <xdr:cxnSp macro="">
      <xdr:nvCxnSpPr>
        <xdr:cNvPr id="785" name="直線コネクタ 784"/>
        <xdr:cNvCxnSpPr/>
      </xdr:nvCxnSpPr>
      <xdr:spPr>
        <a:xfrm>
          <a:off x="13703300" y="18334808"/>
          <a:ext cx="889000" cy="27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113574</xdr:rowOff>
    </xdr:from>
    <xdr:to>
      <xdr:col>67</xdr:col>
      <xdr:colOff>101600</xdr:colOff>
      <xdr:row>107</xdr:row>
      <xdr:rowOff>43724</xdr:rowOff>
    </xdr:to>
    <xdr:sp macro="" textlink="">
      <xdr:nvSpPr>
        <xdr:cNvPr id="786" name="楕円 785"/>
        <xdr:cNvSpPr/>
      </xdr:nvSpPr>
      <xdr:spPr>
        <a:xfrm>
          <a:off x="12763500" y="1828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161108</xdr:rowOff>
    </xdr:from>
    <xdr:to>
      <xdr:col>71</xdr:col>
      <xdr:colOff>177800</xdr:colOff>
      <xdr:row>106</xdr:row>
      <xdr:rowOff>164374</xdr:rowOff>
    </xdr:to>
    <xdr:cxnSp macro="">
      <xdr:nvCxnSpPr>
        <xdr:cNvPr id="787" name="直線コネクタ 786"/>
        <xdr:cNvCxnSpPr/>
      </xdr:nvCxnSpPr>
      <xdr:spPr>
        <a:xfrm flipV="1">
          <a:off x="12814300" y="18334808"/>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84745</xdr:rowOff>
    </xdr:from>
    <xdr:ext cx="405111" cy="259045"/>
    <xdr:sp macro="" textlink="">
      <xdr:nvSpPr>
        <xdr:cNvPr id="788" name="n_1aveValue【公民館】&#10;有形固定資産減価償却率"/>
        <xdr:cNvSpPr txBox="1"/>
      </xdr:nvSpPr>
      <xdr:spPr>
        <a:xfrm>
          <a:off x="15266044" y="17744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115769</xdr:rowOff>
    </xdr:from>
    <xdr:ext cx="405111" cy="259045"/>
    <xdr:sp macro="" textlink="">
      <xdr:nvSpPr>
        <xdr:cNvPr id="789" name="n_2aveValue【公民館】&#10;有形固定資産減価償却率"/>
        <xdr:cNvSpPr txBox="1"/>
      </xdr:nvSpPr>
      <xdr:spPr>
        <a:xfrm>
          <a:off x="14389744" y="17775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123933</xdr:rowOff>
    </xdr:from>
    <xdr:ext cx="405111" cy="259045"/>
    <xdr:sp macro="" textlink="">
      <xdr:nvSpPr>
        <xdr:cNvPr id="790" name="n_3aveValue【公民館】&#10;有形固定資産減価償却率"/>
        <xdr:cNvSpPr txBox="1"/>
      </xdr:nvSpPr>
      <xdr:spPr>
        <a:xfrm>
          <a:off x="13500744" y="17783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128832</xdr:rowOff>
    </xdr:from>
    <xdr:ext cx="405111" cy="259045"/>
    <xdr:sp macro="" textlink="">
      <xdr:nvSpPr>
        <xdr:cNvPr id="791" name="n_4aveValue【公民館】&#10;有形固定資産減価償却率"/>
        <xdr:cNvSpPr txBox="1"/>
      </xdr:nvSpPr>
      <xdr:spPr>
        <a:xfrm>
          <a:off x="12611744" y="17788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129557</xdr:rowOff>
    </xdr:from>
    <xdr:ext cx="405111" cy="259045"/>
    <xdr:sp macro="" textlink="">
      <xdr:nvSpPr>
        <xdr:cNvPr id="792" name="n_1mainValue【公民館】&#10;有形固定資産減価償却率"/>
        <xdr:cNvSpPr txBox="1"/>
      </xdr:nvSpPr>
      <xdr:spPr>
        <a:xfrm>
          <a:off x="15266044" y="1830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59345</xdr:rowOff>
    </xdr:from>
    <xdr:ext cx="405111" cy="259045"/>
    <xdr:sp macro="" textlink="">
      <xdr:nvSpPr>
        <xdr:cNvPr id="793" name="n_2mainValue【公民館】&#10;有形固定資産減価償却率"/>
        <xdr:cNvSpPr txBox="1"/>
      </xdr:nvSpPr>
      <xdr:spPr>
        <a:xfrm>
          <a:off x="14389744" y="184044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31585</xdr:rowOff>
    </xdr:from>
    <xdr:ext cx="405111" cy="259045"/>
    <xdr:sp macro="" textlink="">
      <xdr:nvSpPr>
        <xdr:cNvPr id="794" name="n_3mainValue【公民館】&#10;有形固定資産減価償却率"/>
        <xdr:cNvSpPr txBox="1"/>
      </xdr:nvSpPr>
      <xdr:spPr>
        <a:xfrm>
          <a:off x="13500744" y="18376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34851</xdr:rowOff>
    </xdr:from>
    <xdr:ext cx="405111" cy="259045"/>
    <xdr:sp macro="" textlink="">
      <xdr:nvSpPr>
        <xdr:cNvPr id="795" name="n_4mainValue【公民館】&#10;有形固定資産減価償却率"/>
        <xdr:cNvSpPr txBox="1"/>
      </xdr:nvSpPr>
      <xdr:spPr>
        <a:xfrm>
          <a:off x="12611744" y="18380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6" name="正方形/長方形 79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7" name="正方形/長方形 79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8" name="正方形/長方形 79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9" name="正方形/長方形 79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0" name="正方形/長方形 79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1" name="正方形/長方形 80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2" name="正方形/長方形 80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3" name="正方形/長方形 80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4" name="テキスト ボックス 80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5" name="直線コネクタ 80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6" name="直線コネクタ 805"/>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7" name="テキスト ボックス 806"/>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08" name="直線コネクタ 807"/>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09" name="テキスト ボックス 808"/>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0" name="直線コネクタ 809"/>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1" name="テキスト ボックス 810"/>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2" name="直線コネクタ 811"/>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3" name="テキスト ボックス 812"/>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4" name="直線コネクタ 813"/>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5" name="テキスト ボックス 814"/>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6" name="直線コネクタ 815"/>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7" name="テキスト ボックス 816"/>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8" name="直線コネクタ 81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9" name="テキスト ボックス 81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0"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102326</xdr:rowOff>
    </xdr:from>
    <xdr:to>
      <xdr:col>116</xdr:col>
      <xdr:colOff>62864</xdr:colOff>
      <xdr:row>108</xdr:row>
      <xdr:rowOff>167639</xdr:rowOff>
    </xdr:to>
    <xdr:cxnSp macro="">
      <xdr:nvCxnSpPr>
        <xdr:cNvPr id="821" name="直線コネクタ 820"/>
        <xdr:cNvCxnSpPr/>
      </xdr:nvCxnSpPr>
      <xdr:spPr>
        <a:xfrm flipV="1">
          <a:off x="22160864" y="17247326"/>
          <a:ext cx="0" cy="1436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16</xdr:rowOff>
    </xdr:from>
    <xdr:ext cx="469744" cy="259045"/>
    <xdr:sp macro="" textlink="">
      <xdr:nvSpPr>
        <xdr:cNvPr id="822" name="【公民館】&#10;一人当たり面積最小値テキスト"/>
        <xdr:cNvSpPr txBox="1"/>
      </xdr:nvSpPr>
      <xdr:spPr>
        <a:xfrm>
          <a:off x="22199600" y="18688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167639</xdr:rowOff>
    </xdr:from>
    <xdr:to>
      <xdr:col>116</xdr:col>
      <xdr:colOff>152400</xdr:colOff>
      <xdr:row>108</xdr:row>
      <xdr:rowOff>167639</xdr:rowOff>
    </xdr:to>
    <xdr:cxnSp macro="">
      <xdr:nvCxnSpPr>
        <xdr:cNvPr id="823" name="直線コネクタ 822"/>
        <xdr:cNvCxnSpPr/>
      </xdr:nvCxnSpPr>
      <xdr:spPr>
        <a:xfrm>
          <a:off x="22072600" y="18684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49003</xdr:rowOff>
    </xdr:from>
    <xdr:ext cx="469744" cy="259045"/>
    <xdr:sp macro="" textlink="">
      <xdr:nvSpPr>
        <xdr:cNvPr id="824" name="【公民館】&#10;一人当たり面積最大値テキスト"/>
        <xdr:cNvSpPr txBox="1"/>
      </xdr:nvSpPr>
      <xdr:spPr>
        <a:xfrm>
          <a:off x="22199600" y="17022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102326</xdr:rowOff>
    </xdr:from>
    <xdr:to>
      <xdr:col>116</xdr:col>
      <xdr:colOff>152400</xdr:colOff>
      <xdr:row>100</xdr:row>
      <xdr:rowOff>102326</xdr:rowOff>
    </xdr:to>
    <xdr:cxnSp macro="">
      <xdr:nvCxnSpPr>
        <xdr:cNvPr id="825" name="直線コネクタ 824"/>
        <xdr:cNvCxnSpPr/>
      </xdr:nvCxnSpPr>
      <xdr:spPr>
        <a:xfrm>
          <a:off x="22072600" y="17247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53176</xdr:rowOff>
    </xdr:from>
    <xdr:ext cx="469744" cy="259045"/>
    <xdr:sp macro="" textlink="">
      <xdr:nvSpPr>
        <xdr:cNvPr id="826" name="【公民館】&#10;一人当たり面積平均値テキスト"/>
        <xdr:cNvSpPr txBox="1"/>
      </xdr:nvSpPr>
      <xdr:spPr>
        <a:xfrm>
          <a:off x="22199600" y="182268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30299</xdr:rowOff>
    </xdr:from>
    <xdr:to>
      <xdr:col>116</xdr:col>
      <xdr:colOff>114300</xdr:colOff>
      <xdr:row>107</xdr:row>
      <xdr:rowOff>131899</xdr:rowOff>
    </xdr:to>
    <xdr:sp macro="" textlink="">
      <xdr:nvSpPr>
        <xdr:cNvPr id="827" name="フローチャート: 判断 826"/>
        <xdr:cNvSpPr/>
      </xdr:nvSpPr>
      <xdr:spPr>
        <a:xfrm>
          <a:off x="22110700" y="18375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43362</xdr:rowOff>
    </xdr:from>
    <xdr:to>
      <xdr:col>112</xdr:col>
      <xdr:colOff>38100</xdr:colOff>
      <xdr:row>107</xdr:row>
      <xdr:rowOff>144962</xdr:rowOff>
    </xdr:to>
    <xdr:sp macro="" textlink="">
      <xdr:nvSpPr>
        <xdr:cNvPr id="828" name="フローチャート: 判断 827"/>
        <xdr:cNvSpPr/>
      </xdr:nvSpPr>
      <xdr:spPr>
        <a:xfrm>
          <a:off x="21272500" y="1838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62956</xdr:rowOff>
    </xdr:from>
    <xdr:to>
      <xdr:col>107</xdr:col>
      <xdr:colOff>101600</xdr:colOff>
      <xdr:row>107</xdr:row>
      <xdr:rowOff>164556</xdr:rowOff>
    </xdr:to>
    <xdr:sp macro="" textlink="">
      <xdr:nvSpPr>
        <xdr:cNvPr id="829" name="フローチャート: 判断 828"/>
        <xdr:cNvSpPr/>
      </xdr:nvSpPr>
      <xdr:spPr>
        <a:xfrm>
          <a:off x="20383500" y="18408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49893</xdr:rowOff>
    </xdr:from>
    <xdr:to>
      <xdr:col>102</xdr:col>
      <xdr:colOff>165100</xdr:colOff>
      <xdr:row>107</xdr:row>
      <xdr:rowOff>151493</xdr:rowOff>
    </xdr:to>
    <xdr:sp macro="" textlink="">
      <xdr:nvSpPr>
        <xdr:cNvPr id="830" name="フローチャート: 判断 829"/>
        <xdr:cNvSpPr/>
      </xdr:nvSpPr>
      <xdr:spPr>
        <a:xfrm>
          <a:off x="19494500" y="1839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46627</xdr:rowOff>
    </xdr:from>
    <xdr:to>
      <xdr:col>98</xdr:col>
      <xdr:colOff>38100</xdr:colOff>
      <xdr:row>107</xdr:row>
      <xdr:rowOff>148227</xdr:rowOff>
    </xdr:to>
    <xdr:sp macro="" textlink="">
      <xdr:nvSpPr>
        <xdr:cNvPr id="831" name="フローチャート: 判断 830"/>
        <xdr:cNvSpPr/>
      </xdr:nvSpPr>
      <xdr:spPr>
        <a:xfrm>
          <a:off x="18605500" y="1839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2" name="テキスト ボックス 83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3" name="テキスト ボックス 83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4" name="テキスト ボックス 83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5" name="テキスト ボックス 83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6" name="テキスト ボックス 83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77651</xdr:rowOff>
    </xdr:from>
    <xdr:to>
      <xdr:col>116</xdr:col>
      <xdr:colOff>114300</xdr:colOff>
      <xdr:row>109</xdr:row>
      <xdr:rowOff>7801</xdr:rowOff>
    </xdr:to>
    <xdr:sp macro="" textlink="">
      <xdr:nvSpPr>
        <xdr:cNvPr id="837" name="楕円 836"/>
        <xdr:cNvSpPr/>
      </xdr:nvSpPr>
      <xdr:spPr>
        <a:xfrm>
          <a:off x="22110700" y="18594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164028</xdr:rowOff>
    </xdr:from>
    <xdr:ext cx="469744" cy="259045"/>
    <xdr:sp macro="" textlink="">
      <xdr:nvSpPr>
        <xdr:cNvPr id="838" name="【公民館】&#10;一人当たり面積該当値テキスト"/>
        <xdr:cNvSpPr txBox="1"/>
      </xdr:nvSpPr>
      <xdr:spPr>
        <a:xfrm>
          <a:off x="22199600" y="18509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77651</xdr:rowOff>
    </xdr:from>
    <xdr:to>
      <xdr:col>112</xdr:col>
      <xdr:colOff>38100</xdr:colOff>
      <xdr:row>109</xdr:row>
      <xdr:rowOff>7801</xdr:rowOff>
    </xdr:to>
    <xdr:sp macro="" textlink="">
      <xdr:nvSpPr>
        <xdr:cNvPr id="839" name="楕円 838"/>
        <xdr:cNvSpPr/>
      </xdr:nvSpPr>
      <xdr:spPr>
        <a:xfrm>
          <a:off x="21272500" y="18594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128451</xdr:rowOff>
    </xdr:from>
    <xdr:to>
      <xdr:col>116</xdr:col>
      <xdr:colOff>63500</xdr:colOff>
      <xdr:row>108</xdr:row>
      <xdr:rowOff>128451</xdr:rowOff>
    </xdr:to>
    <xdr:cxnSp macro="">
      <xdr:nvCxnSpPr>
        <xdr:cNvPr id="840" name="直線コネクタ 839"/>
        <xdr:cNvCxnSpPr/>
      </xdr:nvCxnSpPr>
      <xdr:spPr>
        <a:xfrm>
          <a:off x="21323300" y="1864505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77651</xdr:rowOff>
    </xdr:from>
    <xdr:to>
      <xdr:col>107</xdr:col>
      <xdr:colOff>101600</xdr:colOff>
      <xdr:row>109</xdr:row>
      <xdr:rowOff>7801</xdr:rowOff>
    </xdr:to>
    <xdr:sp macro="" textlink="">
      <xdr:nvSpPr>
        <xdr:cNvPr id="841" name="楕円 840"/>
        <xdr:cNvSpPr/>
      </xdr:nvSpPr>
      <xdr:spPr>
        <a:xfrm>
          <a:off x="20383500" y="18594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128451</xdr:rowOff>
    </xdr:from>
    <xdr:to>
      <xdr:col>111</xdr:col>
      <xdr:colOff>177800</xdr:colOff>
      <xdr:row>108</xdr:row>
      <xdr:rowOff>128451</xdr:rowOff>
    </xdr:to>
    <xdr:cxnSp macro="">
      <xdr:nvCxnSpPr>
        <xdr:cNvPr id="842" name="直線コネクタ 841"/>
        <xdr:cNvCxnSpPr/>
      </xdr:nvCxnSpPr>
      <xdr:spPr>
        <a:xfrm>
          <a:off x="20434300" y="1864505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77651</xdr:rowOff>
    </xdr:from>
    <xdr:to>
      <xdr:col>102</xdr:col>
      <xdr:colOff>165100</xdr:colOff>
      <xdr:row>109</xdr:row>
      <xdr:rowOff>7801</xdr:rowOff>
    </xdr:to>
    <xdr:sp macro="" textlink="">
      <xdr:nvSpPr>
        <xdr:cNvPr id="843" name="楕円 842"/>
        <xdr:cNvSpPr/>
      </xdr:nvSpPr>
      <xdr:spPr>
        <a:xfrm>
          <a:off x="19494500" y="18594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128451</xdr:rowOff>
    </xdr:from>
    <xdr:to>
      <xdr:col>107</xdr:col>
      <xdr:colOff>50800</xdr:colOff>
      <xdr:row>108</xdr:row>
      <xdr:rowOff>128451</xdr:rowOff>
    </xdr:to>
    <xdr:cxnSp macro="">
      <xdr:nvCxnSpPr>
        <xdr:cNvPr id="844" name="直線コネクタ 843"/>
        <xdr:cNvCxnSpPr/>
      </xdr:nvCxnSpPr>
      <xdr:spPr>
        <a:xfrm>
          <a:off x="19545300" y="1864505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87449</xdr:rowOff>
    </xdr:from>
    <xdr:to>
      <xdr:col>98</xdr:col>
      <xdr:colOff>38100</xdr:colOff>
      <xdr:row>109</xdr:row>
      <xdr:rowOff>17599</xdr:rowOff>
    </xdr:to>
    <xdr:sp macro="" textlink="">
      <xdr:nvSpPr>
        <xdr:cNvPr id="845" name="楕円 844"/>
        <xdr:cNvSpPr/>
      </xdr:nvSpPr>
      <xdr:spPr>
        <a:xfrm>
          <a:off x="18605500" y="18604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128451</xdr:rowOff>
    </xdr:from>
    <xdr:to>
      <xdr:col>102</xdr:col>
      <xdr:colOff>114300</xdr:colOff>
      <xdr:row>108</xdr:row>
      <xdr:rowOff>138249</xdr:rowOff>
    </xdr:to>
    <xdr:cxnSp macro="">
      <xdr:nvCxnSpPr>
        <xdr:cNvPr id="846" name="直線コネクタ 845"/>
        <xdr:cNvCxnSpPr/>
      </xdr:nvCxnSpPr>
      <xdr:spPr>
        <a:xfrm flipV="1">
          <a:off x="18656300" y="18645051"/>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161489</xdr:rowOff>
    </xdr:from>
    <xdr:ext cx="469744" cy="259045"/>
    <xdr:sp macro="" textlink="">
      <xdr:nvSpPr>
        <xdr:cNvPr id="847" name="n_1aveValue【公民館】&#10;一人当たり面積"/>
        <xdr:cNvSpPr txBox="1"/>
      </xdr:nvSpPr>
      <xdr:spPr>
        <a:xfrm>
          <a:off x="21075727" y="18163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9633</xdr:rowOff>
    </xdr:from>
    <xdr:ext cx="469744" cy="259045"/>
    <xdr:sp macro="" textlink="">
      <xdr:nvSpPr>
        <xdr:cNvPr id="848" name="n_2aveValue【公民館】&#10;一人当たり面積"/>
        <xdr:cNvSpPr txBox="1"/>
      </xdr:nvSpPr>
      <xdr:spPr>
        <a:xfrm>
          <a:off x="20199427" y="18183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168020</xdr:rowOff>
    </xdr:from>
    <xdr:ext cx="469744" cy="259045"/>
    <xdr:sp macro="" textlink="">
      <xdr:nvSpPr>
        <xdr:cNvPr id="849" name="n_3aveValue【公民館】&#10;一人当たり面積"/>
        <xdr:cNvSpPr txBox="1"/>
      </xdr:nvSpPr>
      <xdr:spPr>
        <a:xfrm>
          <a:off x="19310427" y="18170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164754</xdr:rowOff>
    </xdr:from>
    <xdr:ext cx="469744" cy="259045"/>
    <xdr:sp macro="" textlink="">
      <xdr:nvSpPr>
        <xdr:cNvPr id="850" name="n_4aveValue【公民館】&#10;一人当たり面積"/>
        <xdr:cNvSpPr txBox="1"/>
      </xdr:nvSpPr>
      <xdr:spPr>
        <a:xfrm>
          <a:off x="18421427" y="18167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170378</xdr:rowOff>
    </xdr:from>
    <xdr:ext cx="469744" cy="259045"/>
    <xdr:sp macro="" textlink="">
      <xdr:nvSpPr>
        <xdr:cNvPr id="851" name="n_1mainValue【公民館】&#10;一人当たり面積"/>
        <xdr:cNvSpPr txBox="1"/>
      </xdr:nvSpPr>
      <xdr:spPr>
        <a:xfrm>
          <a:off x="21075727" y="18686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170378</xdr:rowOff>
    </xdr:from>
    <xdr:ext cx="469744" cy="259045"/>
    <xdr:sp macro="" textlink="">
      <xdr:nvSpPr>
        <xdr:cNvPr id="852" name="n_2mainValue【公民館】&#10;一人当たり面積"/>
        <xdr:cNvSpPr txBox="1"/>
      </xdr:nvSpPr>
      <xdr:spPr>
        <a:xfrm>
          <a:off x="20199427" y="18686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170378</xdr:rowOff>
    </xdr:from>
    <xdr:ext cx="469744" cy="259045"/>
    <xdr:sp macro="" textlink="">
      <xdr:nvSpPr>
        <xdr:cNvPr id="853" name="n_3mainValue【公民館】&#10;一人当たり面積"/>
        <xdr:cNvSpPr txBox="1"/>
      </xdr:nvSpPr>
      <xdr:spPr>
        <a:xfrm>
          <a:off x="19310427" y="18686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109</xdr:row>
      <xdr:rowOff>8726</xdr:rowOff>
    </xdr:from>
    <xdr:ext cx="469744" cy="259045"/>
    <xdr:sp macro="" textlink="">
      <xdr:nvSpPr>
        <xdr:cNvPr id="854" name="n_4mainValue【公民館】&#10;一人当たり面積"/>
        <xdr:cNvSpPr txBox="1"/>
      </xdr:nvSpPr>
      <xdr:spPr>
        <a:xfrm>
          <a:off x="18421427" y="18696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5" name="正方形/長方形 85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6" name="正方形/長方形 85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7" name="テキスト ボックス 85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類似団体と比較して特に有形固定資産減価償却率が高くなっている施設は、学校施設、橋りょう・トンネルであり、特に低くなっている施設は、児童館である。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学校施設については、有形固定資産減価償却率が</a:t>
          </a:r>
          <a:r>
            <a:rPr kumimoji="1" lang="en-US" altLang="ja-JP" sz="1100" b="0" i="0" baseline="0">
              <a:solidFill>
                <a:schemeClr val="dk1"/>
              </a:solidFill>
              <a:effectLst/>
              <a:latin typeface="+mn-lt"/>
              <a:ea typeface="+mn-ea"/>
              <a:cs typeface="+mn-cs"/>
            </a:rPr>
            <a:t>70.5</a:t>
          </a:r>
          <a:r>
            <a:rPr kumimoji="1" lang="ja-JP" altLang="ja-JP" sz="1100" b="0" i="0" baseline="0">
              <a:solidFill>
                <a:schemeClr val="dk1"/>
              </a:solidFill>
              <a:effectLst/>
              <a:latin typeface="+mn-lt"/>
              <a:ea typeface="+mn-ea"/>
              <a:cs typeface="+mn-cs"/>
            </a:rPr>
            <a:t>％と前年度と比較して減少しているが、類似団体平均の</a:t>
          </a:r>
          <a:r>
            <a:rPr kumimoji="1" lang="en-US" altLang="ja-JP" sz="1100" b="0" i="0" baseline="0">
              <a:solidFill>
                <a:schemeClr val="dk1"/>
              </a:solidFill>
              <a:effectLst/>
              <a:latin typeface="+mn-lt"/>
              <a:ea typeface="+mn-ea"/>
              <a:cs typeface="+mn-cs"/>
            </a:rPr>
            <a:t>65.1</a:t>
          </a:r>
          <a:r>
            <a:rPr kumimoji="1" lang="ja-JP" altLang="ja-JP" sz="1100" b="0" i="0" baseline="0">
              <a:solidFill>
                <a:schemeClr val="dk1"/>
              </a:solidFill>
              <a:effectLst/>
              <a:latin typeface="+mn-lt"/>
              <a:ea typeface="+mn-ea"/>
              <a:cs typeface="+mn-cs"/>
            </a:rPr>
            <a:t>％を依然として上回っている。学校は建設後</a:t>
          </a:r>
          <a:r>
            <a:rPr kumimoji="1" lang="en-US" altLang="ja-JP" sz="1100" b="0" i="0" baseline="0">
              <a:solidFill>
                <a:schemeClr val="dk1"/>
              </a:solidFill>
              <a:effectLst/>
              <a:latin typeface="+mn-lt"/>
              <a:ea typeface="+mn-ea"/>
              <a:cs typeface="+mn-cs"/>
            </a:rPr>
            <a:t>30</a:t>
          </a:r>
          <a:r>
            <a:rPr kumimoji="1" lang="ja-JP" altLang="ja-JP" sz="1100" b="0" i="0" baseline="0">
              <a:solidFill>
                <a:schemeClr val="dk1"/>
              </a:solidFill>
              <a:effectLst/>
              <a:latin typeface="+mn-lt"/>
              <a:ea typeface="+mn-ea"/>
              <a:cs typeface="+mn-cs"/>
            </a:rPr>
            <a:t>年以上経過しており、</a:t>
          </a:r>
          <a:r>
            <a:rPr kumimoji="1" lang="ja-JP" altLang="en-US" sz="1100" b="0" i="0" baseline="0">
              <a:solidFill>
                <a:schemeClr val="dk1"/>
              </a:solidFill>
              <a:effectLst/>
              <a:latin typeface="+mn-lt"/>
              <a:ea typeface="+mn-ea"/>
              <a:cs typeface="+mn-cs"/>
            </a:rPr>
            <a:t>令和</a:t>
          </a:r>
          <a:r>
            <a:rPr kumimoji="1" lang="en-US" altLang="ja-JP" sz="1100" b="0" i="0" baseline="0">
              <a:solidFill>
                <a:schemeClr val="dk1"/>
              </a:solidFill>
              <a:effectLst/>
              <a:latin typeface="+mn-lt"/>
              <a:ea typeface="+mn-ea"/>
              <a:cs typeface="+mn-cs"/>
            </a:rPr>
            <a:t>2年度に策定した</a:t>
          </a:r>
          <a:r>
            <a:rPr lang="ja-JP" altLang="ja-JP" sz="1100" b="0" i="0" baseline="0">
              <a:solidFill>
                <a:schemeClr val="dk1"/>
              </a:solidFill>
              <a:effectLst/>
              <a:latin typeface="+mn-lt"/>
              <a:ea typeface="+mn-ea"/>
              <a:cs typeface="+mn-cs"/>
            </a:rPr>
            <a:t>個別施設計画</a:t>
          </a:r>
          <a:r>
            <a:rPr kumimoji="1" lang="ja-JP" altLang="ja-JP" sz="1100" b="0" i="0" baseline="0">
              <a:solidFill>
                <a:schemeClr val="dk1"/>
              </a:solidFill>
              <a:effectLst/>
              <a:latin typeface="+mn-lt"/>
              <a:ea typeface="+mn-ea"/>
              <a:cs typeface="+mn-cs"/>
            </a:rPr>
            <a:t>との整合性を図りつつ、計画的な予防保全工事や老朽化対策を行い、更新費用の平準化を図っていく。</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公営住宅については、有形固定資産減価償却率が</a:t>
          </a:r>
          <a:r>
            <a:rPr kumimoji="1" lang="en-US" altLang="ja-JP" sz="1100" b="0" i="0" baseline="0">
              <a:solidFill>
                <a:schemeClr val="dk1"/>
              </a:solidFill>
              <a:effectLst/>
              <a:latin typeface="+mn-lt"/>
              <a:ea typeface="+mn-ea"/>
              <a:cs typeface="+mn-cs"/>
            </a:rPr>
            <a:t>53.0</a:t>
          </a:r>
          <a:r>
            <a:rPr kumimoji="1" lang="ja-JP" altLang="ja-JP" sz="1100" b="0" i="0" baseline="0">
              <a:solidFill>
                <a:schemeClr val="dk1"/>
              </a:solidFill>
              <a:effectLst/>
              <a:latin typeface="+mn-lt"/>
              <a:ea typeface="+mn-ea"/>
              <a:cs typeface="+mn-cs"/>
            </a:rPr>
            <a:t>％であり、類似団体平均の</a:t>
          </a:r>
          <a:r>
            <a:rPr kumimoji="1" lang="en-US" altLang="ja-JP" sz="1100" b="0" i="0" baseline="0">
              <a:solidFill>
                <a:schemeClr val="dk1"/>
              </a:solidFill>
              <a:effectLst/>
              <a:latin typeface="+mn-lt"/>
              <a:ea typeface="+mn-ea"/>
              <a:cs typeface="+mn-cs"/>
            </a:rPr>
            <a:t>59.5</a:t>
          </a:r>
          <a:r>
            <a:rPr kumimoji="1" lang="ja-JP" altLang="ja-JP" sz="1100" b="0" i="0" baseline="0">
              <a:solidFill>
                <a:schemeClr val="dk1"/>
              </a:solidFill>
              <a:effectLst/>
              <a:latin typeface="+mn-lt"/>
              <a:ea typeface="+mn-ea"/>
              <a:cs typeface="+mn-cs"/>
            </a:rPr>
            <a:t>％を下回っている。福生市公営住宅等長寿命化計画を策定し、点検・診断や維持管理・修繕・更新等によって、長寿命化を進めていることが要因である。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東京都福生市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57,617
53,808
10.16
25,359,062
24,678,918
679,936
11,634,980
6,994,316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56606</xdr:rowOff>
    </xdr:from>
    <xdr:to>
      <xdr:col>24</xdr:col>
      <xdr:colOff>62865</xdr:colOff>
      <xdr:row>41</xdr:row>
      <xdr:rowOff>64770</xdr:rowOff>
    </xdr:to>
    <xdr:cxnSp macro="">
      <xdr:nvCxnSpPr>
        <xdr:cNvPr id="58" name="直線コネクタ 57"/>
        <xdr:cNvCxnSpPr/>
      </xdr:nvCxnSpPr>
      <xdr:spPr>
        <a:xfrm flipV="1">
          <a:off x="4634865" y="5714456"/>
          <a:ext cx="0" cy="13797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68597</xdr:rowOff>
    </xdr:from>
    <xdr:ext cx="405111" cy="259045"/>
    <xdr:sp macro="" textlink="">
      <xdr:nvSpPr>
        <xdr:cNvPr id="59" name="【図書館】&#10;有形固定資産減価償却率最小値テキスト"/>
        <xdr:cNvSpPr txBox="1"/>
      </xdr:nvSpPr>
      <xdr:spPr>
        <a:xfrm>
          <a:off x="4673600" y="709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64770</xdr:rowOff>
    </xdr:from>
    <xdr:to>
      <xdr:col>24</xdr:col>
      <xdr:colOff>152400</xdr:colOff>
      <xdr:row>41</xdr:row>
      <xdr:rowOff>64770</xdr:rowOff>
    </xdr:to>
    <xdr:cxnSp macro="">
      <xdr:nvCxnSpPr>
        <xdr:cNvPr id="60" name="直線コネクタ 59"/>
        <xdr:cNvCxnSpPr/>
      </xdr:nvCxnSpPr>
      <xdr:spPr>
        <a:xfrm>
          <a:off x="4546600" y="709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3283</xdr:rowOff>
    </xdr:from>
    <xdr:ext cx="340478" cy="259045"/>
    <xdr:sp macro="" textlink="">
      <xdr:nvSpPr>
        <xdr:cNvPr id="61" name="【図書館】&#10;有形固定資産減価償却率最大値テキスト"/>
        <xdr:cNvSpPr txBox="1"/>
      </xdr:nvSpPr>
      <xdr:spPr>
        <a:xfrm>
          <a:off x="4673600" y="54896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56606</xdr:rowOff>
    </xdr:from>
    <xdr:to>
      <xdr:col>24</xdr:col>
      <xdr:colOff>152400</xdr:colOff>
      <xdr:row>33</xdr:row>
      <xdr:rowOff>56606</xdr:rowOff>
    </xdr:to>
    <xdr:cxnSp macro="">
      <xdr:nvCxnSpPr>
        <xdr:cNvPr id="62" name="直線コネクタ 61"/>
        <xdr:cNvCxnSpPr/>
      </xdr:nvCxnSpPr>
      <xdr:spPr>
        <a:xfrm>
          <a:off x="4546600" y="571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49910</xdr:rowOff>
    </xdr:from>
    <xdr:ext cx="405111" cy="259045"/>
    <xdr:sp macro="" textlink="">
      <xdr:nvSpPr>
        <xdr:cNvPr id="63" name="【図書館】&#10;有形固定資産減価償却率平均値テキスト"/>
        <xdr:cNvSpPr txBox="1"/>
      </xdr:nvSpPr>
      <xdr:spPr>
        <a:xfrm>
          <a:off x="4673600" y="622211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27033</xdr:rowOff>
    </xdr:from>
    <xdr:to>
      <xdr:col>24</xdr:col>
      <xdr:colOff>114300</xdr:colOff>
      <xdr:row>37</xdr:row>
      <xdr:rowOff>128633</xdr:rowOff>
    </xdr:to>
    <xdr:sp macro="" textlink="">
      <xdr:nvSpPr>
        <xdr:cNvPr id="64" name="フローチャート: 判断 63"/>
        <xdr:cNvSpPr/>
      </xdr:nvSpPr>
      <xdr:spPr>
        <a:xfrm>
          <a:off x="4584700" y="637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165826</xdr:rowOff>
    </xdr:from>
    <xdr:to>
      <xdr:col>20</xdr:col>
      <xdr:colOff>38100</xdr:colOff>
      <xdr:row>37</xdr:row>
      <xdr:rowOff>95976</xdr:rowOff>
    </xdr:to>
    <xdr:sp macro="" textlink="">
      <xdr:nvSpPr>
        <xdr:cNvPr id="65" name="フローチャート: 判断 64"/>
        <xdr:cNvSpPr/>
      </xdr:nvSpPr>
      <xdr:spPr>
        <a:xfrm>
          <a:off x="3746500" y="633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149497</xdr:rowOff>
    </xdr:from>
    <xdr:to>
      <xdr:col>15</xdr:col>
      <xdr:colOff>101600</xdr:colOff>
      <xdr:row>37</xdr:row>
      <xdr:rowOff>79647</xdr:rowOff>
    </xdr:to>
    <xdr:sp macro="" textlink="">
      <xdr:nvSpPr>
        <xdr:cNvPr id="66" name="フローチャート: 判断 65"/>
        <xdr:cNvSpPr/>
      </xdr:nvSpPr>
      <xdr:spPr>
        <a:xfrm>
          <a:off x="2857500" y="6321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4173</xdr:rowOff>
    </xdr:from>
    <xdr:to>
      <xdr:col>10</xdr:col>
      <xdr:colOff>165100</xdr:colOff>
      <xdr:row>37</xdr:row>
      <xdr:rowOff>105773</xdr:rowOff>
    </xdr:to>
    <xdr:sp macro="" textlink="">
      <xdr:nvSpPr>
        <xdr:cNvPr id="67" name="フローチャート: 判断 66"/>
        <xdr:cNvSpPr/>
      </xdr:nvSpPr>
      <xdr:spPr>
        <a:xfrm>
          <a:off x="1968500" y="634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7439</xdr:rowOff>
    </xdr:from>
    <xdr:to>
      <xdr:col>6</xdr:col>
      <xdr:colOff>38100</xdr:colOff>
      <xdr:row>37</xdr:row>
      <xdr:rowOff>109039</xdr:rowOff>
    </xdr:to>
    <xdr:sp macro="" textlink="">
      <xdr:nvSpPr>
        <xdr:cNvPr id="68" name="フローチャート: 判断 67"/>
        <xdr:cNvSpPr/>
      </xdr:nvSpPr>
      <xdr:spPr>
        <a:xfrm>
          <a:off x="1079500" y="6351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139700</xdr:rowOff>
    </xdr:from>
    <xdr:to>
      <xdr:col>24</xdr:col>
      <xdr:colOff>114300</xdr:colOff>
      <xdr:row>38</xdr:row>
      <xdr:rowOff>69850</xdr:rowOff>
    </xdr:to>
    <xdr:sp macro="" textlink="">
      <xdr:nvSpPr>
        <xdr:cNvPr id="74" name="楕円 73"/>
        <xdr:cNvSpPr/>
      </xdr:nvSpPr>
      <xdr:spPr>
        <a:xfrm>
          <a:off x="4584700" y="648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118127</xdr:rowOff>
    </xdr:from>
    <xdr:ext cx="405111" cy="259045"/>
    <xdr:sp macro="" textlink="">
      <xdr:nvSpPr>
        <xdr:cNvPr id="75" name="【図書館】&#10;有形固定資産減価償却率該当値テキスト"/>
        <xdr:cNvSpPr txBox="1"/>
      </xdr:nvSpPr>
      <xdr:spPr>
        <a:xfrm>
          <a:off x="4673600" y="646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107043</xdr:rowOff>
    </xdr:from>
    <xdr:to>
      <xdr:col>20</xdr:col>
      <xdr:colOff>38100</xdr:colOff>
      <xdr:row>38</xdr:row>
      <xdr:rowOff>37193</xdr:rowOff>
    </xdr:to>
    <xdr:sp macro="" textlink="">
      <xdr:nvSpPr>
        <xdr:cNvPr id="76" name="楕円 75"/>
        <xdr:cNvSpPr/>
      </xdr:nvSpPr>
      <xdr:spPr>
        <a:xfrm>
          <a:off x="3746500" y="6450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157843</xdr:rowOff>
    </xdr:from>
    <xdr:to>
      <xdr:col>24</xdr:col>
      <xdr:colOff>63500</xdr:colOff>
      <xdr:row>38</xdr:row>
      <xdr:rowOff>19050</xdr:rowOff>
    </xdr:to>
    <xdr:cxnSp macro="">
      <xdr:nvCxnSpPr>
        <xdr:cNvPr id="77" name="直線コネクタ 76"/>
        <xdr:cNvCxnSpPr/>
      </xdr:nvCxnSpPr>
      <xdr:spPr>
        <a:xfrm>
          <a:off x="3797300" y="650149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121739</xdr:rowOff>
    </xdr:from>
    <xdr:to>
      <xdr:col>15</xdr:col>
      <xdr:colOff>101600</xdr:colOff>
      <xdr:row>38</xdr:row>
      <xdr:rowOff>51888</xdr:rowOff>
    </xdr:to>
    <xdr:sp macro="" textlink="">
      <xdr:nvSpPr>
        <xdr:cNvPr id="78" name="楕円 77"/>
        <xdr:cNvSpPr/>
      </xdr:nvSpPr>
      <xdr:spPr>
        <a:xfrm>
          <a:off x="2857500" y="646538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157843</xdr:rowOff>
    </xdr:from>
    <xdr:to>
      <xdr:col>19</xdr:col>
      <xdr:colOff>177800</xdr:colOff>
      <xdr:row>38</xdr:row>
      <xdr:rowOff>1088</xdr:rowOff>
    </xdr:to>
    <xdr:cxnSp macro="">
      <xdr:nvCxnSpPr>
        <xdr:cNvPr id="79" name="直線コネクタ 78"/>
        <xdr:cNvCxnSpPr/>
      </xdr:nvCxnSpPr>
      <xdr:spPr>
        <a:xfrm flipV="1">
          <a:off x="2908300" y="6501493"/>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85816</xdr:rowOff>
    </xdr:from>
    <xdr:to>
      <xdr:col>10</xdr:col>
      <xdr:colOff>165100</xdr:colOff>
      <xdr:row>38</xdr:row>
      <xdr:rowOff>15966</xdr:rowOff>
    </xdr:to>
    <xdr:sp macro="" textlink="">
      <xdr:nvSpPr>
        <xdr:cNvPr id="80" name="楕円 79"/>
        <xdr:cNvSpPr/>
      </xdr:nvSpPr>
      <xdr:spPr>
        <a:xfrm>
          <a:off x="1968500" y="642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136616</xdr:rowOff>
    </xdr:from>
    <xdr:to>
      <xdr:col>15</xdr:col>
      <xdr:colOff>50800</xdr:colOff>
      <xdr:row>38</xdr:row>
      <xdr:rowOff>1088</xdr:rowOff>
    </xdr:to>
    <xdr:cxnSp macro="">
      <xdr:nvCxnSpPr>
        <xdr:cNvPr id="81" name="直線コネクタ 80"/>
        <xdr:cNvCxnSpPr/>
      </xdr:nvCxnSpPr>
      <xdr:spPr>
        <a:xfrm>
          <a:off x="2019300" y="6480266"/>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105410</xdr:rowOff>
    </xdr:from>
    <xdr:to>
      <xdr:col>6</xdr:col>
      <xdr:colOff>38100</xdr:colOff>
      <xdr:row>38</xdr:row>
      <xdr:rowOff>35560</xdr:rowOff>
    </xdr:to>
    <xdr:sp macro="" textlink="">
      <xdr:nvSpPr>
        <xdr:cNvPr id="82" name="楕円 81"/>
        <xdr:cNvSpPr/>
      </xdr:nvSpPr>
      <xdr:spPr>
        <a:xfrm>
          <a:off x="1079500" y="644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136616</xdr:rowOff>
    </xdr:from>
    <xdr:to>
      <xdr:col>10</xdr:col>
      <xdr:colOff>114300</xdr:colOff>
      <xdr:row>37</xdr:row>
      <xdr:rowOff>156210</xdr:rowOff>
    </xdr:to>
    <xdr:cxnSp macro="">
      <xdr:nvCxnSpPr>
        <xdr:cNvPr id="83" name="直線コネクタ 82"/>
        <xdr:cNvCxnSpPr/>
      </xdr:nvCxnSpPr>
      <xdr:spPr>
        <a:xfrm flipV="1">
          <a:off x="1130300" y="6480266"/>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112503</xdr:rowOff>
    </xdr:from>
    <xdr:ext cx="405111" cy="259045"/>
    <xdr:sp macro="" textlink="">
      <xdr:nvSpPr>
        <xdr:cNvPr id="84" name="n_1aveValue【図書館】&#10;有形固定資産減価償却率"/>
        <xdr:cNvSpPr txBox="1"/>
      </xdr:nvSpPr>
      <xdr:spPr>
        <a:xfrm>
          <a:off x="3582044" y="6113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96174</xdr:rowOff>
    </xdr:from>
    <xdr:ext cx="405111" cy="259045"/>
    <xdr:sp macro="" textlink="">
      <xdr:nvSpPr>
        <xdr:cNvPr id="85" name="n_2aveValue【図書館】&#10;有形固定資産減価償却率"/>
        <xdr:cNvSpPr txBox="1"/>
      </xdr:nvSpPr>
      <xdr:spPr>
        <a:xfrm>
          <a:off x="2705744" y="6096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122300</xdr:rowOff>
    </xdr:from>
    <xdr:ext cx="405111" cy="259045"/>
    <xdr:sp macro="" textlink="">
      <xdr:nvSpPr>
        <xdr:cNvPr id="86" name="n_3aveValue【図書館】&#10;有形固定資産減価償却率"/>
        <xdr:cNvSpPr txBox="1"/>
      </xdr:nvSpPr>
      <xdr:spPr>
        <a:xfrm>
          <a:off x="1816744" y="6123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125566</xdr:rowOff>
    </xdr:from>
    <xdr:ext cx="405111" cy="259045"/>
    <xdr:sp macro="" textlink="">
      <xdr:nvSpPr>
        <xdr:cNvPr id="87" name="n_4aveValue【図書館】&#10;有形固定資産減価償却率"/>
        <xdr:cNvSpPr txBox="1"/>
      </xdr:nvSpPr>
      <xdr:spPr>
        <a:xfrm>
          <a:off x="927744" y="6126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28320</xdr:rowOff>
    </xdr:from>
    <xdr:ext cx="405111" cy="259045"/>
    <xdr:sp macro="" textlink="">
      <xdr:nvSpPr>
        <xdr:cNvPr id="88" name="n_1mainValue【図書館】&#10;有形固定資産減価償却率"/>
        <xdr:cNvSpPr txBox="1"/>
      </xdr:nvSpPr>
      <xdr:spPr>
        <a:xfrm>
          <a:off x="3582044" y="6543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43015</xdr:rowOff>
    </xdr:from>
    <xdr:ext cx="405111" cy="259045"/>
    <xdr:sp macro="" textlink="">
      <xdr:nvSpPr>
        <xdr:cNvPr id="89" name="n_2mainValue【図書館】&#10;有形固定資産減価償却率"/>
        <xdr:cNvSpPr txBox="1"/>
      </xdr:nvSpPr>
      <xdr:spPr>
        <a:xfrm>
          <a:off x="2705744" y="6558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7093</xdr:rowOff>
    </xdr:from>
    <xdr:ext cx="405111" cy="259045"/>
    <xdr:sp macro="" textlink="">
      <xdr:nvSpPr>
        <xdr:cNvPr id="90" name="n_3mainValue【図書館】&#10;有形固定資産減価償却率"/>
        <xdr:cNvSpPr txBox="1"/>
      </xdr:nvSpPr>
      <xdr:spPr>
        <a:xfrm>
          <a:off x="1816744" y="6522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26687</xdr:rowOff>
    </xdr:from>
    <xdr:ext cx="405111" cy="259045"/>
    <xdr:sp macro="" textlink="">
      <xdr:nvSpPr>
        <xdr:cNvPr id="91" name="n_4mainValue【図書館】&#10;有形固定資産減価償却率"/>
        <xdr:cNvSpPr txBox="1"/>
      </xdr:nvSpPr>
      <xdr:spPr>
        <a:xfrm>
          <a:off x="927744" y="654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19050</xdr:rowOff>
    </xdr:from>
    <xdr:to>
      <xdr:col>59</xdr:col>
      <xdr:colOff>50800</xdr:colOff>
      <xdr:row>41</xdr:row>
      <xdr:rowOff>19050</xdr:rowOff>
    </xdr:to>
    <xdr:cxnSp macro="">
      <xdr:nvCxnSpPr>
        <xdr:cNvPr id="102" name="直線コネクタ 101"/>
        <xdr:cNvCxnSpPr/>
      </xdr:nvCxnSpPr>
      <xdr:spPr>
        <a:xfrm>
          <a:off x="6604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103" name="テキスト ボックス 102"/>
        <xdr:cNvSpPr txBox="1"/>
      </xdr:nvSpPr>
      <xdr:spPr>
        <a:xfrm>
          <a:off x="6136821" y="690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5" name="テキスト ボックス 104"/>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106" name="直線コネクタ 105"/>
        <xdr:cNvCxnSpPr/>
      </xdr:nvCxnSpPr>
      <xdr:spPr>
        <a:xfrm>
          <a:off x="6604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107" name="テキスト ボックス 106"/>
        <xdr:cNvSpPr txBox="1"/>
      </xdr:nvSpPr>
      <xdr:spPr>
        <a:xfrm>
          <a:off x="6136821" y="576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8" name="直線コネクタ 107"/>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9" name="テキスト ボックス 108"/>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0"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19050</xdr:rowOff>
    </xdr:from>
    <xdr:to>
      <xdr:col>54</xdr:col>
      <xdr:colOff>189865</xdr:colOff>
      <xdr:row>41</xdr:row>
      <xdr:rowOff>7620</xdr:rowOff>
    </xdr:to>
    <xdr:cxnSp macro="">
      <xdr:nvCxnSpPr>
        <xdr:cNvPr id="111" name="直線コネクタ 110"/>
        <xdr:cNvCxnSpPr/>
      </xdr:nvCxnSpPr>
      <xdr:spPr>
        <a:xfrm flipV="1">
          <a:off x="10476865" y="584835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11447</xdr:rowOff>
    </xdr:from>
    <xdr:ext cx="469744" cy="259045"/>
    <xdr:sp macro="" textlink="">
      <xdr:nvSpPr>
        <xdr:cNvPr id="112" name="【図書館】&#10;一人当たり面積最小値テキスト"/>
        <xdr:cNvSpPr txBox="1"/>
      </xdr:nvSpPr>
      <xdr:spPr>
        <a:xfrm>
          <a:off x="10515600" y="704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7620</xdr:rowOff>
    </xdr:from>
    <xdr:to>
      <xdr:col>55</xdr:col>
      <xdr:colOff>88900</xdr:colOff>
      <xdr:row>41</xdr:row>
      <xdr:rowOff>7620</xdr:rowOff>
    </xdr:to>
    <xdr:cxnSp macro="">
      <xdr:nvCxnSpPr>
        <xdr:cNvPr id="113" name="直線コネクタ 112"/>
        <xdr:cNvCxnSpPr/>
      </xdr:nvCxnSpPr>
      <xdr:spPr>
        <a:xfrm>
          <a:off x="10388600" y="703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137177</xdr:rowOff>
    </xdr:from>
    <xdr:ext cx="469744" cy="259045"/>
    <xdr:sp macro="" textlink="">
      <xdr:nvSpPr>
        <xdr:cNvPr id="114" name="【図書館】&#10;一人当たり面積最大値テキスト"/>
        <xdr:cNvSpPr txBox="1"/>
      </xdr:nvSpPr>
      <xdr:spPr>
        <a:xfrm>
          <a:off x="10515600" y="5623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19050</xdr:rowOff>
    </xdr:from>
    <xdr:to>
      <xdr:col>55</xdr:col>
      <xdr:colOff>88900</xdr:colOff>
      <xdr:row>34</xdr:row>
      <xdr:rowOff>19050</xdr:rowOff>
    </xdr:to>
    <xdr:cxnSp macro="">
      <xdr:nvCxnSpPr>
        <xdr:cNvPr id="115" name="直線コネクタ 114"/>
        <xdr:cNvCxnSpPr/>
      </xdr:nvCxnSpPr>
      <xdr:spPr>
        <a:xfrm>
          <a:off x="10388600" y="584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55262</xdr:rowOff>
    </xdr:from>
    <xdr:ext cx="469744" cy="259045"/>
    <xdr:sp macro="" textlink="">
      <xdr:nvSpPr>
        <xdr:cNvPr id="116" name="【図書館】&#10;一人当たり面積平均値テキスト"/>
        <xdr:cNvSpPr txBox="1"/>
      </xdr:nvSpPr>
      <xdr:spPr>
        <a:xfrm>
          <a:off x="10515600" y="67418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76835</xdr:rowOff>
    </xdr:from>
    <xdr:to>
      <xdr:col>55</xdr:col>
      <xdr:colOff>50800</xdr:colOff>
      <xdr:row>40</xdr:row>
      <xdr:rowOff>6985</xdr:rowOff>
    </xdr:to>
    <xdr:sp macro="" textlink="">
      <xdr:nvSpPr>
        <xdr:cNvPr id="117" name="フローチャート: 判断 116"/>
        <xdr:cNvSpPr/>
      </xdr:nvSpPr>
      <xdr:spPr>
        <a:xfrm>
          <a:off x="10426700" y="676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76835</xdr:rowOff>
    </xdr:from>
    <xdr:to>
      <xdr:col>50</xdr:col>
      <xdr:colOff>165100</xdr:colOff>
      <xdr:row>40</xdr:row>
      <xdr:rowOff>6985</xdr:rowOff>
    </xdr:to>
    <xdr:sp macro="" textlink="">
      <xdr:nvSpPr>
        <xdr:cNvPr id="118" name="フローチャート: 判断 117"/>
        <xdr:cNvSpPr/>
      </xdr:nvSpPr>
      <xdr:spPr>
        <a:xfrm>
          <a:off x="9588500" y="676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76835</xdr:rowOff>
    </xdr:from>
    <xdr:to>
      <xdr:col>46</xdr:col>
      <xdr:colOff>38100</xdr:colOff>
      <xdr:row>40</xdr:row>
      <xdr:rowOff>6985</xdr:rowOff>
    </xdr:to>
    <xdr:sp macro="" textlink="">
      <xdr:nvSpPr>
        <xdr:cNvPr id="119" name="フローチャート: 判断 118"/>
        <xdr:cNvSpPr/>
      </xdr:nvSpPr>
      <xdr:spPr>
        <a:xfrm>
          <a:off x="8699500" y="676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93980</xdr:rowOff>
    </xdr:from>
    <xdr:to>
      <xdr:col>41</xdr:col>
      <xdr:colOff>101600</xdr:colOff>
      <xdr:row>40</xdr:row>
      <xdr:rowOff>24130</xdr:rowOff>
    </xdr:to>
    <xdr:sp macro="" textlink="">
      <xdr:nvSpPr>
        <xdr:cNvPr id="120" name="フローチャート: 判断 119"/>
        <xdr:cNvSpPr/>
      </xdr:nvSpPr>
      <xdr:spPr>
        <a:xfrm>
          <a:off x="7810500" y="678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93980</xdr:rowOff>
    </xdr:from>
    <xdr:to>
      <xdr:col>36</xdr:col>
      <xdr:colOff>165100</xdr:colOff>
      <xdr:row>40</xdr:row>
      <xdr:rowOff>24130</xdr:rowOff>
    </xdr:to>
    <xdr:sp macro="" textlink="">
      <xdr:nvSpPr>
        <xdr:cNvPr id="121" name="フローチャート: 判断 120"/>
        <xdr:cNvSpPr/>
      </xdr:nvSpPr>
      <xdr:spPr>
        <a:xfrm>
          <a:off x="6921500" y="678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2" name="テキスト ボックス 12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3" name="テキスト ボックス 12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4" name="テキスト ボックス 12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5" name="テキスト ボックス 12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6" name="テキスト ボックス 12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105410</xdr:rowOff>
    </xdr:from>
    <xdr:to>
      <xdr:col>55</xdr:col>
      <xdr:colOff>50800</xdr:colOff>
      <xdr:row>39</xdr:row>
      <xdr:rowOff>35560</xdr:rowOff>
    </xdr:to>
    <xdr:sp macro="" textlink="">
      <xdr:nvSpPr>
        <xdr:cNvPr id="127" name="楕円 126"/>
        <xdr:cNvSpPr/>
      </xdr:nvSpPr>
      <xdr:spPr>
        <a:xfrm>
          <a:off x="10426700" y="662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128287</xdr:rowOff>
    </xdr:from>
    <xdr:ext cx="469744" cy="259045"/>
    <xdr:sp macro="" textlink="">
      <xdr:nvSpPr>
        <xdr:cNvPr id="128" name="【図書館】&#10;一人当たり面積該当値テキスト"/>
        <xdr:cNvSpPr txBox="1"/>
      </xdr:nvSpPr>
      <xdr:spPr>
        <a:xfrm>
          <a:off x="10515600" y="6471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111125</xdr:rowOff>
    </xdr:from>
    <xdr:to>
      <xdr:col>50</xdr:col>
      <xdr:colOff>165100</xdr:colOff>
      <xdr:row>39</xdr:row>
      <xdr:rowOff>41275</xdr:rowOff>
    </xdr:to>
    <xdr:sp macro="" textlink="">
      <xdr:nvSpPr>
        <xdr:cNvPr id="129" name="楕円 128"/>
        <xdr:cNvSpPr/>
      </xdr:nvSpPr>
      <xdr:spPr>
        <a:xfrm>
          <a:off x="9588500" y="662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156210</xdr:rowOff>
    </xdr:from>
    <xdr:to>
      <xdr:col>55</xdr:col>
      <xdr:colOff>0</xdr:colOff>
      <xdr:row>38</xdr:row>
      <xdr:rowOff>161925</xdr:rowOff>
    </xdr:to>
    <xdr:cxnSp macro="">
      <xdr:nvCxnSpPr>
        <xdr:cNvPr id="130" name="直線コネクタ 129"/>
        <xdr:cNvCxnSpPr/>
      </xdr:nvCxnSpPr>
      <xdr:spPr>
        <a:xfrm flipV="1">
          <a:off x="9639300" y="6671310"/>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111125</xdr:rowOff>
    </xdr:from>
    <xdr:to>
      <xdr:col>46</xdr:col>
      <xdr:colOff>38100</xdr:colOff>
      <xdr:row>39</xdr:row>
      <xdr:rowOff>41275</xdr:rowOff>
    </xdr:to>
    <xdr:sp macro="" textlink="">
      <xdr:nvSpPr>
        <xdr:cNvPr id="131" name="楕円 130"/>
        <xdr:cNvSpPr/>
      </xdr:nvSpPr>
      <xdr:spPr>
        <a:xfrm>
          <a:off x="8699500" y="662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161925</xdr:rowOff>
    </xdr:from>
    <xdr:to>
      <xdr:col>50</xdr:col>
      <xdr:colOff>114300</xdr:colOff>
      <xdr:row>38</xdr:row>
      <xdr:rowOff>161925</xdr:rowOff>
    </xdr:to>
    <xdr:cxnSp macro="">
      <xdr:nvCxnSpPr>
        <xdr:cNvPr id="132" name="直線コネクタ 131"/>
        <xdr:cNvCxnSpPr/>
      </xdr:nvCxnSpPr>
      <xdr:spPr>
        <a:xfrm>
          <a:off x="8750300" y="66770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111125</xdr:rowOff>
    </xdr:from>
    <xdr:to>
      <xdr:col>41</xdr:col>
      <xdr:colOff>101600</xdr:colOff>
      <xdr:row>39</xdr:row>
      <xdr:rowOff>41275</xdr:rowOff>
    </xdr:to>
    <xdr:sp macro="" textlink="">
      <xdr:nvSpPr>
        <xdr:cNvPr id="133" name="楕円 132"/>
        <xdr:cNvSpPr/>
      </xdr:nvSpPr>
      <xdr:spPr>
        <a:xfrm>
          <a:off x="7810500" y="662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161925</xdr:rowOff>
    </xdr:from>
    <xdr:to>
      <xdr:col>45</xdr:col>
      <xdr:colOff>177800</xdr:colOff>
      <xdr:row>38</xdr:row>
      <xdr:rowOff>161925</xdr:rowOff>
    </xdr:to>
    <xdr:cxnSp macro="">
      <xdr:nvCxnSpPr>
        <xdr:cNvPr id="134" name="直線コネクタ 133"/>
        <xdr:cNvCxnSpPr/>
      </xdr:nvCxnSpPr>
      <xdr:spPr>
        <a:xfrm>
          <a:off x="7861300" y="66770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76835</xdr:rowOff>
    </xdr:from>
    <xdr:to>
      <xdr:col>36</xdr:col>
      <xdr:colOff>165100</xdr:colOff>
      <xdr:row>39</xdr:row>
      <xdr:rowOff>6985</xdr:rowOff>
    </xdr:to>
    <xdr:sp macro="" textlink="">
      <xdr:nvSpPr>
        <xdr:cNvPr id="135" name="楕円 134"/>
        <xdr:cNvSpPr/>
      </xdr:nvSpPr>
      <xdr:spPr>
        <a:xfrm>
          <a:off x="6921500" y="6591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127635</xdr:rowOff>
    </xdr:from>
    <xdr:to>
      <xdr:col>41</xdr:col>
      <xdr:colOff>50800</xdr:colOff>
      <xdr:row>38</xdr:row>
      <xdr:rowOff>161925</xdr:rowOff>
    </xdr:to>
    <xdr:cxnSp macro="">
      <xdr:nvCxnSpPr>
        <xdr:cNvPr id="136" name="直線コネクタ 135"/>
        <xdr:cNvCxnSpPr/>
      </xdr:nvCxnSpPr>
      <xdr:spPr>
        <a:xfrm>
          <a:off x="6972300" y="664273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169562</xdr:rowOff>
    </xdr:from>
    <xdr:ext cx="469744" cy="259045"/>
    <xdr:sp macro="" textlink="">
      <xdr:nvSpPr>
        <xdr:cNvPr id="137" name="n_1aveValue【図書館】&#10;一人当たり面積"/>
        <xdr:cNvSpPr txBox="1"/>
      </xdr:nvSpPr>
      <xdr:spPr>
        <a:xfrm>
          <a:off x="9391727" y="6856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169562</xdr:rowOff>
    </xdr:from>
    <xdr:ext cx="469744" cy="259045"/>
    <xdr:sp macro="" textlink="">
      <xdr:nvSpPr>
        <xdr:cNvPr id="138" name="n_2aveValue【図書館】&#10;一人当たり面積"/>
        <xdr:cNvSpPr txBox="1"/>
      </xdr:nvSpPr>
      <xdr:spPr>
        <a:xfrm>
          <a:off x="8515427" y="6856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15257</xdr:rowOff>
    </xdr:from>
    <xdr:ext cx="469744" cy="259045"/>
    <xdr:sp macro="" textlink="">
      <xdr:nvSpPr>
        <xdr:cNvPr id="139" name="n_3aveValue【図書館】&#10;一人当たり面積"/>
        <xdr:cNvSpPr txBox="1"/>
      </xdr:nvSpPr>
      <xdr:spPr>
        <a:xfrm>
          <a:off x="7626427" y="687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15257</xdr:rowOff>
    </xdr:from>
    <xdr:ext cx="469744" cy="259045"/>
    <xdr:sp macro="" textlink="">
      <xdr:nvSpPr>
        <xdr:cNvPr id="140" name="n_4aveValue【図書館】&#10;一人当たり面積"/>
        <xdr:cNvSpPr txBox="1"/>
      </xdr:nvSpPr>
      <xdr:spPr>
        <a:xfrm>
          <a:off x="6737427" y="687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57802</xdr:rowOff>
    </xdr:from>
    <xdr:ext cx="469744" cy="259045"/>
    <xdr:sp macro="" textlink="">
      <xdr:nvSpPr>
        <xdr:cNvPr id="141" name="n_1mainValue【図書館】&#10;一人当たり面積"/>
        <xdr:cNvSpPr txBox="1"/>
      </xdr:nvSpPr>
      <xdr:spPr>
        <a:xfrm>
          <a:off x="9391727" y="6401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57802</xdr:rowOff>
    </xdr:from>
    <xdr:ext cx="469744" cy="259045"/>
    <xdr:sp macro="" textlink="">
      <xdr:nvSpPr>
        <xdr:cNvPr id="142" name="n_2mainValue【図書館】&#10;一人当たり面積"/>
        <xdr:cNvSpPr txBox="1"/>
      </xdr:nvSpPr>
      <xdr:spPr>
        <a:xfrm>
          <a:off x="8515427" y="6401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57802</xdr:rowOff>
    </xdr:from>
    <xdr:ext cx="469744" cy="259045"/>
    <xdr:sp macro="" textlink="">
      <xdr:nvSpPr>
        <xdr:cNvPr id="143" name="n_3mainValue【図書館】&#10;一人当たり面積"/>
        <xdr:cNvSpPr txBox="1"/>
      </xdr:nvSpPr>
      <xdr:spPr>
        <a:xfrm>
          <a:off x="7626427" y="6401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23512</xdr:rowOff>
    </xdr:from>
    <xdr:ext cx="469744" cy="259045"/>
    <xdr:sp macro="" textlink="">
      <xdr:nvSpPr>
        <xdr:cNvPr id="144" name="n_4mainValue【図書館】&#10;一人当たり面積"/>
        <xdr:cNvSpPr txBox="1"/>
      </xdr:nvSpPr>
      <xdr:spPr>
        <a:xfrm>
          <a:off x="6737427" y="6367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5" name="正方形/長方形 144"/>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6" name="正方形/長方形 145"/>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7" name="正方形/長方形 146"/>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8" name="正方形/長方形 147"/>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9" name="正方形/長方形 148"/>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0" name="正方形/長方形 149"/>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1" name="正方形/長方形 150"/>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2" name="正方形/長方形 151"/>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3" name="テキスト ボックス 152"/>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4" name="直線コネクタ 153"/>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5" name="テキスト ボックス 154"/>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6" name="直線コネクタ 155"/>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7" name="テキスト ボックス 156"/>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8" name="直線コネクタ 157"/>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9" name="テキスト ボックス 158"/>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0" name="直線コネクタ 159"/>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1" name="テキスト ボックス 160"/>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2" name="直線コネクタ 161"/>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3" name="テキスト ボックス 162"/>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4" name="直線コネクタ 163"/>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5" name="テキスト ボックス 164"/>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6" name="直線コネクタ 165"/>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7" name="テキスト ボックス 166"/>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8"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123825</xdr:rowOff>
    </xdr:from>
    <xdr:to>
      <xdr:col>24</xdr:col>
      <xdr:colOff>62865</xdr:colOff>
      <xdr:row>64</xdr:row>
      <xdr:rowOff>53340</xdr:rowOff>
    </xdr:to>
    <xdr:cxnSp macro="">
      <xdr:nvCxnSpPr>
        <xdr:cNvPr id="169" name="直線コネクタ 168"/>
        <xdr:cNvCxnSpPr/>
      </xdr:nvCxnSpPr>
      <xdr:spPr>
        <a:xfrm flipV="1">
          <a:off x="4634865" y="9553575"/>
          <a:ext cx="0" cy="1472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57167</xdr:rowOff>
    </xdr:from>
    <xdr:ext cx="405111" cy="259045"/>
    <xdr:sp macro="" textlink="">
      <xdr:nvSpPr>
        <xdr:cNvPr id="170" name="【体育館・プール】&#10;有形固定資産減価償却率最小値テキスト"/>
        <xdr:cNvSpPr txBox="1"/>
      </xdr:nvSpPr>
      <xdr:spPr>
        <a:xfrm>
          <a:off x="4673600" y="1102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53340</xdr:rowOff>
    </xdr:from>
    <xdr:to>
      <xdr:col>24</xdr:col>
      <xdr:colOff>152400</xdr:colOff>
      <xdr:row>64</xdr:row>
      <xdr:rowOff>53340</xdr:rowOff>
    </xdr:to>
    <xdr:cxnSp macro="">
      <xdr:nvCxnSpPr>
        <xdr:cNvPr id="171" name="直線コネクタ 170"/>
        <xdr:cNvCxnSpPr/>
      </xdr:nvCxnSpPr>
      <xdr:spPr>
        <a:xfrm>
          <a:off x="4546600" y="11026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70502</xdr:rowOff>
    </xdr:from>
    <xdr:ext cx="405111" cy="259045"/>
    <xdr:sp macro="" textlink="">
      <xdr:nvSpPr>
        <xdr:cNvPr id="172" name="【体育館・プール】&#10;有形固定資産減価償却率最大値テキスト"/>
        <xdr:cNvSpPr txBox="1"/>
      </xdr:nvSpPr>
      <xdr:spPr>
        <a:xfrm>
          <a:off x="4673600" y="9328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123825</xdr:rowOff>
    </xdr:from>
    <xdr:to>
      <xdr:col>24</xdr:col>
      <xdr:colOff>152400</xdr:colOff>
      <xdr:row>55</xdr:row>
      <xdr:rowOff>123825</xdr:rowOff>
    </xdr:to>
    <xdr:cxnSp macro="">
      <xdr:nvCxnSpPr>
        <xdr:cNvPr id="173" name="直線コネクタ 172"/>
        <xdr:cNvCxnSpPr/>
      </xdr:nvCxnSpPr>
      <xdr:spPr>
        <a:xfrm>
          <a:off x="4546600" y="9553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10177</xdr:rowOff>
    </xdr:from>
    <xdr:ext cx="405111" cy="259045"/>
    <xdr:sp macro="" textlink="">
      <xdr:nvSpPr>
        <xdr:cNvPr id="174" name="【体育館・プール】&#10;有形固定資産減価償却率平均値テキスト"/>
        <xdr:cNvSpPr txBox="1"/>
      </xdr:nvSpPr>
      <xdr:spPr>
        <a:xfrm>
          <a:off x="4673600" y="101257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158750</xdr:rowOff>
    </xdr:from>
    <xdr:to>
      <xdr:col>24</xdr:col>
      <xdr:colOff>114300</xdr:colOff>
      <xdr:row>60</xdr:row>
      <xdr:rowOff>88900</xdr:rowOff>
    </xdr:to>
    <xdr:sp macro="" textlink="">
      <xdr:nvSpPr>
        <xdr:cNvPr id="175" name="フローチャート: 判断 174"/>
        <xdr:cNvSpPr/>
      </xdr:nvSpPr>
      <xdr:spPr>
        <a:xfrm>
          <a:off x="45847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122555</xdr:rowOff>
    </xdr:from>
    <xdr:to>
      <xdr:col>20</xdr:col>
      <xdr:colOff>38100</xdr:colOff>
      <xdr:row>60</xdr:row>
      <xdr:rowOff>52705</xdr:rowOff>
    </xdr:to>
    <xdr:sp macro="" textlink="">
      <xdr:nvSpPr>
        <xdr:cNvPr id="176" name="フローチャート: 判断 175"/>
        <xdr:cNvSpPr/>
      </xdr:nvSpPr>
      <xdr:spPr>
        <a:xfrm>
          <a:off x="3746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105410</xdr:rowOff>
    </xdr:from>
    <xdr:to>
      <xdr:col>15</xdr:col>
      <xdr:colOff>101600</xdr:colOff>
      <xdr:row>60</xdr:row>
      <xdr:rowOff>35560</xdr:rowOff>
    </xdr:to>
    <xdr:sp macro="" textlink="">
      <xdr:nvSpPr>
        <xdr:cNvPr id="177" name="フローチャート: 判断 176"/>
        <xdr:cNvSpPr/>
      </xdr:nvSpPr>
      <xdr:spPr>
        <a:xfrm>
          <a:off x="28575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74930</xdr:rowOff>
    </xdr:from>
    <xdr:to>
      <xdr:col>10</xdr:col>
      <xdr:colOff>165100</xdr:colOff>
      <xdr:row>60</xdr:row>
      <xdr:rowOff>5080</xdr:rowOff>
    </xdr:to>
    <xdr:sp macro="" textlink="">
      <xdr:nvSpPr>
        <xdr:cNvPr id="178" name="フローチャート: 判断 177"/>
        <xdr:cNvSpPr/>
      </xdr:nvSpPr>
      <xdr:spPr>
        <a:xfrm>
          <a:off x="1968500" y="101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52070</xdr:rowOff>
    </xdr:from>
    <xdr:to>
      <xdr:col>6</xdr:col>
      <xdr:colOff>38100</xdr:colOff>
      <xdr:row>59</xdr:row>
      <xdr:rowOff>153670</xdr:rowOff>
    </xdr:to>
    <xdr:sp macro="" textlink="">
      <xdr:nvSpPr>
        <xdr:cNvPr id="179" name="フローチャート: 判断 178"/>
        <xdr:cNvSpPr/>
      </xdr:nvSpPr>
      <xdr:spPr>
        <a:xfrm>
          <a:off x="10795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0" name="テキスト ボックス 17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31115</xdr:rowOff>
    </xdr:from>
    <xdr:to>
      <xdr:col>24</xdr:col>
      <xdr:colOff>114300</xdr:colOff>
      <xdr:row>61</xdr:row>
      <xdr:rowOff>132715</xdr:rowOff>
    </xdr:to>
    <xdr:sp macro="" textlink="">
      <xdr:nvSpPr>
        <xdr:cNvPr id="185" name="楕円 184"/>
        <xdr:cNvSpPr/>
      </xdr:nvSpPr>
      <xdr:spPr>
        <a:xfrm>
          <a:off x="4584700" y="1048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9542</xdr:rowOff>
    </xdr:from>
    <xdr:ext cx="405111" cy="259045"/>
    <xdr:sp macro="" textlink="">
      <xdr:nvSpPr>
        <xdr:cNvPr id="186" name="【体育館・プール】&#10;有形固定資産減価償却率該当値テキスト"/>
        <xdr:cNvSpPr txBox="1"/>
      </xdr:nvSpPr>
      <xdr:spPr>
        <a:xfrm>
          <a:off x="4673600" y="10467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4445</xdr:rowOff>
    </xdr:from>
    <xdr:to>
      <xdr:col>20</xdr:col>
      <xdr:colOff>38100</xdr:colOff>
      <xdr:row>61</xdr:row>
      <xdr:rowOff>106045</xdr:rowOff>
    </xdr:to>
    <xdr:sp macro="" textlink="">
      <xdr:nvSpPr>
        <xdr:cNvPr id="187" name="楕円 186"/>
        <xdr:cNvSpPr/>
      </xdr:nvSpPr>
      <xdr:spPr>
        <a:xfrm>
          <a:off x="3746500" y="1046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55245</xdr:rowOff>
    </xdr:from>
    <xdr:to>
      <xdr:col>24</xdr:col>
      <xdr:colOff>63500</xdr:colOff>
      <xdr:row>61</xdr:row>
      <xdr:rowOff>81915</xdr:rowOff>
    </xdr:to>
    <xdr:cxnSp macro="">
      <xdr:nvCxnSpPr>
        <xdr:cNvPr id="188" name="直線コネクタ 187"/>
        <xdr:cNvCxnSpPr/>
      </xdr:nvCxnSpPr>
      <xdr:spPr>
        <a:xfrm>
          <a:off x="3797300" y="10513695"/>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143510</xdr:rowOff>
    </xdr:from>
    <xdr:to>
      <xdr:col>15</xdr:col>
      <xdr:colOff>101600</xdr:colOff>
      <xdr:row>61</xdr:row>
      <xdr:rowOff>73660</xdr:rowOff>
    </xdr:to>
    <xdr:sp macro="" textlink="">
      <xdr:nvSpPr>
        <xdr:cNvPr id="189" name="楕円 188"/>
        <xdr:cNvSpPr/>
      </xdr:nvSpPr>
      <xdr:spPr>
        <a:xfrm>
          <a:off x="28575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22860</xdr:rowOff>
    </xdr:from>
    <xdr:to>
      <xdr:col>19</xdr:col>
      <xdr:colOff>177800</xdr:colOff>
      <xdr:row>61</xdr:row>
      <xdr:rowOff>55245</xdr:rowOff>
    </xdr:to>
    <xdr:cxnSp macro="">
      <xdr:nvCxnSpPr>
        <xdr:cNvPr id="190" name="直線コネクタ 189"/>
        <xdr:cNvCxnSpPr/>
      </xdr:nvCxnSpPr>
      <xdr:spPr>
        <a:xfrm>
          <a:off x="2908300" y="1048131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160655</xdr:rowOff>
    </xdr:from>
    <xdr:to>
      <xdr:col>10</xdr:col>
      <xdr:colOff>165100</xdr:colOff>
      <xdr:row>61</xdr:row>
      <xdr:rowOff>90805</xdr:rowOff>
    </xdr:to>
    <xdr:sp macro="" textlink="">
      <xdr:nvSpPr>
        <xdr:cNvPr id="191" name="楕円 190"/>
        <xdr:cNvSpPr/>
      </xdr:nvSpPr>
      <xdr:spPr>
        <a:xfrm>
          <a:off x="1968500" y="1044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22860</xdr:rowOff>
    </xdr:from>
    <xdr:to>
      <xdr:col>15</xdr:col>
      <xdr:colOff>50800</xdr:colOff>
      <xdr:row>61</xdr:row>
      <xdr:rowOff>40005</xdr:rowOff>
    </xdr:to>
    <xdr:cxnSp macro="">
      <xdr:nvCxnSpPr>
        <xdr:cNvPr id="192" name="直線コネクタ 191"/>
        <xdr:cNvCxnSpPr/>
      </xdr:nvCxnSpPr>
      <xdr:spPr>
        <a:xfrm flipV="1">
          <a:off x="2019300" y="1048131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120650</xdr:rowOff>
    </xdr:from>
    <xdr:to>
      <xdr:col>6</xdr:col>
      <xdr:colOff>38100</xdr:colOff>
      <xdr:row>61</xdr:row>
      <xdr:rowOff>50800</xdr:rowOff>
    </xdr:to>
    <xdr:sp macro="" textlink="">
      <xdr:nvSpPr>
        <xdr:cNvPr id="193" name="楕円 192"/>
        <xdr:cNvSpPr/>
      </xdr:nvSpPr>
      <xdr:spPr>
        <a:xfrm>
          <a:off x="1079500" y="1040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0</xdr:rowOff>
    </xdr:from>
    <xdr:to>
      <xdr:col>10</xdr:col>
      <xdr:colOff>114300</xdr:colOff>
      <xdr:row>61</xdr:row>
      <xdr:rowOff>40005</xdr:rowOff>
    </xdr:to>
    <xdr:cxnSp macro="">
      <xdr:nvCxnSpPr>
        <xdr:cNvPr id="194" name="直線コネクタ 193"/>
        <xdr:cNvCxnSpPr/>
      </xdr:nvCxnSpPr>
      <xdr:spPr>
        <a:xfrm>
          <a:off x="1130300" y="1045845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69232</xdr:rowOff>
    </xdr:from>
    <xdr:ext cx="405111" cy="259045"/>
    <xdr:sp macro="" textlink="">
      <xdr:nvSpPr>
        <xdr:cNvPr id="195" name="n_1aveValue【体育館・プール】&#10;有形固定資産減価償却率"/>
        <xdr:cNvSpPr txBox="1"/>
      </xdr:nvSpPr>
      <xdr:spPr>
        <a:xfrm>
          <a:off x="3582044" y="1001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52087</xdr:rowOff>
    </xdr:from>
    <xdr:ext cx="405111" cy="259045"/>
    <xdr:sp macro="" textlink="">
      <xdr:nvSpPr>
        <xdr:cNvPr id="196" name="n_2aveValue【体育館・プール】&#10;有形固定資産減価償却率"/>
        <xdr:cNvSpPr txBox="1"/>
      </xdr:nvSpPr>
      <xdr:spPr>
        <a:xfrm>
          <a:off x="2705744" y="999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21607</xdr:rowOff>
    </xdr:from>
    <xdr:ext cx="405111" cy="259045"/>
    <xdr:sp macro="" textlink="">
      <xdr:nvSpPr>
        <xdr:cNvPr id="197" name="n_3aveValue【体育館・プール】&#10;有形固定資産減価償却率"/>
        <xdr:cNvSpPr txBox="1"/>
      </xdr:nvSpPr>
      <xdr:spPr>
        <a:xfrm>
          <a:off x="1816744" y="996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170197</xdr:rowOff>
    </xdr:from>
    <xdr:ext cx="405111" cy="259045"/>
    <xdr:sp macro="" textlink="">
      <xdr:nvSpPr>
        <xdr:cNvPr id="198" name="n_4aveValue【体育館・プール】&#10;有形固定資産減価償却率"/>
        <xdr:cNvSpPr txBox="1"/>
      </xdr:nvSpPr>
      <xdr:spPr>
        <a:xfrm>
          <a:off x="927744" y="994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97172</xdr:rowOff>
    </xdr:from>
    <xdr:ext cx="405111" cy="259045"/>
    <xdr:sp macro="" textlink="">
      <xdr:nvSpPr>
        <xdr:cNvPr id="199" name="n_1mainValue【体育館・プール】&#10;有形固定資産減価償却率"/>
        <xdr:cNvSpPr txBox="1"/>
      </xdr:nvSpPr>
      <xdr:spPr>
        <a:xfrm>
          <a:off x="3582044" y="1055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64787</xdr:rowOff>
    </xdr:from>
    <xdr:ext cx="405111" cy="259045"/>
    <xdr:sp macro="" textlink="">
      <xdr:nvSpPr>
        <xdr:cNvPr id="200" name="n_2mainValue【体育館・プール】&#10;有形固定資産減価償却率"/>
        <xdr:cNvSpPr txBox="1"/>
      </xdr:nvSpPr>
      <xdr:spPr>
        <a:xfrm>
          <a:off x="2705744" y="1052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81932</xdr:rowOff>
    </xdr:from>
    <xdr:ext cx="405111" cy="259045"/>
    <xdr:sp macro="" textlink="">
      <xdr:nvSpPr>
        <xdr:cNvPr id="201" name="n_3mainValue【体育館・プール】&#10;有形固定資産減価償却率"/>
        <xdr:cNvSpPr txBox="1"/>
      </xdr:nvSpPr>
      <xdr:spPr>
        <a:xfrm>
          <a:off x="1816744" y="10540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41927</xdr:rowOff>
    </xdr:from>
    <xdr:ext cx="405111" cy="259045"/>
    <xdr:sp macro="" textlink="">
      <xdr:nvSpPr>
        <xdr:cNvPr id="202" name="n_4mainValue【体育館・プール】&#10;有形固定資産減価償却率"/>
        <xdr:cNvSpPr txBox="1"/>
      </xdr:nvSpPr>
      <xdr:spPr>
        <a:xfrm>
          <a:off x="927744" y="1050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3" name="正方形/長方形 20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4" name="正方形/長方形 20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5" name="正方形/長方形 20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6" name="正方形/長方形 20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7" name="正方形/長方形 20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8" name="正方形/長方形 20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9" name="正方形/長方形 20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0" name="正方形/長方形 209"/>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1" name="テキスト ボックス 21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2" name="直線コネクタ 21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3" name="直線コネクタ 212"/>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4" name="テキスト ボックス 213"/>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5" name="直線コネクタ 214"/>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16" name="テキスト ボックス 215"/>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7" name="直線コネクタ 216"/>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18" name="テキスト ボックス 217"/>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19" name="直線コネクタ 218"/>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0" name="テキスト ボックス 219"/>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1" name="直線コネクタ 220"/>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2" name="テキスト ボックス 221"/>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3" name="直線コネクタ 222"/>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4" name="テキスト ボックス 223"/>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161653</xdr:rowOff>
    </xdr:from>
    <xdr:to>
      <xdr:col>54</xdr:col>
      <xdr:colOff>189865</xdr:colOff>
      <xdr:row>64</xdr:row>
      <xdr:rowOff>104503</xdr:rowOff>
    </xdr:to>
    <xdr:cxnSp macro="">
      <xdr:nvCxnSpPr>
        <xdr:cNvPr id="228" name="直線コネクタ 227"/>
        <xdr:cNvCxnSpPr/>
      </xdr:nvCxnSpPr>
      <xdr:spPr>
        <a:xfrm flipV="1">
          <a:off x="10476865" y="9591403"/>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108330</xdr:rowOff>
    </xdr:from>
    <xdr:ext cx="469744" cy="259045"/>
    <xdr:sp macro="" textlink="">
      <xdr:nvSpPr>
        <xdr:cNvPr id="229" name="【体育館・プール】&#10;一人当たり面積最小値テキスト"/>
        <xdr:cNvSpPr txBox="1"/>
      </xdr:nvSpPr>
      <xdr:spPr>
        <a:xfrm>
          <a:off x="10515600" y="11081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104503</xdr:rowOff>
    </xdr:from>
    <xdr:to>
      <xdr:col>55</xdr:col>
      <xdr:colOff>88900</xdr:colOff>
      <xdr:row>64</xdr:row>
      <xdr:rowOff>104503</xdr:rowOff>
    </xdr:to>
    <xdr:cxnSp macro="">
      <xdr:nvCxnSpPr>
        <xdr:cNvPr id="230" name="直線コネクタ 229"/>
        <xdr:cNvCxnSpPr/>
      </xdr:nvCxnSpPr>
      <xdr:spPr>
        <a:xfrm>
          <a:off x="10388600" y="11077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108330</xdr:rowOff>
    </xdr:from>
    <xdr:ext cx="469744" cy="259045"/>
    <xdr:sp macro="" textlink="">
      <xdr:nvSpPr>
        <xdr:cNvPr id="231" name="【体育館・プール】&#10;一人当たり面積最大値テキスト"/>
        <xdr:cNvSpPr txBox="1"/>
      </xdr:nvSpPr>
      <xdr:spPr>
        <a:xfrm>
          <a:off x="10515600" y="9366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161653</xdr:rowOff>
    </xdr:from>
    <xdr:to>
      <xdr:col>55</xdr:col>
      <xdr:colOff>88900</xdr:colOff>
      <xdr:row>55</xdr:row>
      <xdr:rowOff>161653</xdr:rowOff>
    </xdr:to>
    <xdr:cxnSp macro="">
      <xdr:nvCxnSpPr>
        <xdr:cNvPr id="232" name="直線コネクタ 231"/>
        <xdr:cNvCxnSpPr/>
      </xdr:nvCxnSpPr>
      <xdr:spPr>
        <a:xfrm>
          <a:off x="10388600" y="9591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14531</xdr:rowOff>
    </xdr:from>
    <xdr:ext cx="469744" cy="259045"/>
    <xdr:sp macro="" textlink="">
      <xdr:nvSpPr>
        <xdr:cNvPr id="233" name="【体育館・プール】&#10;一人当たり面積平均値テキスト"/>
        <xdr:cNvSpPr txBox="1"/>
      </xdr:nvSpPr>
      <xdr:spPr>
        <a:xfrm>
          <a:off x="10515600" y="106444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163104</xdr:rowOff>
    </xdr:from>
    <xdr:to>
      <xdr:col>55</xdr:col>
      <xdr:colOff>50800</xdr:colOff>
      <xdr:row>63</xdr:row>
      <xdr:rowOff>93254</xdr:rowOff>
    </xdr:to>
    <xdr:sp macro="" textlink="">
      <xdr:nvSpPr>
        <xdr:cNvPr id="234" name="フローチャート: 判断 233"/>
        <xdr:cNvSpPr/>
      </xdr:nvSpPr>
      <xdr:spPr>
        <a:xfrm>
          <a:off x="10426700" y="10793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171269</xdr:rowOff>
    </xdr:from>
    <xdr:to>
      <xdr:col>50</xdr:col>
      <xdr:colOff>165100</xdr:colOff>
      <xdr:row>63</xdr:row>
      <xdr:rowOff>101419</xdr:rowOff>
    </xdr:to>
    <xdr:sp macro="" textlink="">
      <xdr:nvSpPr>
        <xdr:cNvPr id="235" name="フローチャート: 判断 234"/>
        <xdr:cNvSpPr/>
      </xdr:nvSpPr>
      <xdr:spPr>
        <a:xfrm>
          <a:off x="9588500" y="10801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14515</xdr:rowOff>
    </xdr:from>
    <xdr:to>
      <xdr:col>46</xdr:col>
      <xdr:colOff>38100</xdr:colOff>
      <xdr:row>63</xdr:row>
      <xdr:rowOff>116115</xdr:rowOff>
    </xdr:to>
    <xdr:sp macro="" textlink="">
      <xdr:nvSpPr>
        <xdr:cNvPr id="236" name="フローチャート: 判断 235"/>
        <xdr:cNvSpPr/>
      </xdr:nvSpPr>
      <xdr:spPr>
        <a:xfrm>
          <a:off x="8699500" y="10815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132080</xdr:rowOff>
    </xdr:from>
    <xdr:to>
      <xdr:col>41</xdr:col>
      <xdr:colOff>101600</xdr:colOff>
      <xdr:row>63</xdr:row>
      <xdr:rowOff>62230</xdr:rowOff>
    </xdr:to>
    <xdr:sp macro="" textlink="">
      <xdr:nvSpPr>
        <xdr:cNvPr id="237" name="フローチャート: 判断 236"/>
        <xdr:cNvSpPr/>
      </xdr:nvSpPr>
      <xdr:spPr>
        <a:xfrm>
          <a:off x="7810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27577</xdr:rowOff>
    </xdr:from>
    <xdr:to>
      <xdr:col>36</xdr:col>
      <xdr:colOff>165100</xdr:colOff>
      <xdr:row>63</xdr:row>
      <xdr:rowOff>129177</xdr:rowOff>
    </xdr:to>
    <xdr:sp macro="" textlink="">
      <xdr:nvSpPr>
        <xdr:cNvPr id="238" name="フローチャート: 判断 237"/>
        <xdr:cNvSpPr/>
      </xdr:nvSpPr>
      <xdr:spPr>
        <a:xfrm>
          <a:off x="6921500" y="10828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4717</xdr:rowOff>
    </xdr:from>
    <xdr:to>
      <xdr:col>55</xdr:col>
      <xdr:colOff>50800</xdr:colOff>
      <xdr:row>63</xdr:row>
      <xdr:rowOff>106317</xdr:rowOff>
    </xdr:to>
    <xdr:sp macro="" textlink="">
      <xdr:nvSpPr>
        <xdr:cNvPr id="244" name="楕円 243"/>
        <xdr:cNvSpPr/>
      </xdr:nvSpPr>
      <xdr:spPr>
        <a:xfrm>
          <a:off x="10426700" y="10806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154594</xdr:rowOff>
    </xdr:from>
    <xdr:ext cx="469744" cy="259045"/>
    <xdr:sp macro="" textlink="">
      <xdr:nvSpPr>
        <xdr:cNvPr id="245" name="【体育館・プール】&#10;一人当たり面積該当値テキスト"/>
        <xdr:cNvSpPr txBox="1"/>
      </xdr:nvSpPr>
      <xdr:spPr>
        <a:xfrm>
          <a:off x="10515600" y="10784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7983</xdr:rowOff>
    </xdr:from>
    <xdr:to>
      <xdr:col>50</xdr:col>
      <xdr:colOff>165100</xdr:colOff>
      <xdr:row>63</xdr:row>
      <xdr:rowOff>109583</xdr:rowOff>
    </xdr:to>
    <xdr:sp macro="" textlink="">
      <xdr:nvSpPr>
        <xdr:cNvPr id="246" name="楕円 245"/>
        <xdr:cNvSpPr/>
      </xdr:nvSpPr>
      <xdr:spPr>
        <a:xfrm>
          <a:off x="9588500" y="10809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55517</xdr:rowOff>
    </xdr:from>
    <xdr:to>
      <xdr:col>55</xdr:col>
      <xdr:colOff>0</xdr:colOff>
      <xdr:row>63</xdr:row>
      <xdr:rowOff>58783</xdr:rowOff>
    </xdr:to>
    <xdr:cxnSp macro="">
      <xdr:nvCxnSpPr>
        <xdr:cNvPr id="247" name="直線コネクタ 246"/>
        <xdr:cNvCxnSpPr/>
      </xdr:nvCxnSpPr>
      <xdr:spPr>
        <a:xfrm flipV="1">
          <a:off x="9639300" y="10856867"/>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7983</xdr:rowOff>
    </xdr:from>
    <xdr:to>
      <xdr:col>46</xdr:col>
      <xdr:colOff>38100</xdr:colOff>
      <xdr:row>63</xdr:row>
      <xdr:rowOff>109583</xdr:rowOff>
    </xdr:to>
    <xdr:sp macro="" textlink="">
      <xdr:nvSpPr>
        <xdr:cNvPr id="248" name="楕円 247"/>
        <xdr:cNvSpPr/>
      </xdr:nvSpPr>
      <xdr:spPr>
        <a:xfrm>
          <a:off x="8699500" y="10809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58783</xdr:rowOff>
    </xdr:from>
    <xdr:to>
      <xdr:col>50</xdr:col>
      <xdr:colOff>114300</xdr:colOff>
      <xdr:row>63</xdr:row>
      <xdr:rowOff>58783</xdr:rowOff>
    </xdr:to>
    <xdr:cxnSp macro="">
      <xdr:nvCxnSpPr>
        <xdr:cNvPr id="249" name="直線コネクタ 248"/>
        <xdr:cNvCxnSpPr/>
      </xdr:nvCxnSpPr>
      <xdr:spPr>
        <a:xfrm>
          <a:off x="8750300" y="108601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9616</xdr:rowOff>
    </xdr:from>
    <xdr:to>
      <xdr:col>41</xdr:col>
      <xdr:colOff>101600</xdr:colOff>
      <xdr:row>63</xdr:row>
      <xdr:rowOff>111216</xdr:rowOff>
    </xdr:to>
    <xdr:sp macro="" textlink="">
      <xdr:nvSpPr>
        <xdr:cNvPr id="250" name="楕円 249"/>
        <xdr:cNvSpPr/>
      </xdr:nvSpPr>
      <xdr:spPr>
        <a:xfrm>
          <a:off x="7810500" y="10810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58783</xdr:rowOff>
    </xdr:from>
    <xdr:to>
      <xdr:col>45</xdr:col>
      <xdr:colOff>177800</xdr:colOff>
      <xdr:row>63</xdr:row>
      <xdr:rowOff>60416</xdr:rowOff>
    </xdr:to>
    <xdr:cxnSp macro="">
      <xdr:nvCxnSpPr>
        <xdr:cNvPr id="251" name="直線コネクタ 250"/>
        <xdr:cNvCxnSpPr/>
      </xdr:nvCxnSpPr>
      <xdr:spPr>
        <a:xfrm flipV="1">
          <a:off x="7861300" y="10860133"/>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9616</xdr:rowOff>
    </xdr:from>
    <xdr:to>
      <xdr:col>36</xdr:col>
      <xdr:colOff>165100</xdr:colOff>
      <xdr:row>63</xdr:row>
      <xdr:rowOff>111216</xdr:rowOff>
    </xdr:to>
    <xdr:sp macro="" textlink="">
      <xdr:nvSpPr>
        <xdr:cNvPr id="252" name="楕円 251"/>
        <xdr:cNvSpPr/>
      </xdr:nvSpPr>
      <xdr:spPr>
        <a:xfrm>
          <a:off x="6921500" y="10810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60416</xdr:rowOff>
    </xdr:from>
    <xdr:to>
      <xdr:col>41</xdr:col>
      <xdr:colOff>50800</xdr:colOff>
      <xdr:row>63</xdr:row>
      <xdr:rowOff>60416</xdr:rowOff>
    </xdr:to>
    <xdr:cxnSp macro="">
      <xdr:nvCxnSpPr>
        <xdr:cNvPr id="253" name="直線コネクタ 252"/>
        <xdr:cNvCxnSpPr/>
      </xdr:nvCxnSpPr>
      <xdr:spPr>
        <a:xfrm>
          <a:off x="6972300" y="1086176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117946</xdr:rowOff>
    </xdr:from>
    <xdr:ext cx="469744" cy="259045"/>
    <xdr:sp macro="" textlink="">
      <xdr:nvSpPr>
        <xdr:cNvPr id="254" name="n_1aveValue【体育館・プール】&#10;一人当たり面積"/>
        <xdr:cNvSpPr txBox="1"/>
      </xdr:nvSpPr>
      <xdr:spPr>
        <a:xfrm>
          <a:off x="9391727" y="10576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107242</xdr:rowOff>
    </xdr:from>
    <xdr:ext cx="469744" cy="259045"/>
    <xdr:sp macro="" textlink="">
      <xdr:nvSpPr>
        <xdr:cNvPr id="255" name="n_2aveValue【体育館・プール】&#10;一人当たり面積"/>
        <xdr:cNvSpPr txBox="1"/>
      </xdr:nvSpPr>
      <xdr:spPr>
        <a:xfrm>
          <a:off x="8515427" y="10908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78757</xdr:rowOff>
    </xdr:from>
    <xdr:ext cx="469744" cy="259045"/>
    <xdr:sp macro="" textlink="">
      <xdr:nvSpPr>
        <xdr:cNvPr id="256" name="n_3aveValue【体育館・プール】&#10;一人当たり面積"/>
        <xdr:cNvSpPr txBox="1"/>
      </xdr:nvSpPr>
      <xdr:spPr>
        <a:xfrm>
          <a:off x="7626427" y="1053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120304</xdr:rowOff>
    </xdr:from>
    <xdr:ext cx="469744" cy="259045"/>
    <xdr:sp macro="" textlink="">
      <xdr:nvSpPr>
        <xdr:cNvPr id="257" name="n_4aveValue【体育館・プール】&#10;一人当たり面積"/>
        <xdr:cNvSpPr txBox="1"/>
      </xdr:nvSpPr>
      <xdr:spPr>
        <a:xfrm>
          <a:off x="6737427" y="10921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100710</xdr:rowOff>
    </xdr:from>
    <xdr:ext cx="469744" cy="259045"/>
    <xdr:sp macro="" textlink="">
      <xdr:nvSpPr>
        <xdr:cNvPr id="258" name="n_1mainValue【体育館・プール】&#10;一人当たり面積"/>
        <xdr:cNvSpPr txBox="1"/>
      </xdr:nvSpPr>
      <xdr:spPr>
        <a:xfrm>
          <a:off x="9391727" y="10902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126110</xdr:rowOff>
    </xdr:from>
    <xdr:ext cx="469744" cy="259045"/>
    <xdr:sp macro="" textlink="">
      <xdr:nvSpPr>
        <xdr:cNvPr id="259" name="n_2mainValue【体育館・プール】&#10;一人当たり面積"/>
        <xdr:cNvSpPr txBox="1"/>
      </xdr:nvSpPr>
      <xdr:spPr>
        <a:xfrm>
          <a:off x="8515427" y="10584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102343</xdr:rowOff>
    </xdr:from>
    <xdr:ext cx="469744" cy="259045"/>
    <xdr:sp macro="" textlink="">
      <xdr:nvSpPr>
        <xdr:cNvPr id="260" name="n_3mainValue【体育館・プール】&#10;一人当たり面積"/>
        <xdr:cNvSpPr txBox="1"/>
      </xdr:nvSpPr>
      <xdr:spPr>
        <a:xfrm>
          <a:off x="7626427" y="10903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127743</xdr:rowOff>
    </xdr:from>
    <xdr:ext cx="469744" cy="259045"/>
    <xdr:sp macro="" textlink="">
      <xdr:nvSpPr>
        <xdr:cNvPr id="261" name="n_4mainValue【体育館・プール】&#10;一人当たり面積"/>
        <xdr:cNvSpPr txBox="1"/>
      </xdr:nvSpPr>
      <xdr:spPr>
        <a:xfrm>
          <a:off x="6737427" y="10586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3" name="直線コネクタ 272"/>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4" name="テキスト ボックス 273"/>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5" name="直線コネクタ 274"/>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6" name="テキスト ボックス 275"/>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7" name="直線コネクタ 276"/>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8" name="テキスト ボックス 277"/>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9" name="直線コネクタ 278"/>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0" name="テキスト ボックス 279"/>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2" name="テキスト ボックス 281"/>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3"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150113</xdr:rowOff>
    </xdr:from>
    <xdr:to>
      <xdr:col>24</xdr:col>
      <xdr:colOff>62865</xdr:colOff>
      <xdr:row>86</xdr:row>
      <xdr:rowOff>38100</xdr:rowOff>
    </xdr:to>
    <xdr:cxnSp macro="">
      <xdr:nvCxnSpPr>
        <xdr:cNvPr id="284" name="直線コネクタ 283"/>
        <xdr:cNvCxnSpPr/>
      </xdr:nvCxnSpPr>
      <xdr:spPr>
        <a:xfrm flipV="1">
          <a:off x="4634865" y="13351763"/>
          <a:ext cx="0" cy="14310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5" name="【福祉施設】&#10;有形固定資産減価償却率最小値テキスト"/>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6" name="直線コネクタ 285"/>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96790</xdr:rowOff>
    </xdr:from>
    <xdr:ext cx="405111" cy="259045"/>
    <xdr:sp macro="" textlink="">
      <xdr:nvSpPr>
        <xdr:cNvPr id="287" name="【福祉施設】&#10;有形固定資産減価償却率最大値テキスト"/>
        <xdr:cNvSpPr txBox="1"/>
      </xdr:nvSpPr>
      <xdr:spPr>
        <a:xfrm>
          <a:off x="4673600" y="13126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150113</xdr:rowOff>
    </xdr:from>
    <xdr:to>
      <xdr:col>24</xdr:col>
      <xdr:colOff>152400</xdr:colOff>
      <xdr:row>77</xdr:row>
      <xdr:rowOff>150113</xdr:rowOff>
    </xdr:to>
    <xdr:cxnSp macro="">
      <xdr:nvCxnSpPr>
        <xdr:cNvPr id="288" name="直線コネクタ 287"/>
        <xdr:cNvCxnSpPr/>
      </xdr:nvCxnSpPr>
      <xdr:spPr>
        <a:xfrm>
          <a:off x="4546600" y="13351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36592</xdr:rowOff>
    </xdr:from>
    <xdr:ext cx="405111" cy="259045"/>
    <xdr:sp macro="" textlink="">
      <xdr:nvSpPr>
        <xdr:cNvPr id="289" name="【福祉施設】&#10;有形固定資産減価償却率平均値テキスト"/>
        <xdr:cNvSpPr txBox="1"/>
      </xdr:nvSpPr>
      <xdr:spPr>
        <a:xfrm>
          <a:off x="4673600" y="137525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58165</xdr:rowOff>
    </xdr:from>
    <xdr:to>
      <xdr:col>24</xdr:col>
      <xdr:colOff>114300</xdr:colOff>
      <xdr:row>80</xdr:row>
      <xdr:rowOff>159765</xdr:rowOff>
    </xdr:to>
    <xdr:sp macro="" textlink="">
      <xdr:nvSpPr>
        <xdr:cNvPr id="290" name="フローチャート: 判断 289"/>
        <xdr:cNvSpPr/>
      </xdr:nvSpPr>
      <xdr:spPr>
        <a:xfrm>
          <a:off x="4584700" y="13774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60452</xdr:rowOff>
    </xdr:from>
    <xdr:to>
      <xdr:col>20</xdr:col>
      <xdr:colOff>38100</xdr:colOff>
      <xdr:row>80</xdr:row>
      <xdr:rowOff>162052</xdr:rowOff>
    </xdr:to>
    <xdr:sp macro="" textlink="">
      <xdr:nvSpPr>
        <xdr:cNvPr id="291" name="フローチャート: 判断 290"/>
        <xdr:cNvSpPr/>
      </xdr:nvSpPr>
      <xdr:spPr>
        <a:xfrm>
          <a:off x="3746500" y="13776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10161</xdr:rowOff>
    </xdr:from>
    <xdr:to>
      <xdr:col>15</xdr:col>
      <xdr:colOff>101600</xdr:colOff>
      <xdr:row>80</xdr:row>
      <xdr:rowOff>111761</xdr:rowOff>
    </xdr:to>
    <xdr:sp macro="" textlink="">
      <xdr:nvSpPr>
        <xdr:cNvPr id="292" name="フローチャート: 判断 291"/>
        <xdr:cNvSpPr/>
      </xdr:nvSpPr>
      <xdr:spPr>
        <a:xfrm>
          <a:off x="2857500" y="13726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147320</xdr:rowOff>
    </xdr:from>
    <xdr:to>
      <xdr:col>10</xdr:col>
      <xdr:colOff>165100</xdr:colOff>
      <xdr:row>80</xdr:row>
      <xdr:rowOff>77470</xdr:rowOff>
    </xdr:to>
    <xdr:sp macro="" textlink="">
      <xdr:nvSpPr>
        <xdr:cNvPr id="293" name="フローチャート: 判断 292"/>
        <xdr:cNvSpPr/>
      </xdr:nvSpPr>
      <xdr:spPr>
        <a:xfrm>
          <a:off x="1968500" y="13691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55880</xdr:rowOff>
    </xdr:from>
    <xdr:to>
      <xdr:col>6</xdr:col>
      <xdr:colOff>38100</xdr:colOff>
      <xdr:row>79</xdr:row>
      <xdr:rowOff>157480</xdr:rowOff>
    </xdr:to>
    <xdr:sp macro="" textlink="">
      <xdr:nvSpPr>
        <xdr:cNvPr id="294" name="フローチャート: 判断 293"/>
        <xdr:cNvSpPr/>
      </xdr:nvSpPr>
      <xdr:spPr>
        <a:xfrm>
          <a:off x="1079500" y="13600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5" name="テキスト ボックス 29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6" name="テキスト ボックス 29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7" name="テキスト ボックス 29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8" name="テキスト ボックス 29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9" name="テキスト ボックス 29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14732</xdr:rowOff>
    </xdr:from>
    <xdr:to>
      <xdr:col>24</xdr:col>
      <xdr:colOff>114300</xdr:colOff>
      <xdr:row>78</xdr:row>
      <xdr:rowOff>116332</xdr:rowOff>
    </xdr:to>
    <xdr:sp macro="" textlink="">
      <xdr:nvSpPr>
        <xdr:cNvPr id="300" name="楕円 299"/>
        <xdr:cNvSpPr/>
      </xdr:nvSpPr>
      <xdr:spPr>
        <a:xfrm>
          <a:off x="4584700" y="13387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77</xdr:row>
      <xdr:rowOff>101109</xdr:rowOff>
    </xdr:from>
    <xdr:ext cx="405111" cy="259045"/>
    <xdr:sp macro="" textlink="">
      <xdr:nvSpPr>
        <xdr:cNvPr id="301" name="【福祉施設】&#10;有形固定資産減価償却率該当値テキスト"/>
        <xdr:cNvSpPr txBox="1"/>
      </xdr:nvSpPr>
      <xdr:spPr>
        <a:xfrm>
          <a:off x="4673600" y="13302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156463</xdr:rowOff>
    </xdr:from>
    <xdr:to>
      <xdr:col>20</xdr:col>
      <xdr:colOff>38100</xdr:colOff>
      <xdr:row>79</xdr:row>
      <xdr:rowOff>86613</xdr:rowOff>
    </xdr:to>
    <xdr:sp macro="" textlink="">
      <xdr:nvSpPr>
        <xdr:cNvPr id="302" name="楕円 301"/>
        <xdr:cNvSpPr/>
      </xdr:nvSpPr>
      <xdr:spPr>
        <a:xfrm>
          <a:off x="3746500" y="13529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65532</xdr:rowOff>
    </xdr:from>
    <xdr:to>
      <xdr:col>24</xdr:col>
      <xdr:colOff>63500</xdr:colOff>
      <xdr:row>79</xdr:row>
      <xdr:rowOff>35813</xdr:rowOff>
    </xdr:to>
    <xdr:cxnSp macro="">
      <xdr:nvCxnSpPr>
        <xdr:cNvPr id="303" name="直線コネクタ 302"/>
        <xdr:cNvCxnSpPr/>
      </xdr:nvCxnSpPr>
      <xdr:spPr>
        <a:xfrm flipV="1">
          <a:off x="3797300" y="13438632"/>
          <a:ext cx="838200" cy="141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113030</xdr:rowOff>
    </xdr:from>
    <xdr:to>
      <xdr:col>15</xdr:col>
      <xdr:colOff>101600</xdr:colOff>
      <xdr:row>79</xdr:row>
      <xdr:rowOff>43180</xdr:rowOff>
    </xdr:to>
    <xdr:sp macro="" textlink="">
      <xdr:nvSpPr>
        <xdr:cNvPr id="304" name="楕円 303"/>
        <xdr:cNvSpPr/>
      </xdr:nvSpPr>
      <xdr:spPr>
        <a:xfrm>
          <a:off x="2857500" y="1348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163830</xdr:rowOff>
    </xdr:from>
    <xdr:to>
      <xdr:col>19</xdr:col>
      <xdr:colOff>177800</xdr:colOff>
      <xdr:row>79</xdr:row>
      <xdr:rowOff>35813</xdr:rowOff>
    </xdr:to>
    <xdr:cxnSp macro="">
      <xdr:nvCxnSpPr>
        <xdr:cNvPr id="305" name="直線コネクタ 304"/>
        <xdr:cNvCxnSpPr/>
      </xdr:nvCxnSpPr>
      <xdr:spPr>
        <a:xfrm>
          <a:off x="2908300" y="13536930"/>
          <a:ext cx="889000" cy="43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67311</xdr:rowOff>
    </xdr:from>
    <xdr:to>
      <xdr:col>10</xdr:col>
      <xdr:colOff>165100</xdr:colOff>
      <xdr:row>78</xdr:row>
      <xdr:rowOff>168911</xdr:rowOff>
    </xdr:to>
    <xdr:sp macro="" textlink="">
      <xdr:nvSpPr>
        <xdr:cNvPr id="306" name="楕円 305"/>
        <xdr:cNvSpPr/>
      </xdr:nvSpPr>
      <xdr:spPr>
        <a:xfrm>
          <a:off x="1968500" y="13440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78</xdr:row>
      <xdr:rowOff>118111</xdr:rowOff>
    </xdr:from>
    <xdr:to>
      <xdr:col>15</xdr:col>
      <xdr:colOff>50800</xdr:colOff>
      <xdr:row>78</xdr:row>
      <xdr:rowOff>163830</xdr:rowOff>
    </xdr:to>
    <xdr:cxnSp macro="">
      <xdr:nvCxnSpPr>
        <xdr:cNvPr id="307" name="直線コネクタ 306"/>
        <xdr:cNvCxnSpPr/>
      </xdr:nvCxnSpPr>
      <xdr:spPr>
        <a:xfrm>
          <a:off x="2019300" y="13491211"/>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78</xdr:row>
      <xdr:rowOff>21589</xdr:rowOff>
    </xdr:from>
    <xdr:to>
      <xdr:col>6</xdr:col>
      <xdr:colOff>38100</xdr:colOff>
      <xdr:row>78</xdr:row>
      <xdr:rowOff>123189</xdr:rowOff>
    </xdr:to>
    <xdr:sp macro="" textlink="">
      <xdr:nvSpPr>
        <xdr:cNvPr id="308" name="楕円 307"/>
        <xdr:cNvSpPr/>
      </xdr:nvSpPr>
      <xdr:spPr>
        <a:xfrm>
          <a:off x="1079500" y="13394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78</xdr:row>
      <xdr:rowOff>72389</xdr:rowOff>
    </xdr:from>
    <xdr:to>
      <xdr:col>10</xdr:col>
      <xdr:colOff>114300</xdr:colOff>
      <xdr:row>78</xdr:row>
      <xdr:rowOff>118111</xdr:rowOff>
    </xdr:to>
    <xdr:cxnSp macro="">
      <xdr:nvCxnSpPr>
        <xdr:cNvPr id="309" name="直線コネクタ 308"/>
        <xdr:cNvCxnSpPr/>
      </xdr:nvCxnSpPr>
      <xdr:spPr>
        <a:xfrm>
          <a:off x="1130300" y="13445489"/>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153179</xdr:rowOff>
    </xdr:from>
    <xdr:ext cx="405111" cy="259045"/>
    <xdr:sp macro="" textlink="">
      <xdr:nvSpPr>
        <xdr:cNvPr id="310" name="n_1aveValue【福祉施設】&#10;有形固定資産減価償却率"/>
        <xdr:cNvSpPr txBox="1"/>
      </xdr:nvSpPr>
      <xdr:spPr>
        <a:xfrm>
          <a:off x="3582044" y="138691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102888</xdr:rowOff>
    </xdr:from>
    <xdr:ext cx="405111" cy="259045"/>
    <xdr:sp macro="" textlink="">
      <xdr:nvSpPr>
        <xdr:cNvPr id="311" name="n_2aveValue【福祉施設】&#10;有形固定資産減価償却率"/>
        <xdr:cNvSpPr txBox="1"/>
      </xdr:nvSpPr>
      <xdr:spPr>
        <a:xfrm>
          <a:off x="2705744" y="13818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68597</xdr:rowOff>
    </xdr:from>
    <xdr:ext cx="405111" cy="259045"/>
    <xdr:sp macro="" textlink="">
      <xdr:nvSpPr>
        <xdr:cNvPr id="312" name="n_3aveValue【福祉施設】&#10;有形固定資産減価償却率"/>
        <xdr:cNvSpPr txBox="1"/>
      </xdr:nvSpPr>
      <xdr:spPr>
        <a:xfrm>
          <a:off x="1816744" y="13784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148607</xdr:rowOff>
    </xdr:from>
    <xdr:ext cx="405111" cy="259045"/>
    <xdr:sp macro="" textlink="">
      <xdr:nvSpPr>
        <xdr:cNvPr id="313" name="n_4aveValue【福祉施設】&#10;有形固定資産減価償却率"/>
        <xdr:cNvSpPr txBox="1"/>
      </xdr:nvSpPr>
      <xdr:spPr>
        <a:xfrm>
          <a:off x="927744" y="13693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103140</xdr:rowOff>
    </xdr:from>
    <xdr:ext cx="405111" cy="259045"/>
    <xdr:sp macro="" textlink="">
      <xdr:nvSpPr>
        <xdr:cNvPr id="314" name="n_1mainValue【福祉施設】&#10;有形固定資産減価償却率"/>
        <xdr:cNvSpPr txBox="1"/>
      </xdr:nvSpPr>
      <xdr:spPr>
        <a:xfrm>
          <a:off x="3582044" y="13304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59707</xdr:rowOff>
    </xdr:from>
    <xdr:ext cx="405111" cy="259045"/>
    <xdr:sp macro="" textlink="">
      <xdr:nvSpPr>
        <xdr:cNvPr id="315" name="n_2mainValue【福祉施設】&#10;有形固定資産減価償却率"/>
        <xdr:cNvSpPr txBox="1"/>
      </xdr:nvSpPr>
      <xdr:spPr>
        <a:xfrm>
          <a:off x="2705744" y="13261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13988</xdr:rowOff>
    </xdr:from>
    <xdr:ext cx="405111" cy="259045"/>
    <xdr:sp macro="" textlink="">
      <xdr:nvSpPr>
        <xdr:cNvPr id="316" name="n_3mainValue【福祉施設】&#10;有形固定資産減価償却率"/>
        <xdr:cNvSpPr txBox="1"/>
      </xdr:nvSpPr>
      <xdr:spPr>
        <a:xfrm>
          <a:off x="1816744" y="13215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76</xdr:row>
      <xdr:rowOff>139716</xdr:rowOff>
    </xdr:from>
    <xdr:ext cx="405111" cy="259045"/>
    <xdr:sp macro="" textlink="">
      <xdr:nvSpPr>
        <xdr:cNvPr id="317" name="n_4mainValue【福祉施設】&#10;有形固定資産減価償却率"/>
        <xdr:cNvSpPr txBox="1"/>
      </xdr:nvSpPr>
      <xdr:spPr>
        <a:xfrm>
          <a:off x="927744" y="13169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6" name="テキスト ボックス 32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28" name="直線コネクタ 327"/>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29" name="テキスト ボックス 328"/>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0" name="直線コネクタ 329"/>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1" name="テキスト ボックス 330"/>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2" name="直線コネクタ 331"/>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3" name="テキスト ボックス 332"/>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4" name="直線コネクタ 33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5" name="テキスト ボックス 334"/>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6"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89536</xdr:rowOff>
    </xdr:from>
    <xdr:to>
      <xdr:col>54</xdr:col>
      <xdr:colOff>189865</xdr:colOff>
      <xdr:row>85</xdr:row>
      <xdr:rowOff>78105</xdr:rowOff>
    </xdr:to>
    <xdr:cxnSp macro="">
      <xdr:nvCxnSpPr>
        <xdr:cNvPr id="337" name="直線コネクタ 336"/>
        <xdr:cNvCxnSpPr/>
      </xdr:nvCxnSpPr>
      <xdr:spPr>
        <a:xfrm flipV="1">
          <a:off x="10476865" y="13462636"/>
          <a:ext cx="0" cy="1188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81932</xdr:rowOff>
    </xdr:from>
    <xdr:ext cx="469744" cy="259045"/>
    <xdr:sp macro="" textlink="">
      <xdr:nvSpPr>
        <xdr:cNvPr id="338" name="【福祉施設】&#10;一人当たり面積最小値テキスト"/>
        <xdr:cNvSpPr txBox="1"/>
      </xdr:nvSpPr>
      <xdr:spPr>
        <a:xfrm>
          <a:off x="10515600" y="14655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78105</xdr:rowOff>
    </xdr:from>
    <xdr:to>
      <xdr:col>55</xdr:col>
      <xdr:colOff>88900</xdr:colOff>
      <xdr:row>85</xdr:row>
      <xdr:rowOff>78105</xdr:rowOff>
    </xdr:to>
    <xdr:cxnSp macro="">
      <xdr:nvCxnSpPr>
        <xdr:cNvPr id="339" name="直線コネクタ 338"/>
        <xdr:cNvCxnSpPr/>
      </xdr:nvCxnSpPr>
      <xdr:spPr>
        <a:xfrm>
          <a:off x="10388600" y="14651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36213</xdr:rowOff>
    </xdr:from>
    <xdr:ext cx="469744" cy="259045"/>
    <xdr:sp macro="" textlink="">
      <xdr:nvSpPr>
        <xdr:cNvPr id="340" name="【福祉施設】&#10;一人当たり面積最大値テキスト"/>
        <xdr:cNvSpPr txBox="1"/>
      </xdr:nvSpPr>
      <xdr:spPr>
        <a:xfrm>
          <a:off x="10515600" y="13237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89536</xdr:rowOff>
    </xdr:from>
    <xdr:to>
      <xdr:col>55</xdr:col>
      <xdr:colOff>88900</xdr:colOff>
      <xdr:row>78</xdr:row>
      <xdr:rowOff>89536</xdr:rowOff>
    </xdr:to>
    <xdr:cxnSp macro="">
      <xdr:nvCxnSpPr>
        <xdr:cNvPr id="341" name="直線コネクタ 340"/>
        <xdr:cNvCxnSpPr/>
      </xdr:nvCxnSpPr>
      <xdr:spPr>
        <a:xfrm>
          <a:off x="10388600" y="13462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34307</xdr:rowOff>
    </xdr:from>
    <xdr:ext cx="469744" cy="259045"/>
    <xdr:sp macro="" textlink="">
      <xdr:nvSpPr>
        <xdr:cNvPr id="342" name="【福祉施設】&#10;一人当たり面積平均値テキスト"/>
        <xdr:cNvSpPr txBox="1"/>
      </xdr:nvSpPr>
      <xdr:spPr>
        <a:xfrm>
          <a:off x="10515600" y="142646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55880</xdr:rowOff>
    </xdr:from>
    <xdr:to>
      <xdr:col>55</xdr:col>
      <xdr:colOff>50800</xdr:colOff>
      <xdr:row>83</xdr:row>
      <xdr:rowOff>157480</xdr:rowOff>
    </xdr:to>
    <xdr:sp macro="" textlink="">
      <xdr:nvSpPr>
        <xdr:cNvPr id="343" name="フローチャート: 判断 342"/>
        <xdr:cNvSpPr/>
      </xdr:nvSpPr>
      <xdr:spPr>
        <a:xfrm>
          <a:off x="104267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55880</xdr:rowOff>
    </xdr:from>
    <xdr:to>
      <xdr:col>50</xdr:col>
      <xdr:colOff>165100</xdr:colOff>
      <xdr:row>83</xdr:row>
      <xdr:rowOff>157480</xdr:rowOff>
    </xdr:to>
    <xdr:sp macro="" textlink="">
      <xdr:nvSpPr>
        <xdr:cNvPr id="344" name="フローチャート: 判断 343"/>
        <xdr:cNvSpPr/>
      </xdr:nvSpPr>
      <xdr:spPr>
        <a:xfrm>
          <a:off x="95885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50164</xdr:rowOff>
    </xdr:from>
    <xdr:to>
      <xdr:col>46</xdr:col>
      <xdr:colOff>38100</xdr:colOff>
      <xdr:row>83</xdr:row>
      <xdr:rowOff>151764</xdr:rowOff>
    </xdr:to>
    <xdr:sp macro="" textlink="">
      <xdr:nvSpPr>
        <xdr:cNvPr id="345" name="フローチャート: 判断 344"/>
        <xdr:cNvSpPr/>
      </xdr:nvSpPr>
      <xdr:spPr>
        <a:xfrm>
          <a:off x="8699500" y="14280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21589</xdr:rowOff>
    </xdr:from>
    <xdr:to>
      <xdr:col>41</xdr:col>
      <xdr:colOff>101600</xdr:colOff>
      <xdr:row>83</xdr:row>
      <xdr:rowOff>123189</xdr:rowOff>
    </xdr:to>
    <xdr:sp macro="" textlink="">
      <xdr:nvSpPr>
        <xdr:cNvPr id="346" name="フローチャート: 判断 345"/>
        <xdr:cNvSpPr/>
      </xdr:nvSpPr>
      <xdr:spPr>
        <a:xfrm>
          <a:off x="78105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73025</xdr:rowOff>
    </xdr:from>
    <xdr:to>
      <xdr:col>36</xdr:col>
      <xdr:colOff>165100</xdr:colOff>
      <xdr:row>83</xdr:row>
      <xdr:rowOff>3175</xdr:rowOff>
    </xdr:to>
    <xdr:sp macro="" textlink="">
      <xdr:nvSpPr>
        <xdr:cNvPr id="347" name="フローチャート: 判断 346"/>
        <xdr:cNvSpPr/>
      </xdr:nvSpPr>
      <xdr:spPr>
        <a:xfrm>
          <a:off x="6921500"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8" name="テキスト ボックス 34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9" name="テキスト ボックス 34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0" name="テキスト ボックス 34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1" name="テキスト ボックス 35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2" name="テキスト ボックス 35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153036</xdr:rowOff>
    </xdr:from>
    <xdr:to>
      <xdr:col>55</xdr:col>
      <xdr:colOff>50800</xdr:colOff>
      <xdr:row>82</xdr:row>
      <xdr:rowOff>83186</xdr:rowOff>
    </xdr:to>
    <xdr:sp macro="" textlink="">
      <xdr:nvSpPr>
        <xdr:cNvPr id="353" name="楕円 352"/>
        <xdr:cNvSpPr/>
      </xdr:nvSpPr>
      <xdr:spPr>
        <a:xfrm>
          <a:off x="10426700" y="14040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4463</xdr:rowOff>
    </xdr:from>
    <xdr:ext cx="469744" cy="259045"/>
    <xdr:sp macro="" textlink="">
      <xdr:nvSpPr>
        <xdr:cNvPr id="354" name="【福祉施設】&#10;一人当たり面積該当値テキスト"/>
        <xdr:cNvSpPr txBox="1"/>
      </xdr:nvSpPr>
      <xdr:spPr>
        <a:xfrm>
          <a:off x="10515600" y="13891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158750</xdr:rowOff>
    </xdr:from>
    <xdr:to>
      <xdr:col>50</xdr:col>
      <xdr:colOff>165100</xdr:colOff>
      <xdr:row>82</xdr:row>
      <xdr:rowOff>88900</xdr:rowOff>
    </xdr:to>
    <xdr:sp macro="" textlink="">
      <xdr:nvSpPr>
        <xdr:cNvPr id="355" name="楕円 354"/>
        <xdr:cNvSpPr/>
      </xdr:nvSpPr>
      <xdr:spPr>
        <a:xfrm>
          <a:off x="9588500" y="1404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32386</xdr:rowOff>
    </xdr:from>
    <xdr:to>
      <xdr:col>55</xdr:col>
      <xdr:colOff>0</xdr:colOff>
      <xdr:row>82</xdr:row>
      <xdr:rowOff>38100</xdr:rowOff>
    </xdr:to>
    <xdr:cxnSp macro="">
      <xdr:nvCxnSpPr>
        <xdr:cNvPr id="356" name="直線コネクタ 355"/>
        <xdr:cNvCxnSpPr/>
      </xdr:nvCxnSpPr>
      <xdr:spPr>
        <a:xfrm flipV="1">
          <a:off x="9639300" y="14091286"/>
          <a:ext cx="8382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81</xdr:row>
      <xdr:rowOff>158750</xdr:rowOff>
    </xdr:from>
    <xdr:to>
      <xdr:col>46</xdr:col>
      <xdr:colOff>38100</xdr:colOff>
      <xdr:row>82</xdr:row>
      <xdr:rowOff>88900</xdr:rowOff>
    </xdr:to>
    <xdr:sp macro="" textlink="">
      <xdr:nvSpPr>
        <xdr:cNvPr id="357" name="楕円 356"/>
        <xdr:cNvSpPr/>
      </xdr:nvSpPr>
      <xdr:spPr>
        <a:xfrm>
          <a:off x="8699500" y="1404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38100</xdr:rowOff>
    </xdr:from>
    <xdr:to>
      <xdr:col>50</xdr:col>
      <xdr:colOff>114300</xdr:colOff>
      <xdr:row>82</xdr:row>
      <xdr:rowOff>38100</xdr:rowOff>
    </xdr:to>
    <xdr:cxnSp macro="">
      <xdr:nvCxnSpPr>
        <xdr:cNvPr id="358" name="直線コネクタ 357"/>
        <xdr:cNvCxnSpPr/>
      </xdr:nvCxnSpPr>
      <xdr:spPr>
        <a:xfrm>
          <a:off x="8750300" y="14097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81</xdr:row>
      <xdr:rowOff>158750</xdr:rowOff>
    </xdr:from>
    <xdr:to>
      <xdr:col>41</xdr:col>
      <xdr:colOff>101600</xdr:colOff>
      <xdr:row>82</xdr:row>
      <xdr:rowOff>88900</xdr:rowOff>
    </xdr:to>
    <xdr:sp macro="" textlink="">
      <xdr:nvSpPr>
        <xdr:cNvPr id="359" name="楕円 358"/>
        <xdr:cNvSpPr/>
      </xdr:nvSpPr>
      <xdr:spPr>
        <a:xfrm>
          <a:off x="7810500" y="1404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38100</xdr:rowOff>
    </xdr:from>
    <xdr:to>
      <xdr:col>45</xdr:col>
      <xdr:colOff>177800</xdr:colOff>
      <xdr:row>82</xdr:row>
      <xdr:rowOff>38100</xdr:rowOff>
    </xdr:to>
    <xdr:cxnSp macro="">
      <xdr:nvCxnSpPr>
        <xdr:cNvPr id="360" name="直線コネクタ 359"/>
        <xdr:cNvCxnSpPr/>
      </xdr:nvCxnSpPr>
      <xdr:spPr>
        <a:xfrm>
          <a:off x="7861300" y="14097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81</xdr:row>
      <xdr:rowOff>158750</xdr:rowOff>
    </xdr:from>
    <xdr:to>
      <xdr:col>36</xdr:col>
      <xdr:colOff>165100</xdr:colOff>
      <xdr:row>82</xdr:row>
      <xdr:rowOff>88900</xdr:rowOff>
    </xdr:to>
    <xdr:sp macro="" textlink="">
      <xdr:nvSpPr>
        <xdr:cNvPr id="361" name="楕円 360"/>
        <xdr:cNvSpPr/>
      </xdr:nvSpPr>
      <xdr:spPr>
        <a:xfrm>
          <a:off x="6921500" y="1404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38100</xdr:rowOff>
    </xdr:from>
    <xdr:to>
      <xdr:col>41</xdr:col>
      <xdr:colOff>50800</xdr:colOff>
      <xdr:row>82</xdr:row>
      <xdr:rowOff>38100</xdr:rowOff>
    </xdr:to>
    <xdr:cxnSp macro="">
      <xdr:nvCxnSpPr>
        <xdr:cNvPr id="362" name="直線コネクタ 361"/>
        <xdr:cNvCxnSpPr/>
      </xdr:nvCxnSpPr>
      <xdr:spPr>
        <a:xfrm>
          <a:off x="6972300" y="14097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148607</xdr:rowOff>
    </xdr:from>
    <xdr:ext cx="469744" cy="259045"/>
    <xdr:sp macro="" textlink="">
      <xdr:nvSpPr>
        <xdr:cNvPr id="363" name="n_1aveValue【福祉施設】&#10;一人当たり面積"/>
        <xdr:cNvSpPr txBox="1"/>
      </xdr:nvSpPr>
      <xdr:spPr>
        <a:xfrm>
          <a:off x="9391727" y="1437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142891</xdr:rowOff>
    </xdr:from>
    <xdr:ext cx="469744" cy="259045"/>
    <xdr:sp macro="" textlink="">
      <xdr:nvSpPr>
        <xdr:cNvPr id="364" name="n_2aveValue【福祉施設】&#10;一人当たり面積"/>
        <xdr:cNvSpPr txBox="1"/>
      </xdr:nvSpPr>
      <xdr:spPr>
        <a:xfrm>
          <a:off x="8515427" y="14373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114316</xdr:rowOff>
    </xdr:from>
    <xdr:ext cx="469744" cy="259045"/>
    <xdr:sp macro="" textlink="">
      <xdr:nvSpPr>
        <xdr:cNvPr id="365" name="n_3aveValue【福祉施設】&#10;一人当たり面積"/>
        <xdr:cNvSpPr txBox="1"/>
      </xdr:nvSpPr>
      <xdr:spPr>
        <a:xfrm>
          <a:off x="7626427" y="14344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165752</xdr:rowOff>
    </xdr:from>
    <xdr:ext cx="469744" cy="259045"/>
    <xdr:sp macro="" textlink="">
      <xdr:nvSpPr>
        <xdr:cNvPr id="366" name="n_4aveValue【福祉施設】&#10;一人当たり面積"/>
        <xdr:cNvSpPr txBox="1"/>
      </xdr:nvSpPr>
      <xdr:spPr>
        <a:xfrm>
          <a:off x="6737427" y="14224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105427</xdr:rowOff>
    </xdr:from>
    <xdr:ext cx="469744" cy="259045"/>
    <xdr:sp macro="" textlink="">
      <xdr:nvSpPr>
        <xdr:cNvPr id="367" name="n_1mainValue【福祉施設】&#10;一人当たり面積"/>
        <xdr:cNvSpPr txBox="1"/>
      </xdr:nvSpPr>
      <xdr:spPr>
        <a:xfrm>
          <a:off x="9391727" y="1382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105427</xdr:rowOff>
    </xdr:from>
    <xdr:ext cx="469744" cy="259045"/>
    <xdr:sp macro="" textlink="">
      <xdr:nvSpPr>
        <xdr:cNvPr id="368" name="n_2mainValue【福祉施設】&#10;一人当たり面積"/>
        <xdr:cNvSpPr txBox="1"/>
      </xdr:nvSpPr>
      <xdr:spPr>
        <a:xfrm>
          <a:off x="8515427" y="1382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105427</xdr:rowOff>
    </xdr:from>
    <xdr:ext cx="469744" cy="259045"/>
    <xdr:sp macro="" textlink="">
      <xdr:nvSpPr>
        <xdr:cNvPr id="369" name="n_3mainValue【福祉施設】&#10;一人当たり面積"/>
        <xdr:cNvSpPr txBox="1"/>
      </xdr:nvSpPr>
      <xdr:spPr>
        <a:xfrm>
          <a:off x="7626427" y="1382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105427</xdr:rowOff>
    </xdr:from>
    <xdr:ext cx="469744" cy="259045"/>
    <xdr:sp macro="" textlink="">
      <xdr:nvSpPr>
        <xdr:cNvPr id="370" name="n_4mainValue【福祉施設】&#10;一人当たり面積"/>
        <xdr:cNvSpPr txBox="1"/>
      </xdr:nvSpPr>
      <xdr:spPr>
        <a:xfrm>
          <a:off x="6737427" y="1382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1" name="正方形/長方形 37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2" name="正方形/長方形 37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3" name="正方形/長方形 37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4" name="正方形/長方形 37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5" name="正方形/長方形 37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6" name="正方形/長方形 37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7" name="正方形/長方形 37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8" name="正方形/長方形 377"/>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79" name="テキスト ボックス 378"/>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0" name="直線コネクタ 379"/>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1" name="テキスト ボックス 380"/>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2" name="直線コネクタ 381"/>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3" name="テキスト ボックス 382"/>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4" name="直線コネクタ 383"/>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5" name="テキスト ボックス 384"/>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86" name="直線コネクタ 385"/>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87" name="テキスト ボックス 386"/>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88" name="直線コネクタ 387"/>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89" name="テキスト ボックス 388"/>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0" name="直線コネクタ 389"/>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1" name="テキスト ボックス 390"/>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2" name="直線コネクタ 391"/>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3" name="テキスト ボックス 392"/>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4" name="直線コネクタ 393"/>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5"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85998</xdr:rowOff>
    </xdr:from>
    <xdr:to>
      <xdr:col>24</xdr:col>
      <xdr:colOff>62865</xdr:colOff>
      <xdr:row>109</xdr:row>
      <xdr:rowOff>22316</xdr:rowOff>
    </xdr:to>
    <xdr:cxnSp macro="">
      <xdr:nvCxnSpPr>
        <xdr:cNvPr id="396" name="直線コネクタ 395"/>
        <xdr:cNvCxnSpPr/>
      </xdr:nvCxnSpPr>
      <xdr:spPr>
        <a:xfrm flipV="1">
          <a:off x="4634865" y="17230998"/>
          <a:ext cx="0" cy="1479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26143</xdr:rowOff>
    </xdr:from>
    <xdr:ext cx="405111" cy="259045"/>
    <xdr:sp macro="" textlink="">
      <xdr:nvSpPr>
        <xdr:cNvPr id="397" name="【市民会館】&#10;有形固定資産減価償却率最小値テキスト"/>
        <xdr:cNvSpPr txBox="1"/>
      </xdr:nvSpPr>
      <xdr:spPr>
        <a:xfrm>
          <a:off x="4673600" y="18714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22316</xdr:rowOff>
    </xdr:from>
    <xdr:to>
      <xdr:col>24</xdr:col>
      <xdr:colOff>152400</xdr:colOff>
      <xdr:row>109</xdr:row>
      <xdr:rowOff>22316</xdr:rowOff>
    </xdr:to>
    <xdr:cxnSp macro="">
      <xdr:nvCxnSpPr>
        <xdr:cNvPr id="398" name="直線コネクタ 397"/>
        <xdr:cNvCxnSpPr/>
      </xdr:nvCxnSpPr>
      <xdr:spPr>
        <a:xfrm>
          <a:off x="4546600" y="18710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32675</xdr:rowOff>
    </xdr:from>
    <xdr:ext cx="340478" cy="259045"/>
    <xdr:sp macro="" textlink="">
      <xdr:nvSpPr>
        <xdr:cNvPr id="399" name="【市民会館】&#10;有形固定資産減価償却率最大値テキスト"/>
        <xdr:cNvSpPr txBox="1"/>
      </xdr:nvSpPr>
      <xdr:spPr>
        <a:xfrm>
          <a:off x="4673600" y="1700622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85998</xdr:rowOff>
    </xdr:from>
    <xdr:to>
      <xdr:col>24</xdr:col>
      <xdr:colOff>152400</xdr:colOff>
      <xdr:row>100</xdr:row>
      <xdr:rowOff>85998</xdr:rowOff>
    </xdr:to>
    <xdr:cxnSp macro="">
      <xdr:nvCxnSpPr>
        <xdr:cNvPr id="400" name="直線コネクタ 399"/>
        <xdr:cNvCxnSpPr/>
      </xdr:nvCxnSpPr>
      <xdr:spPr>
        <a:xfrm>
          <a:off x="4546600" y="17230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23784</xdr:rowOff>
    </xdr:from>
    <xdr:ext cx="405111" cy="259045"/>
    <xdr:sp macro="" textlink="">
      <xdr:nvSpPr>
        <xdr:cNvPr id="401" name="【市民会館】&#10;有形固定資産減価償却率平均値テキスト"/>
        <xdr:cNvSpPr txBox="1"/>
      </xdr:nvSpPr>
      <xdr:spPr>
        <a:xfrm>
          <a:off x="4673600" y="178545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907</xdr:rowOff>
    </xdr:from>
    <xdr:to>
      <xdr:col>24</xdr:col>
      <xdr:colOff>114300</xdr:colOff>
      <xdr:row>105</xdr:row>
      <xdr:rowOff>102507</xdr:rowOff>
    </xdr:to>
    <xdr:sp macro="" textlink="">
      <xdr:nvSpPr>
        <xdr:cNvPr id="402" name="フローチャート: 判断 401"/>
        <xdr:cNvSpPr/>
      </xdr:nvSpPr>
      <xdr:spPr>
        <a:xfrm>
          <a:off x="4584700" y="1800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141332</xdr:rowOff>
    </xdr:from>
    <xdr:to>
      <xdr:col>20</xdr:col>
      <xdr:colOff>38100</xdr:colOff>
      <xdr:row>105</xdr:row>
      <xdr:rowOff>71482</xdr:rowOff>
    </xdr:to>
    <xdr:sp macro="" textlink="">
      <xdr:nvSpPr>
        <xdr:cNvPr id="403" name="フローチャート: 判断 402"/>
        <xdr:cNvSpPr/>
      </xdr:nvSpPr>
      <xdr:spPr>
        <a:xfrm>
          <a:off x="3746500" y="1797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71120</xdr:rowOff>
    </xdr:from>
    <xdr:to>
      <xdr:col>15</xdr:col>
      <xdr:colOff>101600</xdr:colOff>
      <xdr:row>105</xdr:row>
      <xdr:rowOff>1270</xdr:rowOff>
    </xdr:to>
    <xdr:sp macro="" textlink="">
      <xdr:nvSpPr>
        <xdr:cNvPr id="404" name="フローチャート: 判断 403"/>
        <xdr:cNvSpPr/>
      </xdr:nvSpPr>
      <xdr:spPr>
        <a:xfrm>
          <a:off x="28575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105411</xdr:rowOff>
    </xdr:from>
    <xdr:to>
      <xdr:col>10</xdr:col>
      <xdr:colOff>165100</xdr:colOff>
      <xdr:row>105</xdr:row>
      <xdr:rowOff>35561</xdr:rowOff>
    </xdr:to>
    <xdr:sp macro="" textlink="">
      <xdr:nvSpPr>
        <xdr:cNvPr id="405" name="フローチャート: 判断 404"/>
        <xdr:cNvSpPr/>
      </xdr:nvSpPr>
      <xdr:spPr>
        <a:xfrm>
          <a:off x="1968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33564</xdr:rowOff>
    </xdr:from>
    <xdr:to>
      <xdr:col>6</xdr:col>
      <xdr:colOff>38100</xdr:colOff>
      <xdr:row>104</xdr:row>
      <xdr:rowOff>135164</xdr:rowOff>
    </xdr:to>
    <xdr:sp macro="" textlink="">
      <xdr:nvSpPr>
        <xdr:cNvPr id="406" name="フローチャート: 判断 405"/>
        <xdr:cNvSpPr/>
      </xdr:nvSpPr>
      <xdr:spPr>
        <a:xfrm>
          <a:off x="1079500" y="1786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7" name="テキスト ボックス 406"/>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8" name="テキスト ボックス 407"/>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09" name="テキスト ボックス 408"/>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0" name="テキスト ボックス 409"/>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1" name="テキスト ボックス 410"/>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12337</xdr:rowOff>
    </xdr:from>
    <xdr:to>
      <xdr:col>24</xdr:col>
      <xdr:colOff>114300</xdr:colOff>
      <xdr:row>105</xdr:row>
      <xdr:rowOff>113937</xdr:rowOff>
    </xdr:to>
    <xdr:sp macro="" textlink="">
      <xdr:nvSpPr>
        <xdr:cNvPr id="412" name="楕円 411"/>
        <xdr:cNvSpPr/>
      </xdr:nvSpPr>
      <xdr:spPr>
        <a:xfrm>
          <a:off x="4584700" y="18014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162214</xdr:rowOff>
    </xdr:from>
    <xdr:ext cx="405111" cy="259045"/>
    <xdr:sp macro="" textlink="">
      <xdr:nvSpPr>
        <xdr:cNvPr id="413" name="【市民会館】&#10;有形固定資産減価償却率該当値テキスト"/>
        <xdr:cNvSpPr txBox="1"/>
      </xdr:nvSpPr>
      <xdr:spPr>
        <a:xfrm>
          <a:off x="4673600" y="17993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107043</xdr:rowOff>
    </xdr:from>
    <xdr:to>
      <xdr:col>20</xdr:col>
      <xdr:colOff>38100</xdr:colOff>
      <xdr:row>106</xdr:row>
      <xdr:rowOff>37193</xdr:rowOff>
    </xdr:to>
    <xdr:sp macro="" textlink="">
      <xdr:nvSpPr>
        <xdr:cNvPr id="414" name="楕円 413"/>
        <xdr:cNvSpPr/>
      </xdr:nvSpPr>
      <xdr:spPr>
        <a:xfrm>
          <a:off x="3746500" y="18109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63137</xdr:rowOff>
    </xdr:from>
    <xdr:to>
      <xdr:col>24</xdr:col>
      <xdr:colOff>63500</xdr:colOff>
      <xdr:row>105</xdr:row>
      <xdr:rowOff>157843</xdr:rowOff>
    </xdr:to>
    <xdr:cxnSp macro="">
      <xdr:nvCxnSpPr>
        <xdr:cNvPr id="415" name="直線コネクタ 414"/>
        <xdr:cNvCxnSpPr/>
      </xdr:nvCxnSpPr>
      <xdr:spPr>
        <a:xfrm flipV="1">
          <a:off x="3797300" y="18065387"/>
          <a:ext cx="838200" cy="94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107</xdr:row>
      <xdr:rowOff>13970</xdr:rowOff>
    </xdr:from>
    <xdr:to>
      <xdr:col>15</xdr:col>
      <xdr:colOff>101600</xdr:colOff>
      <xdr:row>107</xdr:row>
      <xdr:rowOff>115570</xdr:rowOff>
    </xdr:to>
    <xdr:sp macro="" textlink="">
      <xdr:nvSpPr>
        <xdr:cNvPr id="416" name="楕円 415"/>
        <xdr:cNvSpPr/>
      </xdr:nvSpPr>
      <xdr:spPr>
        <a:xfrm>
          <a:off x="2857500" y="1835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157843</xdr:rowOff>
    </xdr:from>
    <xdr:to>
      <xdr:col>19</xdr:col>
      <xdr:colOff>177800</xdr:colOff>
      <xdr:row>107</xdr:row>
      <xdr:rowOff>64770</xdr:rowOff>
    </xdr:to>
    <xdr:cxnSp macro="">
      <xdr:nvCxnSpPr>
        <xdr:cNvPr id="417" name="直線コネクタ 416"/>
        <xdr:cNvCxnSpPr/>
      </xdr:nvCxnSpPr>
      <xdr:spPr>
        <a:xfrm flipV="1">
          <a:off x="2908300" y="18160093"/>
          <a:ext cx="889000" cy="249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167458</xdr:rowOff>
    </xdr:from>
    <xdr:to>
      <xdr:col>10</xdr:col>
      <xdr:colOff>165100</xdr:colOff>
      <xdr:row>107</xdr:row>
      <xdr:rowOff>97608</xdr:rowOff>
    </xdr:to>
    <xdr:sp macro="" textlink="">
      <xdr:nvSpPr>
        <xdr:cNvPr id="418" name="楕円 417"/>
        <xdr:cNvSpPr/>
      </xdr:nvSpPr>
      <xdr:spPr>
        <a:xfrm>
          <a:off x="1968500" y="18341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107</xdr:row>
      <xdr:rowOff>46808</xdr:rowOff>
    </xdr:from>
    <xdr:to>
      <xdr:col>15</xdr:col>
      <xdr:colOff>50800</xdr:colOff>
      <xdr:row>107</xdr:row>
      <xdr:rowOff>64770</xdr:rowOff>
    </xdr:to>
    <xdr:cxnSp macro="">
      <xdr:nvCxnSpPr>
        <xdr:cNvPr id="419" name="直線コネクタ 418"/>
        <xdr:cNvCxnSpPr/>
      </xdr:nvCxnSpPr>
      <xdr:spPr>
        <a:xfrm>
          <a:off x="2019300" y="18391958"/>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134801</xdr:rowOff>
    </xdr:from>
    <xdr:to>
      <xdr:col>6</xdr:col>
      <xdr:colOff>38100</xdr:colOff>
      <xdr:row>107</xdr:row>
      <xdr:rowOff>64951</xdr:rowOff>
    </xdr:to>
    <xdr:sp macro="" textlink="">
      <xdr:nvSpPr>
        <xdr:cNvPr id="420" name="楕円 419"/>
        <xdr:cNvSpPr/>
      </xdr:nvSpPr>
      <xdr:spPr>
        <a:xfrm>
          <a:off x="1079500" y="18308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107</xdr:row>
      <xdr:rowOff>14151</xdr:rowOff>
    </xdr:from>
    <xdr:to>
      <xdr:col>10</xdr:col>
      <xdr:colOff>114300</xdr:colOff>
      <xdr:row>107</xdr:row>
      <xdr:rowOff>46808</xdr:rowOff>
    </xdr:to>
    <xdr:cxnSp macro="">
      <xdr:nvCxnSpPr>
        <xdr:cNvPr id="421" name="直線コネクタ 420"/>
        <xdr:cNvCxnSpPr/>
      </xdr:nvCxnSpPr>
      <xdr:spPr>
        <a:xfrm>
          <a:off x="1130300" y="18359301"/>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88009</xdr:rowOff>
    </xdr:from>
    <xdr:ext cx="405111" cy="259045"/>
    <xdr:sp macro="" textlink="">
      <xdr:nvSpPr>
        <xdr:cNvPr id="422" name="n_1aveValue【市民会館】&#10;有形固定資産減価償却率"/>
        <xdr:cNvSpPr txBox="1"/>
      </xdr:nvSpPr>
      <xdr:spPr>
        <a:xfrm>
          <a:off x="3582044" y="17747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17797</xdr:rowOff>
    </xdr:from>
    <xdr:ext cx="405111" cy="259045"/>
    <xdr:sp macro="" textlink="">
      <xdr:nvSpPr>
        <xdr:cNvPr id="423" name="n_2aveValue【市民会館】&#10;有形固定資産減価償却率"/>
        <xdr:cNvSpPr txBox="1"/>
      </xdr:nvSpPr>
      <xdr:spPr>
        <a:xfrm>
          <a:off x="2705744" y="1767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52088</xdr:rowOff>
    </xdr:from>
    <xdr:ext cx="405111" cy="259045"/>
    <xdr:sp macro="" textlink="">
      <xdr:nvSpPr>
        <xdr:cNvPr id="424" name="n_3aveValue【市民会館】&#10;有形固定資産減価償却率"/>
        <xdr:cNvSpPr txBox="1"/>
      </xdr:nvSpPr>
      <xdr:spPr>
        <a:xfrm>
          <a:off x="1816744" y="17711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151691</xdr:rowOff>
    </xdr:from>
    <xdr:ext cx="405111" cy="259045"/>
    <xdr:sp macro="" textlink="">
      <xdr:nvSpPr>
        <xdr:cNvPr id="425" name="n_4aveValue【市民会館】&#10;有形固定資産減価償却率"/>
        <xdr:cNvSpPr txBox="1"/>
      </xdr:nvSpPr>
      <xdr:spPr>
        <a:xfrm>
          <a:off x="927744" y="17639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28320</xdr:rowOff>
    </xdr:from>
    <xdr:ext cx="405111" cy="259045"/>
    <xdr:sp macro="" textlink="">
      <xdr:nvSpPr>
        <xdr:cNvPr id="426" name="n_1mainValue【市民会館】&#10;有形固定資産減価償却率"/>
        <xdr:cNvSpPr txBox="1"/>
      </xdr:nvSpPr>
      <xdr:spPr>
        <a:xfrm>
          <a:off x="3582044" y="182020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106697</xdr:rowOff>
    </xdr:from>
    <xdr:ext cx="405111" cy="259045"/>
    <xdr:sp macro="" textlink="">
      <xdr:nvSpPr>
        <xdr:cNvPr id="427" name="n_2mainValue【市民会館】&#10;有形固定資産減価償却率"/>
        <xdr:cNvSpPr txBox="1"/>
      </xdr:nvSpPr>
      <xdr:spPr>
        <a:xfrm>
          <a:off x="2705744" y="1845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88735</xdr:rowOff>
    </xdr:from>
    <xdr:ext cx="405111" cy="259045"/>
    <xdr:sp macro="" textlink="">
      <xdr:nvSpPr>
        <xdr:cNvPr id="428" name="n_3mainValue【市民会館】&#10;有形固定資産減価償却率"/>
        <xdr:cNvSpPr txBox="1"/>
      </xdr:nvSpPr>
      <xdr:spPr>
        <a:xfrm>
          <a:off x="1816744" y="18433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107</xdr:row>
      <xdr:rowOff>56078</xdr:rowOff>
    </xdr:from>
    <xdr:ext cx="405111" cy="259045"/>
    <xdr:sp macro="" textlink="">
      <xdr:nvSpPr>
        <xdr:cNvPr id="429" name="n_4mainValue【市民会館】&#10;有形固定資産減価償却率"/>
        <xdr:cNvSpPr txBox="1"/>
      </xdr:nvSpPr>
      <xdr:spPr>
        <a:xfrm>
          <a:off x="927744" y="18401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0" name="正方形/長方形 42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1" name="正方形/長方形 43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2" name="正方形/長方形 43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3" name="正方形/長方形 43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4" name="正方形/長方形 43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5" name="正方形/長方形 43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6" name="正方形/長方形 43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7" name="正方形/長方形 436"/>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8" name="テキスト ボックス 437"/>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39" name="直線コネクタ 438"/>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40" name="直線コネクタ 439"/>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441" name="テキスト ボックス 440"/>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42" name="直線コネクタ 441"/>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443" name="テキスト ボックス 442"/>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44" name="直線コネクタ 443"/>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445" name="テキスト ボックス 444"/>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46" name="直線コネクタ 445"/>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447" name="テキスト ボックス 446"/>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48" name="直線コネクタ 447"/>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449" name="テキスト ボックス 448"/>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50" name="直線コネクタ 449"/>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451" name="テキスト ボックス 450"/>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2" name="直線コネクタ 451"/>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3" name="テキスト ボックス 452"/>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4"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152944</xdr:rowOff>
    </xdr:from>
    <xdr:to>
      <xdr:col>54</xdr:col>
      <xdr:colOff>189865</xdr:colOff>
      <xdr:row>108</xdr:row>
      <xdr:rowOff>115388</xdr:rowOff>
    </xdr:to>
    <xdr:cxnSp macro="">
      <xdr:nvCxnSpPr>
        <xdr:cNvPr id="455" name="直線コネクタ 454"/>
        <xdr:cNvCxnSpPr/>
      </xdr:nvCxnSpPr>
      <xdr:spPr>
        <a:xfrm flipV="1">
          <a:off x="10476865" y="17126494"/>
          <a:ext cx="0" cy="1505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119215</xdr:rowOff>
    </xdr:from>
    <xdr:ext cx="469744" cy="259045"/>
    <xdr:sp macro="" textlink="">
      <xdr:nvSpPr>
        <xdr:cNvPr id="456" name="【市民会館】&#10;一人当たり面積最小値テキスト"/>
        <xdr:cNvSpPr txBox="1"/>
      </xdr:nvSpPr>
      <xdr:spPr>
        <a:xfrm>
          <a:off x="10515600" y="18635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115388</xdr:rowOff>
    </xdr:from>
    <xdr:to>
      <xdr:col>55</xdr:col>
      <xdr:colOff>88900</xdr:colOff>
      <xdr:row>108</xdr:row>
      <xdr:rowOff>115388</xdr:rowOff>
    </xdr:to>
    <xdr:cxnSp macro="">
      <xdr:nvCxnSpPr>
        <xdr:cNvPr id="457" name="直線コネクタ 456"/>
        <xdr:cNvCxnSpPr/>
      </xdr:nvCxnSpPr>
      <xdr:spPr>
        <a:xfrm>
          <a:off x="10388600" y="18631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99621</xdr:rowOff>
    </xdr:from>
    <xdr:ext cx="469744" cy="259045"/>
    <xdr:sp macro="" textlink="">
      <xdr:nvSpPr>
        <xdr:cNvPr id="458" name="【市民会館】&#10;一人当たり面積最大値テキスト"/>
        <xdr:cNvSpPr txBox="1"/>
      </xdr:nvSpPr>
      <xdr:spPr>
        <a:xfrm>
          <a:off x="10515600" y="16901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152944</xdr:rowOff>
    </xdr:from>
    <xdr:to>
      <xdr:col>55</xdr:col>
      <xdr:colOff>88900</xdr:colOff>
      <xdr:row>99</xdr:row>
      <xdr:rowOff>152944</xdr:rowOff>
    </xdr:to>
    <xdr:cxnSp macro="">
      <xdr:nvCxnSpPr>
        <xdr:cNvPr id="459" name="直線コネクタ 458"/>
        <xdr:cNvCxnSpPr/>
      </xdr:nvCxnSpPr>
      <xdr:spPr>
        <a:xfrm>
          <a:off x="10388600" y="1712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100528</xdr:rowOff>
    </xdr:from>
    <xdr:ext cx="469744" cy="259045"/>
    <xdr:sp macro="" textlink="">
      <xdr:nvSpPr>
        <xdr:cNvPr id="460" name="【市民会館】&#10;一人当たり面積平均値テキスト"/>
        <xdr:cNvSpPr txBox="1"/>
      </xdr:nvSpPr>
      <xdr:spPr>
        <a:xfrm>
          <a:off x="10515600" y="181027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77651</xdr:rowOff>
    </xdr:from>
    <xdr:to>
      <xdr:col>55</xdr:col>
      <xdr:colOff>50800</xdr:colOff>
      <xdr:row>107</xdr:row>
      <xdr:rowOff>7801</xdr:rowOff>
    </xdr:to>
    <xdr:sp macro="" textlink="">
      <xdr:nvSpPr>
        <xdr:cNvPr id="461" name="フローチャート: 判断 460"/>
        <xdr:cNvSpPr/>
      </xdr:nvSpPr>
      <xdr:spPr>
        <a:xfrm>
          <a:off x="10426700" y="18251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84182</xdr:rowOff>
    </xdr:from>
    <xdr:to>
      <xdr:col>50</xdr:col>
      <xdr:colOff>165100</xdr:colOff>
      <xdr:row>107</xdr:row>
      <xdr:rowOff>14332</xdr:rowOff>
    </xdr:to>
    <xdr:sp macro="" textlink="">
      <xdr:nvSpPr>
        <xdr:cNvPr id="462" name="フローチャート: 判断 461"/>
        <xdr:cNvSpPr/>
      </xdr:nvSpPr>
      <xdr:spPr>
        <a:xfrm>
          <a:off x="9588500" y="182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77651</xdr:rowOff>
    </xdr:from>
    <xdr:to>
      <xdr:col>46</xdr:col>
      <xdr:colOff>38100</xdr:colOff>
      <xdr:row>107</xdr:row>
      <xdr:rowOff>7801</xdr:rowOff>
    </xdr:to>
    <xdr:sp macro="" textlink="">
      <xdr:nvSpPr>
        <xdr:cNvPr id="463" name="フローチャート: 判断 462"/>
        <xdr:cNvSpPr/>
      </xdr:nvSpPr>
      <xdr:spPr>
        <a:xfrm>
          <a:off x="8699500" y="18251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74386</xdr:rowOff>
    </xdr:from>
    <xdr:to>
      <xdr:col>41</xdr:col>
      <xdr:colOff>101600</xdr:colOff>
      <xdr:row>107</xdr:row>
      <xdr:rowOff>4536</xdr:rowOff>
    </xdr:to>
    <xdr:sp macro="" textlink="">
      <xdr:nvSpPr>
        <xdr:cNvPr id="464" name="フローチャート: 判断 463"/>
        <xdr:cNvSpPr/>
      </xdr:nvSpPr>
      <xdr:spPr>
        <a:xfrm>
          <a:off x="7810500" y="1824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110308</xdr:rowOff>
    </xdr:from>
    <xdr:to>
      <xdr:col>36</xdr:col>
      <xdr:colOff>165100</xdr:colOff>
      <xdr:row>107</xdr:row>
      <xdr:rowOff>40458</xdr:rowOff>
    </xdr:to>
    <xdr:sp macro="" textlink="">
      <xdr:nvSpPr>
        <xdr:cNvPr id="465" name="フローチャート: 判断 464"/>
        <xdr:cNvSpPr/>
      </xdr:nvSpPr>
      <xdr:spPr>
        <a:xfrm>
          <a:off x="6921500" y="18284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6" name="テキスト ボックス 465"/>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7" name="テキスト ボックス 466"/>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8" name="テキスト ボックス 467"/>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9" name="テキスト ボックス 468"/>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0" name="テキスト ボックス 469"/>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126637</xdr:rowOff>
    </xdr:from>
    <xdr:to>
      <xdr:col>55</xdr:col>
      <xdr:colOff>50800</xdr:colOff>
      <xdr:row>107</xdr:row>
      <xdr:rowOff>56787</xdr:rowOff>
    </xdr:to>
    <xdr:sp macro="" textlink="">
      <xdr:nvSpPr>
        <xdr:cNvPr id="471" name="楕円 470"/>
        <xdr:cNvSpPr/>
      </xdr:nvSpPr>
      <xdr:spPr>
        <a:xfrm>
          <a:off x="10426700" y="18300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105064</xdr:rowOff>
    </xdr:from>
    <xdr:ext cx="469744" cy="259045"/>
    <xdr:sp macro="" textlink="">
      <xdr:nvSpPr>
        <xdr:cNvPr id="472" name="【市民会館】&#10;一人当たり面積該当値テキスト"/>
        <xdr:cNvSpPr txBox="1"/>
      </xdr:nvSpPr>
      <xdr:spPr>
        <a:xfrm>
          <a:off x="10515600" y="18278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129902</xdr:rowOff>
    </xdr:from>
    <xdr:to>
      <xdr:col>50</xdr:col>
      <xdr:colOff>165100</xdr:colOff>
      <xdr:row>107</xdr:row>
      <xdr:rowOff>60052</xdr:rowOff>
    </xdr:to>
    <xdr:sp macro="" textlink="">
      <xdr:nvSpPr>
        <xdr:cNvPr id="473" name="楕円 472"/>
        <xdr:cNvSpPr/>
      </xdr:nvSpPr>
      <xdr:spPr>
        <a:xfrm>
          <a:off x="9588500" y="18303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5987</xdr:rowOff>
    </xdr:from>
    <xdr:to>
      <xdr:col>55</xdr:col>
      <xdr:colOff>0</xdr:colOff>
      <xdr:row>107</xdr:row>
      <xdr:rowOff>9252</xdr:rowOff>
    </xdr:to>
    <xdr:cxnSp macro="">
      <xdr:nvCxnSpPr>
        <xdr:cNvPr id="474" name="直線コネクタ 473"/>
        <xdr:cNvCxnSpPr/>
      </xdr:nvCxnSpPr>
      <xdr:spPr>
        <a:xfrm flipV="1">
          <a:off x="9639300" y="18351137"/>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129902</xdr:rowOff>
    </xdr:from>
    <xdr:to>
      <xdr:col>46</xdr:col>
      <xdr:colOff>38100</xdr:colOff>
      <xdr:row>107</xdr:row>
      <xdr:rowOff>60052</xdr:rowOff>
    </xdr:to>
    <xdr:sp macro="" textlink="">
      <xdr:nvSpPr>
        <xdr:cNvPr id="475" name="楕円 474"/>
        <xdr:cNvSpPr/>
      </xdr:nvSpPr>
      <xdr:spPr>
        <a:xfrm>
          <a:off x="8699500" y="18303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9252</xdr:rowOff>
    </xdr:from>
    <xdr:to>
      <xdr:col>50</xdr:col>
      <xdr:colOff>114300</xdr:colOff>
      <xdr:row>107</xdr:row>
      <xdr:rowOff>9252</xdr:rowOff>
    </xdr:to>
    <xdr:cxnSp macro="">
      <xdr:nvCxnSpPr>
        <xdr:cNvPr id="476" name="直線コネクタ 475"/>
        <xdr:cNvCxnSpPr/>
      </xdr:nvCxnSpPr>
      <xdr:spPr>
        <a:xfrm>
          <a:off x="8750300" y="1835440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133169</xdr:rowOff>
    </xdr:from>
    <xdr:to>
      <xdr:col>41</xdr:col>
      <xdr:colOff>101600</xdr:colOff>
      <xdr:row>107</xdr:row>
      <xdr:rowOff>63319</xdr:rowOff>
    </xdr:to>
    <xdr:sp macro="" textlink="">
      <xdr:nvSpPr>
        <xdr:cNvPr id="477" name="楕円 476"/>
        <xdr:cNvSpPr/>
      </xdr:nvSpPr>
      <xdr:spPr>
        <a:xfrm>
          <a:off x="7810500" y="18306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9252</xdr:rowOff>
    </xdr:from>
    <xdr:to>
      <xdr:col>45</xdr:col>
      <xdr:colOff>177800</xdr:colOff>
      <xdr:row>107</xdr:row>
      <xdr:rowOff>12519</xdr:rowOff>
    </xdr:to>
    <xdr:cxnSp macro="">
      <xdr:nvCxnSpPr>
        <xdr:cNvPr id="478" name="直線コネクタ 477"/>
        <xdr:cNvCxnSpPr/>
      </xdr:nvCxnSpPr>
      <xdr:spPr>
        <a:xfrm flipV="1">
          <a:off x="7861300" y="18354402"/>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149498</xdr:rowOff>
    </xdr:from>
    <xdr:to>
      <xdr:col>36</xdr:col>
      <xdr:colOff>165100</xdr:colOff>
      <xdr:row>107</xdr:row>
      <xdr:rowOff>79648</xdr:rowOff>
    </xdr:to>
    <xdr:sp macro="" textlink="">
      <xdr:nvSpPr>
        <xdr:cNvPr id="479" name="楕円 478"/>
        <xdr:cNvSpPr/>
      </xdr:nvSpPr>
      <xdr:spPr>
        <a:xfrm>
          <a:off x="6921500" y="18323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12519</xdr:rowOff>
    </xdr:from>
    <xdr:to>
      <xdr:col>41</xdr:col>
      <xdr:colOff>50800</xdr:colOff>
      <xdr:row>107</xdr:row>
      <xdr:rowOff>28848</xdr:rowOff>
    </xdr:to>
    <xdr:cxnSp macro="">
      <xdr:nvCxnSpPr>
        <xdr:cNvPr id="480" name="直線コネクタ 479"/>
        <xdr:cNvCxnSpPr/>
      </xdr:nvCxnSpPr>
      <xdr:spPr>
        <a:xfrm flipV="1">
          <a:off x="6972300" y="18357669"/>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30859</xdr:rowOff>
    </xdr:from>
    <xdr:ext cx="469744" cy="259045"/>
    <xdr:sp macro="" textlink="">
      <xdr:nvSpPr>
        <xdr:cNvPr id="481" name="n_1aveValue【市民会館】&#10;一人当たり面積"/>
        <xdr:cNvSpPr txBox="1"/>
      </xdr:nvSpPr>
      <xdr:spPr>
        <a:xfrm>
          <a:off x="9391727" y="18033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24328</xdr:rowOff>
    </xdr:from>
    <xdr:ext cx="469744" cy="259045"/>
    <xdr:sp macro="" textlink="">
      <xdr:nvSpPr>
        <xdr:cNvPr id="482" name="n_2aveValue【市民会館】&#10;一人当たり面積"/>
        <xdr:cNvSpPr txBox="1"/>
      </xdr:nvSpPr>
      <xdr:spPr>
        <a:xfrm>
          <a:off x="8515427" y="18026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21063</xdr:rowOff>
    </xdr:from>
    <xdr:ext cx="469744" cy="259045"/>
    <xdr:sp macro="" textlink="">
      <xdr:nvSpPr>
        <xdr:cNvPr id="483" name="n_3aveValue【市民会館】&#10;一人当たり面積"/>
        <xdr:cNvSpPr txBox="1"/>
      </xdr:nvSpPr>
      <xdr:spPr>
        <a:xfrm>
          <a:off x="7626427" y="18023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56985</xdr:rowOff>
    </xdr:from>
    <xdr:ext cx="469744" cy="259045"/>
    <xdr:sp macro="" textlink="">
      <xdr:nvSpPr>
        <xdr:cNvPr id="484" name="n_4aveValue【市民会館】&#10;一人当たり面積"/>
        <xdr:cNvSpPr txBox="1"/>
      </xdr:nvSpPr>
      <xdr:spPr>
        <a:xfrm>
          <a:off x="6737427" y="18059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51179</xdr:rowOff>
    </xdr:from>
    <xdr:ext cx="469744" cy="259045"/>
    <xdr:sp macro="" textlink="">
      <xdr:nvSpPr>
        <xdr:cNvPr id="485" name="n_1mainValue【市民会館】&#10;一人当たり面積"/>
        <xdr:cNvSpPr txBox="1"/>
      </xdr:nvSpPr>
      <xdr:spPr>
        <a:xfrm>
          <a:off x="9391727" y="18396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51179</xdr:rowOff>
    </xdr:from>
    <xdr:ext cx="469744" cy="259045"/>
    <xdr:sp macro="" textlink="">
      <xdr:nvSpPr>
        <xdr:cNvPr id="486" name="n_2mainValue【市民会館】&#10;一人当たり面積"/>
        <xdr:cNvSpPr txBox="1"/>
      </xdr:nvSpPr>
      <xdr:spPr>
        <a:xfrm>
          <a:off x="8515427" y="18396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54446</xdr:rowOff>
    </xdr:from>
    <xdr:ext cx="469744" cy="259045"/>
    <xdr:sp macro="" textlink="">
      <xdr:nvSpPr>
        <xdr:cNvPr id="487" name="n_3mainValue【市民会館】&#10;一人当たり面積"/>
        <xdr:cNvSpPr txBox="1"/>
      </xdr:nvSpPr>
      <xdr:spPr>
        <a:xfrm>
          <a:off x="7626427" y="18399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70775</xdr:rowOff>
    </xdr:from>
    <xdr:ext cx="469744" cy="259045"/>
    <xdr:sp macro="" textlink="">
      <xdr:nvSpPr>
        <xdr:cNvPr id="488" name="n_4mainValue【市民会館】&#10;一人当たり面積"/>
        <xdr:cNvSpPr txBox="1"/>
      </xdr:nvSpPr>
      <xdr:spPr>
        <a:xfrm>
          <a:off x="6737427" y="18415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9" name="正方形/長方形 48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0" name="正方形/長方形 48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1" name="正方形/長方形 49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2" name="正方形/長方形 49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3" name="正方形/長方形 49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4" name="正方形/長方形 49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5" name="正方形/長方形 49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6" name="正方形/長方形 49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7" name="テキスト ボックス 49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8" name="直線コネクタ 49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9" name="テキスト ボックス 498"/>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0" name="直線コネクタ 499"/>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1" name="テキスト ボックス 500"/>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2" name="直線コネクタ 501"/>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3" name="テキスト ボックス 502"/>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4" name="直線コネクタ 503"/>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5" name="テキスト ボックス 504"/>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6" name="直線コネクタ 505"/>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7" name="テキスト ボックス 506"/>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08" name="直線コネクタ 507"/>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09" name="テキスト ボックス 508"/>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0" name="直線コネクタ 509"/>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1" name="テキスト ボックス 510"/>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2" name="直線コネクタ 51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3"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17417</xdr:rowOff>
    </xdr:from>
    <xdr:to>
      <xdr:col>85</xdr:col>
      <xdr:colOff>126364</xdr:colOff>
      <xdr:row>41</xdr:row>
      <xdr:rowOff>167640</xdr:rowOff>
    </xdr:to>
    <xdr:cxnSp macro="">
      <xdr:nvCxnSpPr>
        <xdr:cNvPr id="514" name="直線コネクタ 513"/>
        <xdr:cNvCxnSpPr/>
      </xdr:nvCxnSpPr>
      <xdr:spPr>
        <a:xfrm flipV="1">
          <a:off x="16318864" y="5846717"/>
          <a:ext cx="0" cy="1350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17</xdr:rowOff>
    </xdr:from>
    <xdr:ext cx="405111" cy="259045"/>
    <xdr:sp macro="" textlink="">
      <xdr:nvSpPr>
        <xdr:cNvPr id="515" name="【一般廃棄物処理施設】&#10;有形固定資産減価償却率最小値テキスト"/>
        <xdr:cNvSpPr txBox="1"/>
      </xdr:nvSpPr>
      <xdr:spPr>
        <a:xfrm>
          <a:off x="16357600" y="7200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167640</xdr:rowOff>
    </xdr:from>
    <xdr:to>
      <xdr:col>86</xdr:col>
      <xdr:colOff>25400</xdr:colOff>
      <xdr:row>41</xdr:row>
      <xdr:rowOff>167640</xdr:rowOff>
    </xdr:to>
    <xdr:cxnSp macro="">
      <xdr:nvCxnSpPr>
        <xdr:cNvPr id="516" name="直線コネクタ 515"/>
        <xdr:cNvCxnSpPr/>
      </xdr:nvCxnSpPr>
      <xdr:spPr>
        <a:xfrm>
          <a:off x="16230600" y="719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135544</xdr:rowOff>
    </xdr:from>
    <xdr:ext cx="405111" cy="259045"/>
    <xdr:sp macro="" textlink="">
      <xdr:nvSpPr>
        <xdr:cNvPr id="517" name="【一般廃棄物処理施設】&#10;有形固定資産減価償却率最大値テキスト"/>
        <xdr:cNvSpPr txBox="1"/>
      </xdr:nvSpPr>
      <xdr:spPr>
        <a:xfrm>
          <a:off x="16357600" y="5621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17417</xdr:rowOff>
    </xdr:from>
    <xdr:to>
      <xdr:col>86</xdr:col>
      <xdr:colOff>25400</xdr:colOff>
      <xdr:row>34</xdr:row>
      <xdr:rowOff>17417</xdr:rowOff>
    </xdr:to>
    <xdr:cxnSp macro="">
      <xdr:nvCxnSpPr>
        <xdr:cNvPr id="518" name="直線コネクタ 517"/>
        <xdr:cNvCxnSpPr/>
      </xdr:nvCxnSpPr>
      <xdr:spPr>
        <a:xfrm>
          <a:off x="16230600" y="5846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77669</xdr:rowOff>
    </xdr:from>
    <xdr:ext cx="405111" cy="259045"/>
    <xdr:sp macro="" textlink="">
      <xdr:nvSpPr>
        <xdr:cNvPr id="519" name="【一般廃棄物処理施設】&#10;有形固定資産減価償却率平均値テキスト"/>
        <xdr:cNvSpPr txBox="1"/>
      </xdr:nvSpPr>
      <xdr:spPr>
        <a:xfrm>
          <a:off x="16357600" y="64213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54791</xdr:rowOff>
    </xdr:from>
    <xdr:to>
      <xdr:col>85</xdr:col>
      <xdr:colOff>177800</xdr:colOff>
      <xdr:row>38</xdr:row>
      <xdr:rowOff>156391</xdr:rowOff>
    </xdr:to>
    <xdr:sp macro="" textlink="">
      <xdr:nvSpPr>
        <xdr:cNvPr id="520" name="フローチャート: 判断 519"/>
        <xdr:cNvSpPr/>
      </xdr:nvSpPr>
      <xdr:spPr>
        <a:xfrm>
          <a:off x="16268700" y="656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38463</xdr:rowOff>
    </xdr:from>
    <xdr:to>
      <xdr:col>81</xdr:col>
      <xdr:colOff>101600</xdr:colOff>
      <xdr:row>38</xdr:row>
      <xdr:rowOff>140063</xdr:rowOff>
    </xdr:to>
    <xdr:sp macro="" textlink="">
      <xdr:nvSpPr>
        <xdr:cNvPr id="521" name="フローチャート: 判断 520"/>
        <xdr:cNvSpPr/>
      </xdr:nvSpPr>
      <xdr:spPr>
        <a:xfrm>
          <a:off x="15430500" y="655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67854</xdr:rowOff>
    </xdr:from>
    <xdr:to>
      <xdr:col>76</xdr:col>
      <xdr:colOff>165100</xdr:colOff>
      <xdr:row>38</xdr:row>
      <xdr:rowOff>169454</xdr:rowOff>
    </xdr:to>
    <xdr:sp macro="" textlink="">
      <xdr:nvSpPr>
        <xdr:cNvPr id="522" name="フローチャート: 判断 521"/>
        <xdr:cNvSpPr/>
      </xdr:nvSpPr>
      <xdr:spPr>
        <a:xfrm>
          <a:off x="14541500" y="658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72753</xdr:rowOff>
    </xdr:from>
    <xdr:to>
      <xdr:col>72</xdr:col>
      <xdr:colOff>38100</xdr:colOff>
      <xdr:row>39</xdr:row>
      <xdr:rowOff>2903</xdr:rowOff>
    </xdr:to>
    <xdr:sp macro="" textlink="">
      <xdr:nvSpPr>
        <xdr:cNvPr id="523" name="フローチャート: 判断 522"/>
        <xdr:cNvSpPr/>
      </xdr:nvSpPr>
      <xdr:spPr>
        <a:xfrm>
          <a:off x="13652500" y="658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128270</xdr:rowOff>
    </xdr:from>
    <xdr:to>
      <xdr:col>67</xdr:col>
      <xdr:colOff>101600</xdr:colOff>
      <xdr:row>39</xdr:row>
      <xdr:rowOff>58420</xdr:rowOff>
    </xdr:to>
    <xdr:sp macro="" textlink="">
      <xdr:nvSpPr>
        <xdr:cNvPr id="524" name="フローチャート: 判断 523"/>
        <xdr:cNvSpPr/>
      </xdr:nvSpPr>
      <xdr:spPr>
        <a:xfrm>
          <a:off x="12763500" y="664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5" name="テキスト ボックス 524"/>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6" name="テキスト ボックス 525"/>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7" name="テキスト ボックス 526"/>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8" name="テキスト ボックス 527"/>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9" name="テキスト ボックス 528"/>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48260</xdr:rowOff>
    </xdr:from>
    <xdr:to>
      <xdr:col>85</xdr:col>
      <xdr:colOff>177800</xdr:colOff>
      <xdr:row>40</xdr:row>
      <xdr:rowOff>149860</xdr:rowOff>
    </xdr:to>
    <xdr:sp macro="" textlink="">
      <xdr:nvSpPr>
        <xdr:cNvPr id="530" name="楕円 529"/>
        <xdr:cNvSpPr/>
      </xdr:nvSpPr>
      <xdr:spPr>
        <a:xfrm>
          <a:off x="16268700" y="690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26687</xdr:rowOff>
    </xdr:from>
    <xdr:ext cx="405111" cy="259045"/>
    <xdr:sp macro="" textlink="">
      <xdr:nvSpPr>
        <xdr:cNvPr id="531" name="【一般廃棄物処理施設】&#10;有形固定資産減価償却率該当値テキスト"/>
        <xdr:cNvSpPr txBox="1"/>
      </xdr:nvSpPr>
      <xdr:spPr>
        <a:xfrm>
          <a:off x="16357600" y="6884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58057</xdr:rowOff>
    </xdr:from>
    <xdr:to>
      <xdr:col>81</xdr:col>
      <xdr:colOff>101600</xdr:colOff>
      <xdr:row>40</xdr:row>
      <xdr:rowOff>159657</xdr:rowOff>
    </xdr:to>
    <xdr:sp macro="" textlink="">
      <xdr:nvSpPr>
        <xdr:cNvPr id="532" name="楕円 531"/>
        <xdr:cNvSpPr/>
      </xdr:nvSpPr>
      <xdr:spPr>
        <a:xfrm>
          <a:off x="15430500" y="691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99060</xdr:rowOff>
    </xdr:from>
    <xdr:to>
      <xdr:col>85</xdr:col>
      <xdr:colOff>127000</xdr:colOff>
      <xdr:row>40</xdr:row>
      <xdr:rowOff>108857</xdr:rowOff>
    </xdr:to>
    <xdr:cxnSp macro="">
      <xdr:nvCxnSpPr>
        <xdr:cNvPr id="533" name="直線コネクタ 532"/>
        <xdr:cNvCxnSpPr/>
      </xdr:nvCxnSpPr>
      <xdr:spPr>
        <a:xfrm flipV="1">
          <a:off x="15481300" y="6957060"/>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35197</xdr:rowOff>
    </xdr:from>
    <xdr:to>
      <xdr:col>76</xdr:col>
      <xdr:colOff>165100</xdr:colOff>
      <xdr:row>40</xdr:row>
      <xdr:rowOff>136797</xdr:rowOff>
    </xdr:to>
    <xdr:sp macro="" textlink="">
      <xdr:nvSpPr>
        <xdr:cNvPr id="534" name="楕円 533"/>
        <xdr:cNvSpPr/>
      </xdr:nvSpPr>
      <xdr:spPr>
        <a:xfrm>
          <a:off x="14541500" y="6893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85997</xdr:rowOff>
    </xdr:from>
    <xdr:to>
      <xdr:col>81</xdr:col>
      <xdr:colOff>50800</xdr:colOff>
      <xdr:row>40</xdr:row>
      <xdr:rowOff>108857</xdr:rowOff>
    </xdr:to>
    <xdr:cxnSp macro="">
      <xdr:nvCxnSpPr>
        <xdr:cNvPr id="535" name="直線コネクタ 534"/>
        <xdr:cNvCxnSpPr/>
      </xdr:nvCxnSpPr>
      <xdr:spPr>
        <a:xfrm>
          <a:off x="14592300" y="6943997"/>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10704</xdr:rowOff>
    </xdr:from>
    <xdr:to>
      <xdr:col>72</xdr:col>
      <xdr:colOff>38100</xdr:colOff>
      <xdr:row>40</xdr:row>
      <xdr:rowOff>112304</xdr:rowOff>
    </xdr:to>
    <xdr:sp macro="" textlink="">
      <xdr:nvSpPr>
        <xdr:cNvPr id="536" name="楕円 535"/>
        <xdr:cNvSpPr/>
      </xdr:nvSpPr>
      <xdr:spPr>
        <a:xfrm>
          <a:off x="13652500" y="6868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61504</xdr:rowOff>
    </xdr:from>
    <xdr:to>
      <xdr:col>76</xdr:col>
      <xdr:colOff>114300</xdr:colOff>
      <xdr:row>40</xdr:row>
      <xdr:rowOff>85997</xdr:rowOff>
    </xdr:to>
    <xdr:cxnSp macro="">
      <xdr:nvCxnSpPr>
        <xdr:cNvPr id="537" name="直線コネクタ 536"/>
        <xdr:cNvCxnSpPr/>
      </xdr:nvCxnSpPr>
      <xdr:spPr>
        <a:xfrm>
          <a:off x="13703300" y="6919504"/>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98878</xdr:rowOff>
    </xdr:from>
    <xdr:to>
      <xdr:col>67</xdr:col>
      <xdr:colOff>101600</xdr:colOff>
      <xdr:row>38</xdr:row>
      <xdr:rowOff>29028</xdr:rowOff>
    </xdr:to>
    <xdr:sp macro="" textlink="">
      <xdr:nvSpPr>
        <xdr:cNvPr id="538" name="楕円 537"/>
        <xdr:cNvSpPr/>
      </xdr:nvSpPr>
      <xdr:spPr>
        <a:xfrm>
          <a:off x="12763500" y="644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149678</xdr:rowOff>
    </xdr:from>
    <xdr:to>
      <xdr:col>71</xdr:col>
      <xdr:colOff>177800</xdr:colOff>
      <xdr:row>40</xdr:row>
      <xdr:rowOff>61504</xdr:rowOff>
    </xdr:to>
    <xdr:cxnSp macro="">
      <xdr:nvCxnSpPr>
        <xdr:cNvPr id="539" name="直線コネクタ 538"/>
        <xdr:cNvCxnSpPr/>
      </xdr:nvCxnSpPr>
      <xdr:spPr>
        <a:xfrm>
          <a:off x="12814300" y="6493328"/>
          <a:ext cx="889000" cy="426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156590</xdr:rowOff>
    </xdr:from>
    <xdr:ext cx="405111" cy="259045"/>
    <xdr:sp macro="" textlink="">
      <xdr:nvSpPr>
        <xdr:cNvPr id="540" name="n_1aveValue【一般廃棄物処理施設】&#10;有形固定資産減価償却率"/>
        <xdr:cNvSpPr txBox="1"/>
      </xdr:nvSpPr>
      <xdr:spPr>
        <a:xfrm>
          <a:off x="15266044" y="6328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14531</xdr:rowOff>
    </xdr:from>
    <xdr:ext cx="405111" cy="259045"/>
    <xdr:sp macro="" textlink="">
      <xdr:nvSpPr>
        <xdr:cNvPr id="541" name="n_2aveValue【一般廃棄物処理施設】&#10;有形固定資産減価償却率"/>
        <xdr:cNvSpPr txBox="1"/>
      </xdr:nvSpPr>
      <xdr:spPr>
        <a:xfrm>
          <a:off x="14389744" y="6358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19430</xdr:rowOff>
    </xdr:from>
    <xdr:ext cx="405111" cy="259045"/>
    <xdr:sp macro="" textlink="">
      <xdr:nvSpPr>
        <xdr:cNvPr id="542" name="n_3aveValue【一般廃棄物処理施設】&#10;有形固定資産減価償却率"/>
        <xdr:cNvSpPr txBox="1"/>
      </xdr:nvSpPr>
      <xdr:spPr>
        <a:xfrm>
          <a:off x="13500744" y="6363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49547</xdr:rowOff>
    </xdr:from>
    <xdr:ext cx="405111" cy="259045"/>
    <xdr:sp macro="" textlink="">
      <xdr:nvSpPr>
        <xdr:cNvPr id="543" name="n_4aveValue【一般廃棄物処理施設】&#10;有形固定資産減価償却率"/>
        <xdr:cNvSpPr txBox="1"/>
      </xdr:nvSpPr>
      <xdr:spPr>
        <a:xfrm>
          <a:off x="12611744" y="673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150784</xdr:rowOff>
    </xdr:from>
    <xdr:ext cx="405111" cy="259045"/>
    <xdr:sp macro="" textlink="">
      <xdr:nvSpPr>
        <xdr:cNvPr id="544" name="n_1mainValue【一般廃棄物処理施設】&#10;有形固定資産減価償却率"/>
        <xdr:cNvSpPr txBox="1"/>
      </xdr:nvSpPr>
      <xdr:spPr>
        <a:xfrm>
          <a:off x="15266044" y="7008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127924</xdr:rowOff>
    </xdr:from>
    <xdr:ext cx="405111" cy="259045"/>
    <xdr:sp macro="" textlink="">
      <xdr:nvSpPr>
        <xdr:cNvPr id="545" name="n_2mainValue【一般廃棄物処理施設】&#10;有形固定資産減価償却率"/>
        <xdr:cNvSpPr txBox="1"/>
      </xdr:nvSpPr>
      <xdr:spPr>
        <a:xfrm>
          <a:off x="14389744" y="6985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103431</xdr:rowOff>
    </xdr:from>
    <xdr:ext cx="405111" cy="259045"/>
    <xdr:sp macro="" textlink="">
      <xdr:nvSpPr>
        <xdr:cNvPr id="546" name="n_3mainValue【一般廃棄物処理施設】&#10;有形固定資産減価償却率"/>
        <xdr:cNvSpPr txBox="1"/>
      </xdr:nvSpPr>
      <xdr:spPr>
        <a:xfrm>
          <a:off x="13500744" y="6961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45555</xdr:rowOff>
    </xdr:from>
    <xdr:ext cx="405111" cy="259045"/>
    <xdr:sp macro="" textlink="">
      <xdr:nvSpPr>
        <xdr:cNvPr id="547" name="n_4mainValue【一般廃棄物処理施設】&#10;有形固定資産減価償却率"/>
        <xdr:cNvSpPr txBox="1"/>
      </xdr:nvSpPr>
      <xdr:spPr>
        <a:xfrm>
          <a:off x="12611744" y="6217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8" name="正方形/長方形 54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9" name="正方形/長方形 54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0" name="正方形/長方形 54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1" name="正方形/長方形 55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2" name="正方形/長方形 55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3" name="正方形/長方形 55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4" name="正方形/長方形 55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5" name="正方形/長方形 554"/>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6" name="テキスト ボックス 555"/>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7" name="直線コネクタ 556"/>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8" name="直線コネクタ 557"/>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59" name="テキスト ボックス 558"/>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0" name="直線コネクタ 559"/>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561" name="テキスト ボックス 560"/>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2" name="直線コネクタ 561"/>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3" name="テキスト ボックス 562"/>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4" name="直線コネクタ 563"/>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5" name="テキスト ボックス 564"/>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6" name="直線コネクタ 565"/>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7" name="テキスト ボックス 566"/>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8" name="直線コネクタ 567"/>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9" name="テキスト ボックス 568"/>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0"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113858</xdr:rowOff>
    </xdr:from>
    <xdr:to>
      <xdr:col>116</xdr:col>
      <xdr:colOff>62864</xdr:colOff>
      <xdr:row>42</xdr:row>
      <xdr:rowOff>37498</xdr:rowOff>
    </xdr:to>
    <xdr:cxnSp macro="">
      <xdr:nvCxnSpPr>
        <xdr:cNvPr id="571" name="直線コネクタ 570"/>
        <xdr:cNvCxnSpPr/>
      </xdr:nvCxnSpPr>
      <xdr:spPr>
        <a:xfrm flipV="1">
          <a:off x="22160864" y="5771708"/>
          <a:ext cx="0" cy="1466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41325</xdr:rowOff>
    </xdr:from>
    <xdr:ext cx="313932" cy="259045"/>
    <xdr:sp macro="" textlink="">
      <xdr:nvSpPr>
        <xdr:cNvPr id="572" name="【一般廃棄物処理施設】&#10;一人当たり有形固定資産（償却資産）額最小値テキスト"/>
        <xdr:cNvSpPr txBox="1"/>
      </xdr:nvSpPr>
      <xdr:spPr>
        <a:xfrm>
          <a:off x="22199600" y="72422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37498</xdr:rowOff>
    </xdr:from>
    <xdr:to>
      <xdr:col>116</xdr:col>
      <xdr:colOff>152400</xdr:colOff>
      <xdr:row>42</xdr:row>
      <xdr:rowOff>37498</xdr:rowOff>
    </xdr:to>
    <xdr:cxnSp macro="">
      <xdr:nvCxnSpPr>
        <xdr:cNvPr id="573" name="直線コネクタ 572"/>
        <xdr:cNvCxnSpPr/>
      </xdr:nvCxnSpPr>
      <xdr:spPr>
        <a:xfrm>
          <a:off x="22072600" y="7238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60535</xdr:rowOff>
    </xdr:from>
    <xdr:ext cx="599010" cy="259045"/>
    <xdr:sp macro="" textlink="">
      <xdr:nvSpPr>
        <xdr:cNvPr id="574" name="【一般廃棄物処理施設】&#10;一人当たり有形固定資産（償却資産）額最大値テキスト"/>
        <xdr:cNvSpPr txBox="1"/>
      </xdr:nvSpPr>
      <xdr:spPr>
        <a:xfrm>
          <a:off x="22199600" y="5546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113858</xdr:rowOff>
    </xdr:from>
    <xdr:to>
      <xdr:col>116</xdr:col>
      <xdr:colOff>152400</xdr:colOff>
      <xdr:row>33</xdr:row>
      <xdr:rowOff>113858</xdr:rowOff>
    </xdr:to>
    <xdr:cxnSp macro="">
      <xdr:nvCxnSpPr>
        <xdr:cNvPr id="575" name="直線コネクタ 574"/>
        <xdr:cNvCxnSpPr/>
      </xdr:nvCxnSpPr>
      <xdr:spPr>
        <a:xfrm>
          <a:off x="22072600" y="5771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106034</xdr:rowOff>
    </xdr:from>
    <xdr:ext cx="534377" cy="259045"/>
    <xdr:sp macro="" textlink="">
      <xdr:nvSpPr>
        <xdr:cNvPr id="576" name="【一般廃棄物処理施設】&#10;一人当たり有形固定資産（償却資産）額平均値テキスト"/>
        <xdr:cNvSpPr txBox="1"/>
      </xdr:nvSpPr>
      <xdr:spPr>
        <a:xfrm>
          <a:off x="22199600" y="66211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127607</xdr:rowOff>
    </xdr:from>
    <xdr:to>
      <xdr:col>116</xdr:col>
      <xdr:colOff>114300</xdr:colOff>
      <xdr:row>39</xdr:row>
      <xdr:rowOff>57757</xdr:rowOff>
    </xdr:to>
    <xdr:sp macro="" textlink="">
      <xdr:nvSpPr>
        <xdr:cNvPr id="577" name="フローチャート: 判断 576"/>
        <xdr:cNvSpPr/>
      </xdr:nvSpPr>
      <xdr:spPr>
        <a:xfrm>
          <a:off x="22110700" y="6642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148616</xdr:rowOff>
    </xdr:from>
    <xdr:to>
      <xdr:col>112</xdr:col>
      <xdr:colOff>38100</xdr:colOff>
      <xdr:row>39</xdr:row>
      <xdr:rowOff>78766</xdr:rowOff>
    </xdr:to>
    <xdr:sp macro="" textlink="">
      <xdr:nvSpPr>
        <xdr:cNvPr id="578" name="フローチャート: 判断 577"/>
        <xdr:cNvSpPr/>
      </xdr:nvSpPr>
      <xdr:spPr>
        <a:xfrm>
          <a:off x="21272500" y="6663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163292</xdr:rowOff>
    </xdr:from>
    <xdr:to>
      <xdr:col>107</xdr:col>
      <xdr:colOff>101600</xdr:colOff>
      <xdr:row>39</xdr:row>
      <xdr:rowOff>93442</xdr:rowOff>
    </xdr:to>
    <xdr:sp macro="" textlink="">
      <xdr:nvSpPr>
        <xdr:cNvPr id="579" name="フローチャート: 判断 578"/>
        <xdr:cNvSpPr/>
      </xdr:nvSpPr>
      <xdr:spPr>
        <a:xfrm>
          <a:off x="20383500" y="6678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171285</xdr:rowOff>
    </xdr:from>
    <xdr:to>
      <xdr:col>102</xdr:col>
      <xdr:colOff>165100</xdr:colOff>
      <xdr:row>39</xdr:row>
      <xdr:rowOff>101435</xdr:rowOff>
    </xdr:to>
    <xdr:sp macro="" textlink="">
      <xdr:nvSpPr>
        <xdr:cNvPr id="580" name="フローチャート: 判断 579"/>
        <xdr:cNvSpPr/>
      </xdr:nvSpPr>
      <xdr:spPr>
        <a:xfrm>
          <a:off x="19494500" y="668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47856</xdr:rowOff>
    </xdr:from>
    <xdr:to>
      <xdr:col>98</xdr:col>
      <xdr:colOff>38100</xdr:colOff>
      <xdr:row>39</xdr:row>
      <xdr:rowOff>149456</xdr:rowOff>
    </xdr:to>
    <xdr:sp macro="" textlink="">
      <xdr:nvSpPr>
        <xdr:cNvPr id="581" name="フローチャート: 判断 580"/>
        <xdr:cNvSpPr/>
      </xdr:nvSpPr>
      <xdr:spPr>
        <a:xfrm>
          <a:off x="18605500" y="6734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2" name="テキスト ボックス 58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3" name="テキスト ボックス 58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4" name="テキスト ボックス 58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5" name="テキスト ボックス 58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6" name="テキスト ボックス 58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78542</xdr:rowOff>
    </xdr:from>
    <xdr:to>
      <xdr:col>116</xdr:col>
      <xdr:colOff>114300</xdr:colOff>
      <xdr:row>36</xdr:row>
      <xdr:rowOff>8692</xdr:rowOff>
    </xdr:to>
    <xdr:sp macro="" textlink="">
      <xdr:nvSpPr>
        <xdr:cNvPr id="587" name="楕円 586"/>
        <xdr:cNvSpPr/>
      </xdr:nvSpPr>
      <xdr:spPr>
        <a:xfrm>
          <a:off x="22110700" y="6079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34</xdr:row>
      <xdr:rowOff>101419</xdr:rowOff>
    </xdr:from>
    <xdr:ext cx="599010" cy="259045"/>
    <xdr:sp macro="" textlink="">
      <xdr:nvSpPr>
        <xdr:cNvPr id="588" name="【一般廃棄物処理施設】&#10;一人当たり有形固定資産（償却資産）額該当値テキスト"/>
        <xdr:cNvSpPr txBox="1"/>
      </xdr:nvSpPr>
      <xdr:spPr>
        <a:xfrm>
          <a:off x="22199600" y="5930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99680</xdr:rowOff>
    </xdr:from>
    <xdr:to>
      <xdr:col>112</xdr:col>
      <xdr:colOff>38100</xdr:colOff>
      <xdr:row>36</xdr:row>
      <xdr:rowOff>29830</xdr:rowOff>
    </xdr:to>
    <xdr:sp macro="" textlink="">
      <xdr:nvSpPr>
        <xdr:cNvPr id="589" name="楕円 588"/>
        <xdr:cNvSpPr/>
      </xdr:nvSpPr>
      <xdr:spPr>
        <a:xfrm>
          <a:off x="21272500" y="610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35</xdr:row>
      <xdr:rowOff>129342</xdr:rowOff>
    </xdr:from>
    <xdr:to>
      <xdr:col>116</xdr:col>
      <xdr:colOff>63500</xdr:colOff>
      <xdr:row>35</xdr:row>
      <xdr:rowOff>150480</xdr:rowOff>
    </xdr:to>
    <xdr:cxnSp macro="">
      <xdr:nvCxnSpPr>
        <xdr:cNvPr id="590" name="直線コネクタ 589"/>
        <xdr:cNvCxnSpPr/>
      </xdr:nvCxnSpPr>
      <xdr:spPr>
        <a:xfrm flipV="1">
          <a:off x="21323300" y="6130092"/>
          <a:ext cx="838200" cy="21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103673</xdr:rowOff>
    </xdr:from>
    <xdr:to>
      <xdr:col>107</xdr:col>
      <xdr:colOff>101600</xdr:colOff>
      <xdr:row>36</xdr:row>
      <xdr:rowOff>33823</xdr:rowOff>
    </xdr:to>
    <xdr:sp macro="" textlink="">
      <xdr:nvSpPr>
        <xdr:cNvPr id="591" name="楕円 590"/>
        <xdr:cNvSpPr/>
      </xdr:nvSpPr>
      <xdr:spPr>
        <a:xfrm>
          <a:off x="20383500" y="6104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150480</xdr:rowOff>
    </xdr:from>
    <xdr:to>
      <xdr:col>111</xdr:col>
      <xdr:colOff>177800</xdr:colOff>
      <xdr:row>35</xdr:row>
      <xdr:rowOff>154473</xdr:rowOff>
    </xdr:to>
    <xdr:cxnSp macro="">
      <xdr:nvCxnSpPr>
        <xdr:cNvPr id="592" name="直線コネクタ 591"/>
        <xdr:cNvCxnSpPr/>
      </xdr:nvCxnSpPr>
      <xdr:spPr>
        <a:xfrm flipV="1">
          <a:off x="20434300" y="6151230"/>
          <a:ext cx="889000" cy="3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106911</xdr:rowOff>
    </xdr:from>
    <xdr:to>
      <xdr:col>102</xdr:col>
      <xdr:colOff>165100</xdr:colOff>
      <xdr:row>36</xdr:row>
      <xdr:rowOff>37061</xdr:rowOff>
    </xdr:to>
    <xdr:sp macro="" textlink="">
      <xdr:nvSpPr>
        <xdr:cNvPr id="593" name="楕円 592"/>
        <xdr:cNvSpPr/>
      </xdr:nvSpPr>
      <xdr:spPr>
        <a:xfrm>
          <a:off x="19494500" y="610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35</xdr:row>
      <xdr:rowOff>154473</xdr:rowOff>
    </xdr:from>
    <xdr:to>
      <xdr:col>107</xdr:col>
      <xdr:colOff>50800</xdr:colOff>
      <xdr:row>35</xdr:row>
      <xdr:rowOff>157711</xdr:rowOff>
    </xdr:to>
    <xdr:cxnSp macro="">
      <xdr:nvCxnSpPr>
        <xdr:cNvPr id="594" name="直線コネクタ 593"/>
        <xdr:cNvCxnSpPr/>
      </xdr:nvCxnSpPr>
      <xdr:spPr>
        <a:xfrm flipV="1">
          <a:off x="19545300" y="6155223"/>
          <a:ext cx="889000" cy="3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7135</xdr:rowOff>
    </xdr:from>
    <xdr:to>
      <xdr:col>98</xdr:col>
      <xdr:colOff>38100</xdr:colOff>
      <xdr:row>40</xdr:row>
      <xdr:rowOff>108735</xdr:rowOff>
    </xdr:to>
    <xdr:sp macro="" textlink="">
      <xdr:nvSpPr>
        <xdr:cNvPr id="595" name="楕円 594"/>
        <xdr:cNvSpPr/>
      </xdr:nvSpPr>
      <xdr:spPr>
        <a:xfrm>
          <a:off x="18605500" y="6865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35</xdr:row>
      <xdr:rowOff>157711</xdr:rowOff>
    </xdr:from>
    <xdr:to>
      <xdr:col>102</xdr:col>
      <xdr:colOff>114300</xdr:colOff>
      <xdr:row>40</xdr:row>
      <xdr:rowOff>57935</xdr:rowOff>
    </xdr:to>
    <xdr:cxnSp macro="">
      <xdr:nvCxnSpPr>
        <xdr:cNvPr id="596" name="直線コネクタ 595"/>
        <xdr:cNvCxnSpPr/>
      </xdr:nvCxnSpPr>
      <xdr:spPr>
        <a:xfrm flipV="1">
          <a:off x="18656300" y="6158461"/>
          <a:ext cx="889000" cy="757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69893</xdr:rowOff>
    </xdr:from>
    <xdr:ext cx="534377" cy="259045"/>
    <xdr:sp macro="" textlink="">
      <xdr:nvSpPr>
        <xdr:cNvPr id="597" name="n_1aveValue【一般廃棄物処理施設】&#10;一人当たり有形固定資産（償却資産）額"/>
        <xdr:cNvSpPr txBox="1"/>
      </xdr:nvSpPr>
      <xdr:spPr>
        <a:xfrm>
          <a:off x="21043411" y="6756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84569</xdr:rowOff>
    </xdr:from>
    <xdr:ext cx="534377" cy="259045"/>
    <xdr:sp macro="" textlink="">
      <xdr:nvSpPr>
        <xdr:cNvPr id="598" name="n_2aveValue【一般廃棄物処理施設】&#10;一人当たり有形固定資産（償却資産）額"/>
        <xdr:cNvSpPr txBox="1"/>
      </xdr:nvSpPr>
      <xdr:spPr>
        <a:xfrm>
          <a:off x="20167111" y="6771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92562</xdr:rowOff>
    </xdr:from>
    <xdr:ext cx="534377" cy="259045"/>
    <xdr:sp macro="" textlink="">
      <xdr:nvSpPr>
        <xdr:cNvPr id="599" name="n_3aveValue【一般廃棄物処理施設】&#10;一人当たり有形固定資産（償却資産）額"/>
        <xdr:cNvSpPr txBox="1"/>
      </xdr:nvSpPr>
      <xdr:spPr>
        <a:xfrm>
          <a:off x="19278111" y="6779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165983</xdr:rowOff>
    </xdr:from>
    <xdr:ext cx="534377" cy="259045"/>
    <xdr:sp macro="" textlink="">
      <xdr:nvSpPr>
        <xdr:cNvPr id="600" name="n_4aveValue【一般廃棄物処理施設】&#10;一人当たり有形固定資産（償却資産）額"/>
        <xdr:cNvSpPr txBox="1"/>
      </xdr:nvSpPr>
      <xdr:spPr>
        <a:xfrm>
          <a:off x="18389111" y="6509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34</xdr:row>
      <xdr:rowOff>46357</xdr:rowOff>
    </xdr:from>
    <xdr:ext cx="599010" cy="259045"/>
    <xdr:sp macro="" textlink="">
      <xdr:nvSpPr>
        <xdr:cNvPr id="601" name="n_1mainValue【一般廃棄物処理施設】&#10;一人当たり有形固定資産（償却資産）額"/>
        <xdr:cNvSpPr txBox="1"/>
      </xdr:nvSpPr>
      <xdr:spPr>
        <a:xfrm>
          <a:off x="21011095" y="5875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34</xdr:row>
      <xdr:rowOff>50350</xdr:rowOff>
    </xdr:from>
    <xdr:ext cx="599010" cy="259045"/>
    <xdr:sp macro="" textlink="">
      <xdr:nvSpPr>
        <xdr:cNvPr id="602" name="n_2mainValue【一般廃棄物処理施設】&#10;一人当たり有形固定資産（償却資産）額"/>
        <xdr:cNvSpPr txBox="1"/>
      </xdr:nvSpPr>
      <xdr:spPr>
        <a:xfrm>
          <a:off x="20134795" y="5879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34</xdr:row>
      <xdr:rowOff>53588</xdr:rowOff>
    </xdr:from>
    <xdr:ext cx="599010" cy="259045"/>
    <xdr:sp macro="" textlink="">
      <xdr:nvSpPr>
        <xdr:cNvPr id="603" name="n_3mainValue【一般廃棄物処理施設】&#10;一人当たり有形固定資産（償却資産）額"/>
        <xdr:cNvSpPr txBox="1"/>
      </xdr:nvSpPr>
      <xdr:spPr>
        <a:xfrm>
          <a:off x="19245795" y="5882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99862</xdr:rowOff>
    </xdr:from>
    <xdr:ext cx="534377" cy="259045"/>
    <xdr:sp macro="" textlink="">
      <xdr:nvSpPr>
        <xdr:cNvPr id="604" name="n_4mainValue【一般廃棄物処理施設】&#10;一人当たり有形固定資産（償却資産）額"/>
        <xdr:cNvSpPr txBox="1"/>
      </xdr:nvSpPr>
      <xdr:spPr>
        <a:xfrm>
          <a:off x="18389111" y="6957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5" name="正方形/長方形 60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6" name="正方形/長方形 60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7" name="正方形/長方形 60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8" name="正方形/長方形 60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9" name="正方形/長方形 60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0" name="正方形/長方形 60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1" name="正方形/長方形 61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2" name="正方形/長方形 61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3" name="テキスト ボックス 61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4" name="直線コネクタ 61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5" name="テキスト ボックス 614"/>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6" name="直線コネクタ 615"/>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17" name="テキスト ボックス 616"/>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8" name="直線コネクタ 617"/>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19" name="テキスト ボックス 618"/>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0" name="直線コネクタ 619"/>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1" name="テキスト ボックス 620"/>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2" name="直線コネクタ 621"/>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3" name="テキスト ボックス 622"/>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4" name="直線コネクタ 623"/>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5" name="テキスト ボックス 624"/>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6" name="直線コネクタ 625"/>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27" name="テキスト ボックス 626"/>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8" name="直線コネクタ 62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9"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73478</xdr:rowOff>
    </xdr:from>
    <xdr:to>
      <xdr:col>85</xdr:col>
      <xdr:colOff>126364</xdr:colOff>
      <xdr:row>64</xdr:row>
      <xdr:rowOff>99604</xdr:rowOff>
    </xdr:to>
    <xdr:cxnSp macro="">
      <xdr:nvCxnSpPr>
        <xdr:cNvPr id="630" name="直線コネクタ 629"/>
        <xdr:cNvCxnSpPr/>
      </xdr:nvCxnSpPr>
      <xdr:spPr>
        <a:xfrm flipV="1">
          <a:off x="16318864" y="9674678"/>
          <a:ext cx="0" cy="13977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103431</xdr:rowOff>
    </xdr:from>
    <xdr:ext cx="405111" cy="259045"/>
    <xdr:sp macro="" textlink="">
      <xdr:nvSpPr>
        <xdr:cNvPr id="631" name="【保健センター・保健所】&#10;有形固定資産減価償却率最小値テキスト"/>
        <xdr:cNvSpPr txBox="1"/>
      </xdr:nvSpPr>
      <xdr:spPr>
        <a:xfrm>
          <a:off x="16357600" y="11076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99604</xdr:rowOff>
    </xdr:from>
    <xdr:to>
      <xdr:col>86</xdr:col>
      <xdr:colOff>25400</xdr:colOff>
      <xdr:row>64</xdr:row>
      <xdr:rowOff>99604</xdr:rowOff>
    </xdr:to>
    <xdr:cxnSp macro="">
      <xdr:nvCxnSpPr>
        <xdr:cNvPr id="632" name="直線コネクタ 631"/>
        <xdr:cNvCxnSpPr/>
      </xdr:nvCxnSpPr>
      <xdr:spPr>
        <a:xfrm>
          <a:off x="16230600" y="11072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20155</xdr:rowOff>
    </xdr:from>
    <xdr:ext cx="405111" cy="259045"/>
    <xdr:sp macro="" textlink="">
      <xdr:nvSpPr>
        <xdr:cNvPr id="633" name="【保健センター・保健所】&#10;有形固定資産減価償却率最大値テキスト"/>
        <xdr:cNvSpPr txBox="1"/>
      </xdr:nvSpPr>
      <xdr:spPr>
        <a:xfrm>
          <a:off x="16357600" y="9449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73478</xdr:rowOff>
    </xdr:from>
    <xdr:to>
      <xdr:col>86</xdr:col>
      <xdr:colOff>25400</xdr:colOff>
      <xdr:row>56</xdr:row>
      <xdr:rowOff>73478</xdr:rowOff>
    </xdr:to>
    <xdr:cxnSp macro="">
      <xdr:nvCxnSpPr>
        <xdr:cNvPr id="634" name="直線コネクタ 633"/>
        <xdr:cNvCxnSpPr/>
      </xdr:nvCxnSpPr>
      <xdr:spPr>
        <a:xfrm>
          <a:off x="16230600" y="9674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117039</xdr:rowOff>
    </xdr:from>
    <xdr:ext cx="405111" cy="259045"/>
    <xdr:sp macro="" textlink="">
      <xdr:nvSpPr>
        <xdr:cNvPr id="635" name="【保健センター・保健所】&#10;有形固定資産減価償却率平均値テキスト"/>
        <xdr:cNvSpPr txBox="1"/>
      </xdr:nvSpPr>
      <xdr:spPr>
        <a:xfrm>
          <a:off x="16357600" y="100611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138612</xdr:rowOff>
    </xdr:from>
    <xdr:to>
      <xdr:col>85</xdr:col>
      <xdr:colOff>177800</xdr:colOff>
      <xdr:row>59</xdr:row>
      <xdr:rowOff>68762</xdr:rowOff>
    </xdr:to>
    <xdr:sp macro="" textlink="">
      <xdr:nvSpPr>
        <xdr:cNvPr id="636" name="フローチャート: 判断 635"/>
        <xdr:cNvSpPr/>
      </xdr:nvSpPr>
      <xdr:spPr>
        <a:xfrm>
          <a:off x="16268700" y="10082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127181</xdr:rowOff>
    </xdr:from>
    <xdr:to>
      <xdr:col>81</xdr:col>
      <xdr:colOff>101600</xdr:colOff>
      <xdr:row>59</xdr:row>
      <xdr:rowOff>57331</xdr:rowOff>
    </xdr:to>
    <xdr:sp macro="" textlink="">
      <xdr:nvSpPr>
        <xdr:cNvPr id="637" name="フローチャート: 判断 636"/>
        <xdr:cNvSpPr/>
      </xdr:nvSpPr>
      <xdr:spPr>
        <a:xfrm>
          <a:off x="15430500" y="10071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109220</xdr:rowOff>
    </xdr:from>
    <xdr:to>
      <xdr:col>76</xdr:col>
      <xdr:colOff>165100</xdr:colOff>
      <xdr:row>59</xdr:row>
      <xdr:rowOff>39370</xdr:rowOff>
    </xdr:to>
    <xdr:sp macro="" textlink="">
      <xdr:nvSpPr>
        <xdr:cNvPr id="638" name="フローチャート: 判断 637"/>
        <xdr:cNvSpPr/>
      </xdr:nvSpPr>
      <xdr:spPr>
        <a:xfrm>
          <a:off x="14541500" y="1005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101056</xdr:rowOff>
    </xdr:from>
    <xdr:to>
      <xdr:col>72</xdr:col>
      <xdr:colOff>38100</xdr:colOff>
      <xdr:row>59</xdr:row>
      <xdr:rowOff>31206</xdr:rowOff>
    </xdr:to>
    <xdr:sp macro="" textlink="">
      <xdr:nvSpPr>
        <xdr:cNvPr id="639" name="フローチャート: 判断 638"/>
        <xdr:cNvSpPr/>
      </xdr:nvSpPr>
      <xdr:spPr>
        <a:xfrm>
          <a:off x="13652500" y="10045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6350</xdr:rowOff>
    </xdr:from>
    <xdr:to>
      <xdr:col>67</xdr:col>
      <xdr:colOff>101600</xdr:colOff>
      <xdr:row>59</xdr:row>
      <xdr:rowOff>107950</xdr:rowOff>
    </xdr:to>
    <xdr:sp macro="" textlink="">
      <xdr:nvSpPr>
        <xdr:cNvPr id="640" name="フローチャート: 判断 639"/>
        <xdr:cNvSpPr/>
      </xdr:nvSpPr>
      <xdr:spPr>
        <a:xfrm>
          <a:off x="12763500" y="1012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1" name="テキスト ボックス 64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2" name="テキスト ボックス 64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3" name="テキスト ボックス 64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4" name="テキスト ボックス 64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5" name="テキスト ボックス 64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76563</xdr:rowOff>
    </xdr:from>
    <xdr:to>
      <xdr:col>85</xdr:col>
      <xdr:colOff>177800</xdr:colOff>
      <xdr:row>59</xdr:row>
      <xdr:rowOff>6713</xdr:rowOff>
    </xdr:to>
    <xdr:sp macro="" textlink="">
      <xdr:nvSpPr>
        <xdr:cNvPr id="646" name="楕円 645"/>
        <xdr:cNvSpPr/>
      </xdr:nvSpPr>
      <xdr:spPr>
        <a:xfrm>
          <a:off x="16268700" y="10020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99440</xdr:rowOff>
    </xdr:from>
    <xdr:ext cx="405111" cy="259045"/>
    <xdr:sp macro="" textlink="">
      <xdr:nvSpPr>
        <xdr:cNvPr id="647" name="【保健センター・保健所】&#10;有形固定資産減価償却率該当値テキスト"/>
        <xdr:cNvSpPr txBox="1"/>
      </xdr:nvSpPr>
      <xdr:spPr>
        <a:xfrm>
          <a:off x="16357600" y="9872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74930</xdr:rowOff>
    </xdr:from>
    <xdr:to>
      <xdr:col>81</xdr:col>
      <xdr:colOff>101600</xdr:colOff>
      <xdr:row>59</xdr:row>
      <xdr:rowOff>5080</xdr:rowOff>
    </xdr:to>
    <xdr:sp macro="" textlink="">
      <xdr:nvSpPr>
        <xdr:cNvPr id="648" name="楕円 647"/>
        <xdr:cNvSpPr/>
      </xdr:nvSpPr>
      <xdr:spPr>
        <a:xfrm>
          <a:off x="15430500" y="1001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125730</xdr:rowOff>
    </xdr:from>
    <xdr:to>
      <xdr:col>85</xdr:col>
      <xdr:colOff>127000</xdr:colOff>
      <xdr:row>58</xdr:row>
      <xdr:rowOff>127363</xdr:rowOff>
    </xdr:to>
    <xdr:cxnSp macro="">
      <xdr:nvCxnSpPr>
        <xdr:cNvPr id="649" name="直線コネクタ 648"/>
        <xdr:cNvCxnSpPr/>
      </xdr:nvCxnSpPr>
      <xdr:spPr>
        <a:xfrm>
          <a:off x="15481300" y="10069830"/>
          <a:ext cx="8382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76563</xdr:rowOff>
    </xdr:from>
    <xdr:to>
      <xdr:col>76</xdr:col>
      <xdr:colOff>165100</xdr:colOff>
      <xdr:row>59</xdr:row>
      <xdr:rowOff>6713</xdr:rowOff>
    </xdr:to>
    <xdr:sp macro="" textlink="">
      <xdr:nvSpPr>
        <xdr:cNvPr id="650" name="楕円 649"/>
        <xdr:cNvSpPr/>
      </xdr:nvSpPr>
      <xdr:spPr>
        <a:xfrm>
          <a:off x="14541500" y="10020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125730</xdr:rowOff>
    </xdr:from>
    <xdr:to>
      <xdr:col>81</xdr:col>
      <xdr:colOff>50800</xdr:colOff>
      <xdr:row>58</xdr:row>
      <xdr:rowOff>127363</xdr:rowOff>
    </xdr:to>
    <xdr:cxnSp macro="">
      <xdr:nvCxnSpPr>
        <xdr:cNvPr id="651" name="直線コネクタ 650"/>
        <xdr:cNvCxnSpPr/>
      </xdr:nvCxnSpPr>
      <xdr:spPr>
        <a:xfrm flipV="1">
          <a:off x="14592300" y="10069830"/>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78196</xdr:rowOff>
    </xdr:from>
    <xdr:to>
      <xdr:col>72</xdr:col>
      <xdr:colOff>38100</xdr:colOff>
      <xdr:row>59</xdr:row>
      <xdr:rowOff>8346</xdr:rowOff>
    </xdr:to>
    <xdr:sp macro="" textlink="">
      <xdr:nvSpPr>
        <xdr:cNvPr id="652" name="楕円 651"/>
        <xdr:cNvSpPr/>
      </xdr:nvSpPr>
      <xdr:spPr>
        <a:xfrm>
          <a:off x="13652500" y="10022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127363</xdr:rowOff>
    </xdr:from>
    <xdr:to>
      <xdr:col>76</xdr:col>
      <xdr:colOff>114300</xdr:colOff>
      <xdr:row>58</xdr:row>
      <xdr:rowOff>128996</xdr:rowOff>
    </xdr:to>
    <xdr:cxnSp macro="">
      <xdr:nvCxnSpPr>
        <xdr:cNvPr id="653" name="直線コネクタ 652"/>
        <xdr:cNvCxnSpPr/>
      </xdr:nvCxnSpPr>
      <xdr:spPr>
        <a:xfrm flipV="1">
          <a:off x="13703300" y="10071463"/>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63500</xdr:rowOff>
    </xdr:from>
    <xdr:to>
      <xdr:col>67</xdr:col>
      <xdr:colOff>101600</xdr:colOff>
      <xdr:row>58</xdr:row>
      <xdr:rowOff>165100</xdr:rowOff>
    </xdr:to>
    <xdr:sp macro="" textlink="">
      <xdr:nvSpPr>
        <xdr:cNvPr id="654" name="楕円 653"/>
        <xdr:cNvSpPr/>
      </xdr:nvSpPr>
      <xdr:spPr>
        <a:xfrm>
          <a:off x="127635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114300</xdr:rowOff>
    </xdr:from>
    <xdr:to>
      <xdr:col>71</xdr:col>
      <xdr:colOff>177800</xdr:colOff>
      <xdr:row>58</xdr:row>
      <xdr:rowOff>128996</xdr:rowOff>
    </xdr:to>
    <xdr:cxnSp macro="">
      <xdr:nvCxnSpPr>
        <xdr:cNvPr id="655" name="直線コネクタ 654"/>
        <xdr:cNvCxnSpPr/>
      </xdr:nvCxnSpPr>
      <xdr:spPr>
        <a:xfrm>
          <a:off x="12814300" y="10058400"/>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48458</xdr:rowOff>
    </xdr:from>
    <xdr:ext cx="405111" cy="259045"/>
    <xdr:sp macro="" textlink="">
      <xdr:nvSpPr>
        <xdr:cNvPr id="656" name="n_1aveValue【保健センター・保健所】&#10;有形固定資産減価償却率"/>
        <xdr:cNvSpPr txBox="1"/>
      </xdr:nvSpPr>
      <xdr:spPr>
        <a:xfrm>
          <a:off x="15266044" y="101640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30497</xdr:rowOff>
    </xdr:from>
    <xdr:ext cx="405111" cy="259045"/>
    <xdr:sp macro="" textlink="">
      <xdr:nvSpPr>
        <xdr:cNvPr id="657" name="n_2aveValue【保健センター・保健所】&#10;有形固定資産減価償却率"/>
        <xdr:cNvSpPr txBox="1"/>
      </xdr:nvSpPr>
      <xdr:spPr>
        <a:xfrm>
          <a:off x="14389744" y="1014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22333</xdr:rowOff>
    </xdr:from>
    <xdr:ext cx="405111" cy="259045"/>
    <xdr:sp macro="" textlink="">
      <xdr:nvSpPr>
        <xdr:cNvPr id="658" name="n_3aveValue【保健センター・保健所】&#10;有形固定資産減価償却率"/>
        <xdr:cNvSpPr txBox="1"/>
      </xdr:nvSpPr>
      <xdr:spPr>
        <a:xfrm>
          <a:off x="13500744" y="101378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99077</xdr:rowOff>
    </xdr:from>
    <xdr:ext cx="405111" cy="259045"/>
    <xdr:sp macro="" textlink="">
      <xdr:nvSpPr>
        <xdr:cNvPr id="659" name="n_4aveValue【保健センター・保健所】&#10;有形固定資産減価償却率"/>
        <xdr:cNvSpPr txBox="1"/>
      </xdr:nvSpPr>
      <xdr:spPr>
        <a:xfrm>
          <a:off x="12611744" y="1021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21607</xdr:rowOff>
    </xdr:from>
    <xdr:ext cx="405111" cy="259045"/>
    <xdr:sp macro="" textlink="">
      <xdr:nvSpPr>
        <xdr:cNvPr id="660" name="n_1mainValue【保健センター・保健所】&#10;有形固定資産減価償却率"/>
        <xdr:cNvSpPr txBox="1"/>
      </xdr:nvSpPr>
      <xdr:spPr>
        <a:xfrm>
          <a:off x="15266044" y="979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23240</xdr:rowOff>
    </xdr:from>
    <xdr:ext cx="405111" cy="259045"/>
    <xdr:sp macro="" textlink="">
      <xdr:nvSpPr>
        <xdr:cNvPr id="661" name="n_2mainValue【保健センター・保健所】&#10;有形固定資産減価償却率"/>
        <xdr:cNvSpPr txBox="1"/>
      </xdr:nvSpPr>
      <xdr:spPr>
        <a:xfrm>
          <a:off x="14389744" y="9795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24873</xdr:rowOff>
    </xdr:from>
    <xdr:ext cx="405111" cy="259045"/>
    <xdr:sp macro="" textlink="">
      <xdr:nvSpPr>
        <xdr:cNvPr id="662" name="n_3mainValue【保健センター・保健所】&#10;有形固定資産減価償却率"/>
        <xdr:cNvSpPr txBox="1"/>
      </xdr:nvSpPr>
      <xdr:spPr>
        <a:xfrm>
          <a:off x="13500744" y="9797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10177</xdr:rowOff>
    </xdr:from>
    <xdr:ext cx="405111" cy="259045"/>
    <xdr:sp macro="" textlink="">
      <xdr:nvSpPr>
        <xdr:cNvPr id="663" name="n_4mainValue【保健センター・保健所】&#10;有形固定資産減価償却率"/>
        <xdr:cNvSpPr txBox="1"/>
      </xdr:nvSpPr>
      <xdr:spPr>
        <a:xfrm>
          <a:off x="12611744" y="978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4" name="正方形/長方形 66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5" name="正方形/長方形 66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6" name="正方形/長方形 66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7" name="正方形/長方形 66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8" name="正方形/長方形 66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9" name="正方形/長方形 66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0" name="正方形/長方形 66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1" name="正方形/長方形 67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2" name="テキスト ボックス 67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3" name="直線コネクタ 67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63</xdr:row>
      <xdr:rowOff>57150</xdr:rowOff>
    </xdr:from>
    <xdr:to>
      <xdr:col>120</xdr:col>
      <xdr:colOff>114300</xdr:colOff>
      <xdr:row>63</xdr:row>
      <xdr:rowOff>57150</xdr:rowOff>
    </xdr:to>
    <xdr:cxnSp macro="">
      <xdr:nvCxnSpPr>
        <xdr:cNvPr id="674" name="直線コネクタ 673"/>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675" name="テキスト ボックス 674"/>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6" name="直線コネクタ 675"/>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7" name="テキスト ボックス 676"/>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678" name="直線コネクタ 677"/>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679" name="テキスト ボックス 678"/>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0" name="直線コネクタ 679"/>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1" name="テキスト ボックス 680"/>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2"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11430</xdr:rowOff>
    </xdr:from>
    <xdr:to>
      <xdr:col>116</xdr:col>
      <xdr:colOff>62864</xdr:colOff>
      <xdr:row>63</xdr:row>
      <xdr:rowOff>17145</xdr:rowOff>
    </xdr:to>
    <xdr:cxnSp macro="">
      <xdr:nvCxnSpPr>
        <xdr:cNvPr id="683" name="直線コネクタ 682"/>
        <xdr:cNvCxnSpPr/>
      </xdr:nvCxnSpPr>
      <xdr:spPr>
        <a:xfrm flipV="1">
          <a:off x="22160864" y="9612630"/>
          <a:ext cx="0" cy="1205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20972</xdr:rowOff>
    </xdr:from>
    <xdr:ext cx="469744" cy="259045"/>
    <xdr:sp macro="" textlink="">
      <xdr:nvSpPr>
        <xdr:cNvPr id="684" name="【保健センター・保健所】&#10;一人当たり面積最小値テキスト"/>
        <xdr:cNvSpPr txBox="1"/>
      </xdr:nvSpPr>
      <xdr:spPr>
        <a:xfrm>
          <a:off x="22199600" y="10822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17145</xdr:rowOff>
    </xdr:from>
    <xdr:to>
      <xdr:col>116</xdr:col>
      <xdr:colOff>152400</xdr:colOff>
      <xdr:row>63</xdr:row>
      <xdr:rowOff>17145</xdr:rowOff>
    </xdr:to>
    <xdr:cxnSp macro="">
      <xdr:nvCxnSpPr>
        <xdr:cNvPr id="685" name="直線コネクタ 684"/>
        <xdr:cNvCxnSpPr/>
      </xdr:nvCxnSpPr>
      <xdr:spPr>
        <a:xfrm>
          <a:off x="22072600" y="10818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129557</xdr:rowOff>
    </xdr:from>
    <xdr:ext cx="469744" cy="259045"/>
    <xdr:sp macro="" textlink="">
      <xdr:nvSpPr>
        <xdr:cNvPr id="686" name="【保健センター・保健所】&#10;一人当たり面積最大値テキスト"/>
        <xdr:cNvSpPr txBox="1"/>
      </xdr:nvSpPr>
      <xdr:spPr>
        <a:xfrm>
          <a:off x="22199600" y="9387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11430</xdr:rowOff>
    </xdr:from>
    <xdr:to>
      <xdr:col>116</xdr:col>
      <xdr:colOff>152400</xdr:colOff>
      <xdr:row>56</xdr:row>
      <xdr:rowOff>11430</xdr:rowOff>
    </xdr:to>
    <xdr:cxnSp macro="">
      <xdr:nvCxnSpPr>
        <xdr:cNvPr id="687" name="直線コネクタ 686"/>
        <xdr:cNvCxnSpPr/>
      </xdr:nvCxnSpPr>
      <xdr:spPr>
        <a:xfrm>
          <a:off x="22072600" y="961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12082</xdr:rowOff>
    </xdr:from>
    <xdr:ext cx="469744" cy="259045"/>
    <xdr:sp macro="" textlink="">
      <xdr:nvSpPr>
        <xdr:cNvPr id="688" name="【保健センター・保健所】&#10;一人当たり面積平均値テキスト"/>
        <xdr:cNvSpPr txBox="1"/>
      </xdr:nvSpPr>
      <xdr:spPr>
        <a:xfrm>
          <a:off x="22199600" y="104705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160655</xdr:rowOff>
    </xdr:from>
    <xdr:to>
      <xdr:col>116</xdr:col>
      <xdr:colOff>114300</xdr:colOff>
      <xdr:row>62</xdr:row>
      <xdr:rowOff>90805</xdr:rowOff>
    </xdr:to>
    <xdr:sp macro="" textlink="">
      <xdr:nvSpPr>
        <xdr:cNvPr id="689" name="フローチャート: 判断 688"/>
        <xdr:cNvSpPr/>
      </xdr:nvSpPr>
      <xdr:spPr>
        <a:xfrm>
          <a:off x="22110700" y="1061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149225</xdr:rowOff>
    </xdr:from>
    <xdr:to>
      <xdr:col>112</xdr:col>
      <xdr:colOff>38100</xdr:colOff>
      <xdr:row>62</xdr:row>
      <xdr:rowOff>79375</xdr:rowOff>
    </xdr:to>
    <xdr:sp macro="" textlink="">
      <xdr:nvSpPr>
        <xdr:cNvPr id="690" name="フローチャート: 判断 689"/>
        <xdr:cNvSpPr/>
      </xdr:nvSpPr>
      <xdr:spPr>
        <a:xfrm>
          <a:off x="21272500" y="1060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143510</xdr:rowOff>
    </xdr:from>
    <xdr:to>
      <xdr:col>107</xdr:col>
      <xdr:colOff>101600</xdr:colOff>
      <xdr:row>62</xdr:row>
      <xdr:rowOff>73660</xdr:rowOff>
    </xdr:to>
    <xdr:sp macro="" textlink="">
      <xdr:nvSpPr>
        <xdr:cNvPr id="691" name="フローチャート: 判断 690"/>
        <xdr:cNvSpPr/>
      </xdr:nvSpPr>
      <xdr:spPr>
        <a:xfrm>
          <a:off x="20383500" y="1060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143510</xdr:rowOff>
    </xdr:from>
    <xdr:to>
      <xdr:col>102</xdr:col>
      <xdr:colOff>165100</xdr:colOff>
      <xdr:row>62</xdr:row>
      <xdr:rowOff>73660</xdr:rowOff>
    </xdr:to>
    <xdr:sp macro="" textlink="">
      <xdr:nvSpPr>
        <xdr:cNvPr id="692" name="フローチャート: 判断 691"/>
        <xdr:cNvSpPr/>
      </xdr:nvSpPr>
      <xdr:spPr>
        <a:xfrm>
          <a:off x="19494500" y="1060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154940</xdr:rowOff>
    </xdr:from>
    <xdr:to>
      <xdr:col>98</xdr:col>
      <xdr:colOff>38100</xdr:colOff>
      <xdr:row>62</xdr:row>
      <xdr:rowOff>85090</xdr:rowOff>
    </xdr:to>
    <xdr:sp macro="" textlink="">
      <xdr:nvSpPr>
        <xdr:cNvPr id="693" name="フローチャート: 判断 692"/>
        <xdr:cNvSpPr/>
      </xdr:nvSpPr>
      <xdr:spPr>
        <a:xfrm>
          <a:off x="18605500" y="1061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4" name="テキスト ボックス 69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5" name="テキスト ボックス 69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6" name="テキスト ボックス 69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7" name="テキスト ボックス 69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8" name="テキスト ボックス 69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34925</xdr:rowOff>
    </xdr:from>
    <xdr:to>
      <xdr:col>116</xdr:col>
      <xdr:colOff>114300</xdr:colOff>
      <xdr:row>62</xdr:row>
      <xdr:rowOff>136525</xdr:rowOff>
    </xdr:to>
    <xdr:sp macro="" textlink="">
      <xdr:nvSpPr>
        <xdr:cNvPr id="699" name="楕円 698"/>
        <xdr:cNvSpPr/>
      </xdr:nvSpPr>
      <xdr:spPr>
        <a:xfrm>
          <a:off x="22110700" y="1066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139082</xdr:rowOff>
    </xdr:from>
    <xdr:ext cx="469744" cy="259045"/>
    <xdr:sp macro="" textlink="">
      <xdr:nvSpPr>
        <xdr:cNvPr id="700" name="【保健センター・保健所】&#10;一人当たり面積該当値テキスト"/>
        <xdr:cNvSpPr txBox="1"/>
      </xdr:nvSpPr>
      <xdr:spPr>
        <a:xfrm>
          <a:off x="22199600" y="10597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34925</xdr:rowOff>
    </xdr:from>
    <xdr:to>
      <xdr:col>112</xdr:col>
      <xdr:colOff>38100</xdr:colOff>
      <xdr:row>62</xdr:row>
      <xdr:rowOff>136525</xdr:rowOff>
    </xdr:to>
    <xdr:sp macro="" textlink="">
      <xdr:nvSpPr>
        <xdr:cNvPr id="701" name="楕円 700"/>
        <xdr:cNvSpPr/>
      </xdr:nvSpPr>
      <xdr:spPr>
        <a:xfrm>
          <a:off x="21272500" y="1066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85725</xdr:rowOff>
    </xdr:from>
    <xdr:to>
      <xdr:col>116</xdr:col>
      <xdr:colOff>63500</xdr:colOff>
      <xdr:row>62</xdr:row>
      <xdr:rowOff>85725</xdr:rowOff>
    </xdr:to>
    <xdr:cxnSp macro="">
      <xdr:nvCxnSpPr>
        <xdr:cNvPr id="702" name="直線コネクタ 701"/>
        <xdr:cNvCxnSpPr/>
      </xdr:nvCxnSpPr>
      <xdr:spPr>
        <a:xfrm>
          <a:off x="21323300" y="1071562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40640</xdr:rowOff>
    </xdr:from>
    <xdr:to>
      <xdr:col>107</xdr:col>
      <xdr:colOff>101600</xdr:colOff>
      <xdr:row>62</xdr:row>
      <xdr:rowOff>142240</xdr:rowOff>
    </xdr:to>
    <xdr:sp macro="" textlink="">
      <xdr:nvSpPr>
        <xdr:cNvPr id="703" name="楕円 702"/>
        <xdr:cNvSpPr/>
      </xdr:nvSpPr>
      <xdr:spPr>
        <a:xfrm>
          <a:off x="20383500" y="1067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85725</xdr:rowOff>
    </xdr:from>
    <xdr:to>
      <xdr:col>111</xdr:col>
      <xdr:colOff>177800</xdr:colOff>
      <xdr:row>62</xdr:row>
      <xdr:rowOff>91440</xdr:rowOff>
    </xdr:to>
    <xdr:cxnSp macro="">
      <xdr:nvCxnSpPr>
        <xdr:cNvPr id="704" name="直線コネクタ 703"/>
        <xdr:cNvCxnSpPr/>
      </xdr:nvCxnSpPr>
      <xdr:spPr>
        <a:xfrm flipV="1">
          <a:off x="20434300" y="1071562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40640</xdr:rowOff>
    </xdr:from>
    <xdr:to>
      <xdr:col>102</xdr:col>
      <xdr:colOff>165100</xdr:colOff>
      <xdr:row>62</xdr:row>
      <xdr:rowOff>142240</xdr:rowOff>
    </xdr:to>
    <xdr:sp macro="" textlink="">
      <xdr:nvSpPr>
        <xdr:cNvPr id="705" name="楕円 704"/>
        <xdr:cNvSpPr/>
      </xdr:nvSpPr>
      <xdr:spPr>
        <a:xfrm>
          <a:off x="19494500" y="1067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91440</xdr:rowOff>
    </xdr:from>
    <xdr:to>
      <xdr:col>107</xdr:col>
      <xdr:colOff>50800</xdr:colOff>
      <xdr:row>62</xdr:row>
      <xdr:rowOff>91440</xdr:rowOff>
    </xdr:to>
    <xdr:cxnSp macro="">
      <xdr:nvCxnSpPr>
        <xdr:cNvPr id="706" name="直線コネクタ 705"/>
        <xdr:cNvCxnSpPr/>
      </xdr:nvCxnSpPr>
      <xdr:spPr>
        <a:xfrm>
          <a:off x="19545300" y="107213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40640</xdr:rowOff>
    </xdr:from>
    <xdr:to>
      <xdr:col>98</xdr:col>
      <xdr:colOff>38100</xdr:colOff>
      <xdr:row>62</xdr:row>
      <xdr:rowOff>142240</xdr:rowOff>
    </xdr:to>
    <xdr:sp macro="" textlink="">
      <xdr:nvSpPr>
        <xdr:cNvPr id="707" name="楕円 706"/>
        <xdr:cNvSpPr/>
      </xdr:nvSpPr>
      <xdr:spPr>
        <a:xfrm>
          <a:off x="18605500" y="1067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91440</xdr:rowOff>
    </xdr:from>
    <xdr:to>
      <xdr:col>102</xdr:col>
      <xdr:colOff>114300</xdr:colOff>
      <xdr:row>62</xdr:row>
      <xdr:rowOff>91440</xdr:rowOff>
    </xdr:to>
    <xdr:cxnSp macro="">
      <xdr:nvCxnSpPr>
        <xdr:cNvPr id="708" name="直線コネクタ 707"/>
        <xdr:cNvCxnSpPr/>
      </xdr:nvCxnSpPr>
      <xdr:spPr>
        <a:xfrm>
          <a:off x="18656300" y="107213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95902</xdr:rowOff>
    </xdr:from>
    <xdr:ext cx="469744" cy="259045"/>
    <xdr:sp macro="" textlink="">
      <xdr:nvSpPr>
        <xdr:cNvPr id="709" name="n_1aveValue【保健センター・保健所】&#10;一人当たり面積"/>
        <xdr:cNvSpPr txBox="1"/>
      </xdr:nvSpPr>
      <xdr:spPr>
        <a:xfrm>
          <a:off x="21075727" y="10382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90187</xdr:rowOff>
    </xdr:from>
    <xdr:ext cx="469744" cy="259045"/>
    <xdr:sp macro="" textlink="">
      <xdr:nvSpPr>
        <xdr:cNvPr id="710" name="n_2aveValue【保健センター・保健所】&#10;一人当たり面積"/>
        <xdr:cNvSpPr txBox="1"/>
      </xdr:nvSpPr>
      <xdr:spPr>
        <a:xfrm>
          <a:off x="20199427" y="1037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90187</xdr:rowOff>
    </xdr:from>
    <xdr:ext cx="469744" cy="259045"/>
    <xdr:sp macro="" textlink="">
      <xdr:nvSpPr>
        <xdr:cNvPr id="711" name="n_3aveValue【保健センター・保健所】&#10;一人当たり面積"/>
        <xdr:cNvSpPr txBox="1"/>
      </xdr:nvSpPr>
      <xdr:spPr>
        <a:xfrm>
          <a:off x="19310427" y="1037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101617</xdr:rowOff>
    </xdr:from>
    <xdr:ext cx="469744" cy="259045"/>
    <xdr:sp macro="" textlink="">
      <xdr:nvSpPr>
        <xdr:cNvPr id="712" name="n_4aveValue【保健センター・保健所】&#10;一人当たり面積"/>
        <xdr:cNvSpPr txBox="1"/>
      </xdr:nvSpPr>
      <xdr:spPr>
        <a:xfrm>
          <a:off x="18421427" y="10388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127652</xdr:rowOff>
    </xdr:from>
    <xdr:ext cx="469744" cy="259045"/>
    <xdr:sp macro="" textlink="">
      <xdr:nvSpPr>
        <xdr:cNvPr id="713" name="n_1mainValue【保健センター・保健所】&#10;一人当たり面積"/>
        <xdr:cNvSpPr txBox="1"/>
      </xdr:nvSpPr>
      <xdr:spPr>
        <a:xfrm>
          <a:off x="21075727" y="10757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133367</xdr:rowOff>
    </xdr:from>
    <xdr:ext cx="469744" cy="259045"/>
    <xdr:sp macro="" textlink="">
      <xdr:nvSpPr>
        <xdr:cNvPr id="714" name="n_2mainValue【保健センター・保健所】&#10;一人当たり面積"/>
        <xdr:cNvSpPr txBox="1"/>
      </xdr:nvSpPr>
      <xdr:spPr>
        <a:xfrm>
          <a:off x="20199427" y="1076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133367</xdr:rowOff>
    </xdr:from>
    <xdr:ext cx="469744" cy="259045"/>
    <xdr:sp macro="" textlink="">
      <xdr:nvSpPr>
        <xdr:cNvPr id="715" name="n_3mainValue【保健センター・保健所】&#10;一人当たり面積"/>
        <xdr:cNvSpPr txBox="1"/>
      </xdr:nvSpPr>
      <xdr:spPr>
        <a:xfrm>
          <a:off x="19310427" y="1076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133367</xdr:rowOff>
    </xdr:from>
    <xdr:ext cx="469744" cy="259045"/>
    <xdr:sp macro="" textlink="">
      <xdr:nvSpPr>
        <xdr:cNvPr id="716" name="n_4mainValue【保健センター・保健所】&#10;一人当たり面積"/>
        <xdr:cNvSpPr txBox="1"/>
      </xdr:nvSpPr>
      <xdr:spPr>
        <a:xfrm>
          <a:off x="18421427" y="1076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7" name="正方形/長方形 71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8" name="正方形/長方形 71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9" name="正方形/長方形 71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0" name="正方形/長方形 71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1" name="正方形/長方形 72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2" name="正方形/長方形 72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3" name="正方形/長方形 72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4" name="正方形/長方形 723"/>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5" name="テキスト ボックス 724"/>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6" name="直線コネクタ 725"/>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7" name="テキスト ボックス 726"/>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28" name="直線コネクタ 727"/>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29" name="テキスト ボックス 728"/>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0" name="直線コネクタ 729"/>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1" name="テキスト ボックス 730"/>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2" name="直線コネクタ 731"/>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33" name="テキスト ボックス 732"/>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34" name="直線コネクタ 733"/>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35" name="テキスト ボックス 734"/>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36" name="直線コネクタ 735"/>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37" name="テキスト ボックス 736"/>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38" name="直線コネクタ 737"/>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39" name="テキスト ボックス 738"/>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0" name="直線コネクタ 739"/>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1"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91984</xdr:rowOff>
    </xdr:from>
    <xdr:to>
      <xdr:col>85</xdr:col>
      <xdr:colOff>126364</xdr:colOff>
      <xdr:row>86</xdr:row>
      <xdr:rowOff>74023</xdr:rowOff>
    </xdr:to>
    <xdr:cxnSp macro="">
      <xdr:nvCxnSpPr>
        <xdr:cNvPr id="742" name="直線コネクタ 741"/>
        <xdr:cNvCxnSpPr/>
      </xdr:nvCxnSpPr>
      <xdr:spPr>
        <a:xfrm flipV="1">
          <a:off x="16318864" y="13465084"/>
          <a:ext cx="0" cy="1353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77850</xdr:rowOff>
    </xdr:from>
    <xdr:ext cx="405111" cy="259045"/>
    <xdr:sp macro="" textlink="">
      <xdr:nvSpPr>
        <xdr:cNvPr id="743" name="【消防施設】&#10;有形固定資産減価償却率最小値テキスト"/>
        <xdr:cNvSpPr txBox="1"/>
      </xdr:nvSpPr>
      <xdr:spPr>
        <a:xfrm>
          <a:off x="16357600" y="14822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74023</xdr:rowOff>
    </xdr:from>
    <xdr:to>
      <xdr:col>86</xdr:col>
      <xdr:colOff>25400</xdr:colOff>
      <xdr:row>86</xdr:row>
      <xdr:rowOff>74023</xdr:rowOff>
    </xdr:to>
    <xdr:cxnSp macro="">
      <xdr:nvCxnSpPr>
        <xdr:cNvPr id="744" name="直線コネクタ 743"/>
        <xdr:cNvCxnSpPr/>
      </xdr:nvCxnSpPr>
      <xdr:spPr>
        <a:xfrm>
          <a:off x="16230600" y="14818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38661</xdr:rowOff>
    </xdr:from>
    <xdr:ext cx="405111" cy="259045"/>
    <xdr:sp macro="" textlink="">
      <xdr:nvSpPr>
        <xdr:cNvPr id="745" name="【消防施設】&#10;有形固定資産減価償却率最大値テキスト"/>
        <xdr:cNvSpPr txBox="1"/>
      </xdr:nvSpPr>
      <xdr:spPr>
        <a:xfrm>
          <a:off x="16357600" y="13240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91984</xdr:rowOff>
    </xdr:from>
    <xdr:to>
      <xdr:col>86</xdr:col>
      <xdr:colOff>25400</xdr:colOff>
      <xdr:row>78</xdr:row>
      <xdr:rowOff>91984</xdr:rowOff>
    </xdr:to>
    <xdr:cxnSp macro="">
      <xdr:nvCxnSpPr>
        <xdr:cNvPr id="746" name="直線コネクタ 745"/>
        <xdr:cNvCxnSpPr/>
      </xdr:nvCxnSpPr>
      <xdr:spPr>
        <a:xfrm>
          <a:off x="16230600" y="13465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122845</xdr:rowOff>
    </xdr:from>
    <xdr:ext cx="405111" cy="259045"/>
    <xdr:sp macro="" textlink="">
      <xdr:nvSpPr>
        <xdr:cNvPr id="747" name="【消防施設】&#10;有形固定資産減価償却率平均値テキスト"/>
        <xdr:cNvSpPr txBox="1"/>
      </xdr:nvSpPr>
      <xdr:spPr>
        <a:xfrm>
          <a:off x="16357600" y="141817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99968</xdr:rowOff>
    </xdr:from>
    <xdr:to>
      <xdr:col>85</xdr:col>
      <xdr:colOff>177800</xdr:colOff>
      <xdr:row>84</xdr:row>
      <xdr:rowOff>30118</xdr:rowOff>
    </xdr:to>
    <xdr:sp macro="" textlink="">
      <xdr:nvSpPr>
        <xdr:cNvPr id="748" name="フローチャート: 判断 747"/>
        <xdr:cNvSpPr/>
      </xdr:nvSpPr>
      <xdr:spPr>
        <a:xfrm>
          <a:off x="16268700" y="14330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67311</xdr:rowOff>
    </xdr:from>
    <xdr:to>
      <xdr:col>81</xdr:col>
      <xdr:colOff>101600</xdr:colOff>
      <xdr:row>83</xdr:row>
      <xdr:rowOff>168911</xdr:rowOff>
    </xdr:to>
    <xdr:sp macro="" textlink="">
      <xdr:nvSpPr>
        <xdr:cNvPr id="749" name="フローチャート: 判断 748"/>
        <xdr:cNvSpPr/>
      </xdr:nvSpPr>
      <xdr:spPr>
        <a:xfrm>
          <a:off x="154305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57513</xdr:rowOff>
    </xdr:from>
    <xdr:to>
      <xdr:col>76</xdr:col>
      <xdr:colOff>165100</xdr:colOff>
      <xdr:row>83</xdr:row>
      <xdr:rowOff>159113</xdr:rowOff>
    </xdr:to>
    <xdr:sp macro="" textlink="">
      <xdr:nvSpPr>
        <xdr:cNvPr id="750" name="フローチャート: 判断 749"/>
        <xdr:cNvSpPr/>
      </xdr:nvSpPr>
      <xdr:spPr>
        <a:xfrm>
          <a:off x="14541500" y="1428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55880</xdr:rowOff>
    </xdr:from>
    <xdr:to>
      <xdr:col>72</xdr:col>
      <xdr:colOff>38100</xdr:colOff>
      <xdr:row>83</xdr:row>
      <xdr:rowOff>157480</xdr:rowOff>
    </xdr:to>
    <xdr:sp macro="" textlink="">
      <xdr:nvSpPr>
        <xdr:cNvPr id="751" name="フローチャート: 判断 750"/>
        <xdr:cNvSpPr/>
      </xdr:nvSpPr>
      <xdr:spPr>
        <a:xfrm>
          <a:off x="136525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62412</xdr:rowOff>
    </xdr:from>
    <xdr:to>
      <xdr:col>67</xdr:col>
      <xdr:colOff>101600</xdr:colOff>
      <xdr:row>82</xdr:row>
      <xdr:rowOff>164012</xdr:rowOff>
    </xdr:to>
    <xdr:sp macro="" textlink="">
      <xdr:nvSpPr>
        <xdr:cNvPr id="752" name="フローチャート: 判断 751"/>
        <xdr:cNvSpPr/>
      </xdr:nvSpPr>
      <xdr:spPr>
        <a:xfrm>
          <a:off x="12763500" y="1412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3" name="テキスト ボックス 752"/>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4" name="テキスト ボックス 753"/>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5" name="テキスト ボックス 754"/>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6" name="テキスト ボックス 755"/>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7" name="テキスト ボックス 756"/>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99968</xdr:rowOff>
    </xdr:from>
    <xdr:to>
      <xdr:col>85</xdr:col>
      <xdr:colOff>177800</xdr:colOff>
      <xdr:row>86</xdr:row>
      <xdr:rowOff>30118</xdr:rowOff>
    </xdr:to>
    <xdr:sp macro="" textlink="">
      <xdr:nvSpPr>
        <xdr:cNvPr id="758" name="楕円 757"/>
        <xdr:cNvSpPr/>
      </xdr:nvSpPr>
      <xdr:spPr>
        <a:xfrm>
          <a:off x="16268700" y="14673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14895</xdr:rowOff>
    </xdr:from>
    <xdr:ext cx="405111" cy="259045"/>
    <xdr:sp macro="" textlink="">
      <xdr:nvSpPr>
        <xdr:cNvPr id="759" name="【消防施設】&#10;有形固定資産減価償却率該当値テキスト"/>
        <xdr:cNvSpPr txBox="1"/>
      </xdr:nvSpPr>
      <xdr:spPr>
        <a:xfrm>
          <a:off x="16357600" y="145881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101600</xdr:rowOff>
    </xdr:from>
    <xdr:to>
      <xdr:col>81</xdr:col>
      <xdr:colOff>101600</xdr:colOff>
      <xdr:row>86</xdr:row>
      <xdr:rowOff>31750</xdr:rowOff>
    </xdr:to>
    <xdr:sp macro="" textlink="">
      <xdr:nvSpPr>
        <xdr:cNvPr id="760" name="楕円 759"/>
        <xdr:cNvSpPr/>
      </xdr:nvSpPr>
      <xdr:spPr>
        <a:xfrm>
          <a:off x="154305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150768</xdr:rowOff>
    </xdr:from>
    <xdr:to>
      <xdr:col>85</xdr:col>
      <xdr:colOff>127000</xdr:colOff>
      <xdr:row>85</xdr:row>
      <xdr:rowOff>152400</xdr:rowOff>
    </xdr:to>
    <xdr:cxnSp macro="">
      <xdr:nvCxnSpPr>
        <xdr:cNvPr id="761" name="直線コネクタ 760"/>
        <xdr:cNvCxnSpPr/>
      </xdr:nvCxnSpPr>
      <xdr:spPr>
        <a:xfrm flipV="1">
          <a:off x="15481300" y="14724018"/>
          <a:ext cx="8382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86</xdr:row>
      <xdr:rowOff>64044</xdr:rowOff>
    </xdr:from>
    <xdr:to>
      <xdr:col>76</xdr:col>
      <xdr:colOff>165100</xdr:colOff>
      <xdr:row>86</xdr:row>
      <xdr:rowOff>165644</xdr:rowOff>
    </xdr:to>
    <xdr:sp macro="" textlink="">
      <xdr:nvSpPr>
        <xdr:cNvPr id="762" name="楕円 761"/>
        <xdr:cNvSpPr/>
      </xdr:nvSpPr>
      <xdr:spPr>
        <a:xfrm>
          <a:off x="14541500" y="14808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152400</xdr:rowOff>
    </xdr:from>
    <xdr:to>
      <xdr:col>81</xdr:col>
      <xdr:colOff>50800</xdr:colOff>
      <xdr:row>86</xdr:row>
      <xdr:rowOff>114844</xdr:rowOff>
    </xdr:to>
    <xdr:cxnSp macro="">
      <xdr:nvCxnSpPr>
        <xdr:cNvPr id="763" name="直線コネクタ 762"/>
        <xdr:cNvCxnSpPr/>
      </xdr:nvCxnSpPr>
      <xdr:spPr>
        <a:xfrm flipV="1">
          <a:off x="14592300" y="14725650"/>
          <a:ext cx="889000" cy="133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86</xdr:row>
      <xdr:rowOff>28121</xdr:rowOff>
    </xdr:from>
    <xdr:to>
      <xdr:col>72</xdr:col>
      <xdr:colOff>38100</xdr:colOff>
      <xdr:row>86</xdr:row>
      <xdr:rowOff>129721</xdr:rowOff>
    </xdr:to>
    <xdr:sp macro="" textlink="">
      <xdr:nvSpPr>
        <xdr:cNvPr id="764" name="楕円 763"/>
        <xdr:cNvSpPr/>
      </xdr:nvSpPr>
      <xdr:spPr>
        <a:xfrm>
          <a:off x="13652500" y="14772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78921</xdr:rowOff>
    </xdr:from>
    <xdr:to>
      <xdr:col>76</xdr:col>
      <xdr:colOff>114300</xdr:colOff>
      <xdr:row>86</xdr:row>
      <xdr:rowOff>114844</xdr:rowOff>
    </xdr:to>
    <xdr:cxnSp macro="">
      <xdr:nvCxnSpPr>
        <xdr:cNvPr id="765" name="直線コネクタ 764"/>
        <xdr:cNvCxnSpPr/>
      </xdr:nvCxnSpPr>
      <xdr:spPr>
        <a:xfrm>
          <a:off x="13703300" y="14823621"/>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85</xdr:row>
      <xdr:rowOff>155484</xdr:rowOff>
    </xdr:from>
    <xdr:to>
      <xdr:col>67</xdr:col>
      <xdr:colOff>101600</xdr:colOff>
      <xdr:row>86</xdr:row>
      <xdr:rowOff>85634</xdr:rowOff>
    </xdr:to>
    <xdr:sp macro="" textlink="">
      <xdr:nvSpPr>
        <xdr:cNvPr id="766" name="楕円 765"/>
        <xdr:cNvSpPr/>
      </xdr:nvSpPr>
      <xdr:spPr>
        <a:xfrm>
          <a:off x="12763500" y="14728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86</xdr:row>
      <xdr:rowOff>34834</xdr:rowOff>
    </xdr:from>
    <xdr:to>
      <xdr:col>71</xdr:col>
      <xdr:colOff>177800</xdr:colOff>
      <xdr:row>86</xdr:row>
      <xdr:rowOff>78921</xdr:rowOff>
    </xdr:to>
    <xdr:cxnSp macro="">
      <xdr:nvCxnSpPr>
        <xdr:cNvPr id="767" name="直線コネクタ 766"/>
        <xdr:cNvCxnSpPr/>
      </xdr:nvCxnSpPr>
      <xdr:spPr>
        <a:xfrm>
          <a:off x="12814300" y="14779534"/>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13988</xdr:rowOff>
    </xdr:from>
    <xdr:ext cx="405111" cy="259045"/>
    <xdr:sp macro="" textlink="">
      <xdr:nvSpPr>
        <xdr:cNvPr id="768" name="n_1aveValue【消防施設】&#10;有形固定資産減価償却率"/>
        <xdr:cNvSpPr txBox="1"/>
      </xdr:nvSpPr>
      <xdr:spPr>
        <a:xfrm>
          <a:off x="15266044" y="14072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4190</xdr:rowOff>
    </xdr:from>
    <xdr:ext cx="405111" cy="259045"/>
    <xdr:sp macro="" textlink="">
      <xdr:nvSpPr>
        <xdr:cNvPr id="769" name="n_2aveValue【消防施設】&#10;有形固定資産減価償却率"/>
        <xdr:cNvSpPr txBox="1"/>
      </xdr:nvSpPr>
      <xdr:spPr>
        <a:xfrm>
          <a:off x="14389744" y="14063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2557</xdr:rowOff>
    </xdr:from>
    <xdr:ext cx="405111" cy="259045"/>
    <xdr:sp macro="" textlink="">
      <xdr:nvSpPr>
        <xdr:cNvPr id="770" name="n_3aveValue【消防施設】&#10;有形固定資産減価償却率"/>
        <xdr:cNvSpPr txBox="1"/>
      </xdr:nvSpPr>
      <xdr:spPr>
        <a:xfrm>
          <a:off x="13500744" y="14061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9089</xdr:rowOff>
    </xdr:from>
    <xdr:ext cx="405111" cy="259045"/>
    <xdr:sp macro="" textlink="">
      <xdr:nvSpPr>
        <xdr:cNvPr id="771" name="n_4aveValue【消防施設】&#10;有形固定資産減価償却率"/>
        <xdr:cNvSpPr txBox="1"/>
      </xdr:nvSpPr>
      <xdr:spPr>
        <a:xfrm>
          <a:off x="12611744" y="13896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22877</xdr:rowOff>
    </xdr:from>
    <xdr:ext cx="405111" cy="259045"/>
    <xdr:sp macro="" textlink="">
      <xdr:nvSpPr>
        <xdr:cNvPr id="772" name="n_1mainValue【消防施設】&#10;有形固定資産減価償却率"/>
        <xdr:cNvSpPr txBox="1"/>
      </xdr:nvSpPr>
      <xdr:spPr>
        <a:xfrm>
          <a:off x="15266044" y="1476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156771</xdr:rowOff>
    </xdr:from>
    <xdr:ext cx="405111" cy="259045"/>
    <xdr:sp macro="" textlink="">
      <xdr:nvSpPr>
        <xdr:cNvPr id="773" name="n_2mainValue【消防施設】&#10;有形固定資産減価償却率"/>
        <xdr:cNvSpPr txBox="1"/>
      </xdr:nvSpPr>
      <xdr:spPr>
        <a:xfrm>
          <a:off x="14389744" y="14901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86</xdr:row>
      <xdr:rowOff>120848</xdr:rowOff>
    </xdr:from>
    <xdr:ext cx="405111" cy="259045"/>
    <xdr:sp macro="" textlink="">
      <xdr:nvSpPr>
        <xdr:cNvPr id="774" name="n_3mainValue【消防施設】&#10;有形固定資産減価償却率"/>
        <xdr:cNvSpPr txBox="1"/>
      </xdr:nvSpPr>
      <xdr:spPr>
        <a:xfrm>
          <a:off x="13500744" y="148655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86</xdr:row>
      <xdr:rowOff>76761</xdr:rowOff>
    </xdr:from>
    <xdr:ext cx="405111" cy="259045"/>
    <xdr:sp macro="" textlink="">
      <xdr:nvSpPr>
        <xdr:cNvPr id="775" name="n_4mainValue【消防施設】&#10;有形固定資産減価償却率"/>
        <xdr:cNvSpPr txBox="1"/>
      </xdr:nvSpPr>
      <xdr:spPr>
        <a:xfrm>
          <a:off x="12611744" y="14821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6" name="正方形/長方形 77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7" name="正方形/長方形 77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8" name="正方形/長方形 77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9" name="正方形/長方形 77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0" name="正方形/長方形 77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1" name="正方形/長方形 78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2" name="正方形/長方形 78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3" name="正方形/長方形 782"/>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4" name="テキスト ボックス 783"/>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5" name="直線コネクタ 784"/>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86" name="直線コネクタ 785"/>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87" name="テキスト ボックス 786"/>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88" name="直線コネクタ 787"/>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89" name="テキスト ボックス 788"/>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90" name="直線コネクタ 789"/>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91" name="テキスト ボックス 790"/>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92" name="直線コネクタ 791"/>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93" name="テキスト ボックス 792"/>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4" name="直線コネクタ 793"/>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5" name="テキスト ボックス 794"/>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6"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131826</xdr:rowOff>
    </xdr:from>
    <xdr:to>
      <xdr:col>116</xdr:col>
      <xdr:colOff>62864</xdr:colOff>
      <xdr:row>86</xdr:row>
      <xdr:rowOff>24385</xdr:rowOff>
    </xdr:to>
    <xdr:cxnSp macro="">
      <xdr:nvCxnSpPr>
        <xdr:cNvPr id="797" name="直線コネクタ 796"/>
        <xdr:cNvCxnSpPr/>
      </xdr:nvCxnSpPr>
      <xdr:spPr>
        <a:xfrm flipV="1">
          <a:off x="22160864" y="13676376"/>
          <a:ext cx="0" cy="1092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798" name="【消防施設】&#10;一人当たり面積最小値テキスト"/>
        <xdr:cNvSpPr txBox="1"/>
      </xdr:nvSpPr>
      <xdr:spPr>
        <a:xfrm>
          <a:off x="22199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799" name="直線コネクタ 798"/>
        <xdr:cNvCxnSpPr/>
      </xdr:nvCxnSpPr>
      <xdr:spPr>
        <a:xfrm>
          <a:off x="22072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78503</xdr:rowOff>
    </xdr:from>
    <xdr:ext cx="469744" cy="259045"/>
    <xdr:sp macro="" textlink="">
      <xdr:nvSpPr>
        <xdr:cNvPr id="800" name="【消防施設】&#10;一人当たり面積最大値テキスト"/>
        <xdr:cNvSpPr txBox="1"/>
      </xdr:nvSpPr>
      <xdr:spPr>
        <a:xfrm>
          <a:off x="22199600" y="13451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131826</xdr:rowOff>
    </xdr:from>
    <xdr:to>
      <xdr:col>116</xdr:col>
      <xdr:colOff>152400</xdr:colOff>
      <xdr:row>79</xdr:row>
      <xdr:rowOff>131826</xdr:rowOff>
    </xdr:to>
    <xdr:cxnSp macro="">
      <xdr:nvCxnSpPr>
        <xdr:cNvPr id="801" name="直線コネクタ 800"/>
        <xdr:cNvCxnSpPr/>
      </xdr:nvCxnSpPr>
      <xdr:spPr>
        <a:xfrm>
          <a:off x="22072600" y="13676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69614</xdr:rowOff>
    </xdr:from>
    <xdr:ext cx="469744" cy="259045"/>
    <xdr:sp macro="" textlink="">
      <xdr:nvSpPr>
        <xdr:cNvPr id="802" name="【消防施設】&#10;一人当たり面積平均値テキスト"/>
        <xdr:cNvSpPr txBox="1"/>
      </xdr:nvSpPr>
      <xdr:spPr>
        <a:xfrm>
          <a:off x="22199600" y="142999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46737</xdr:rowOff>
    </xdr:from>
    <xdr:to>
      <xdr:col>116</xdr:col>
      <xdr:colOff>114300</xdr:colOff>
      <xdr:row>84</xdr:row>
      <xdr:rowOff>148337</xdr:rowOff>
    </xdr:to>
    <xdr:sp macro="" textlink="">
      <xdr:nvSpPr>
        <xdr:cNvPr id="803" name="フローチャート: 判断 802"/>
        <xdr:cNvSpPr/>
      </xdr:nvSpPr>
      <xdr:spPr>
        <a:xfrm>
          <a:off x="22110700" y="1444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46737</xdr:rowOff>
    </xdr:from>
    <xdr:to>
      <xdr:col>112</xdr:col>
      <xdr:colOff>38100</xdr:colOff>
      <xdr:row>84</xdr:row>
      <xdr:rowOff>148337</xdr:rowOff>
    </xdr:to>
    <xdr:sp macro="" textlink="">
      <xdr:nvSpPr>
        <xdr:cNvPr id="804" name="フローチャート: 判断 803"/>
        <xdr:cNvSpPr/>
      </xdr:nvSpPr>
      <xdr:spPr>
        <a:xfrm>
          <a:off x="21272500" y="1444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65024</xdr:rowOff>
    </xdr:from>
    <xdr:to>
      <xdr:col>107</xdr:col>
      <xdr:colOff>101600</xdr:colOff>
      <xdr:row>84</xdr:row>
      <xdr:rowOff>166624</xdr:rowOff>
    </xdr:to>
    <xdr:sp macro="" textlink="">
      <xdr:nvSpPr>
        <xdr:cNvPr id="805" name="フローチャート: 判断 804"/>
        <xdr:cNvSpPr/>
      </xdr:nvSpPr>
      <xdr:spPr>
        <a:xfrm>
          <a:off x="20383500" y="14466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60452</xdr:rowOff>
    </xdr:from>
    <xdr:to>
      <xdr:col>102</xdr:col>
      <xdr:colOff>165100</xdr:colOff>
      <xdr:row>84</xdr:row>
      <xdr:rowOff>162052</xdr:rowOff>
    </xdr:to>
    <xdr:sp macro="" textlink="">
      <xdr:nvSpPr>
        <xdr:cNvPr id="806" name="フローチャート: 判断 805"/>
        <xdr:cNvSpPr/>
      </xdr:nvSpPr>
      <xdr:spPr>
        <a:xfrm>
          <a:off x="19494500" y="1446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129032</xdr:rowOff>
    </xdr:from>
    <xdr:to>
      <xdr:col>98</xdr:col>
      <xdr:colOff>38100</xdr:colOff>
      <xdr:row>85</xdr:row>
      <xdr:rowOff>59182</xdr:rowOff>
    </xdr:to>
    <xdr:sp macro="" textlink="">
      <xdr:nvSpPr>
        <xdr:cNvPr id="807" name="フローチャート: 判断 806"/>
        <xdr:cNvSpPr/>
      </xdr:nvSpPr>
      <xdr:spPr>
        <a:xfrm>
          <a:off x="18605500" y="1453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8" name="テキスト ボックス 807"/>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9" name="テキスト ボックス 808"/>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0" name="テキスト ボックス 809"/>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1" name="テキスト ボックス 810"/>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2" name="テキスト ボックス 811"/>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94742</xdr:rowOff>
    </xdr:from>
    <xdr:to>
      <xdr:col>116</xdr:col>
      <xdr:colOff>114300</xdr:colOff>
      <xdr:row>86</xdr:row>
      <xdr:rowOff>24892</xdr:rowOff>
    </xdr:to>
    <xdr:sp macro="" textlink="">
      <xdr:nvSpPr>
        <xdr:cNvPr id="813" name="楕円 812"/>
        <xdr:cNvSpPr/>
      </xdr:nvSpPr>
      <xdr:spPr>
        <a:xfrm>
          <a:off x="22110700" y="1466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9669</xdr:rowOff>
    </xdr:from>
    <xdr:ext cx="469744" cy="259045"/>
    <xdr:sp macro="" textlink="">
      <xdr:nvSpPr>
        <xdr:cNvPr id="814" name="【消防施設】&#10;一人当たり面積該当値テキスト"/>
        <xdr:cNvSpPr txBox="1"/>
      </xdr:nvSpPr>
      <xdr:spPr>
        <a:xfrm>
          <a:off x="22199600" y="14582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94742</xdr:rowOff>
    </xdr:from>
    <xdr:to>
      <xdr:col>112</xdr:col>
      <xdr:colOff>38100</xdr:colOff>
      <xdr:row>86</xdr:row>
      <xdr:rowOff>24892</xdr:rowOff>
    </xdr:to>
    <xdr:sp macro="" textlink="">
      <xdr:nvSpPr>
        <xdr:cNvPr id="815" name="楕円 814"/>
        <xdr:cNvSpPr/>
      </xdr:nvSpPr>
      <xdr:spPr>
        <a:xfrm>
          <a:off x="21272500" y="1466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145542</xdr:rowOff>
    </xdr:from>
    <xdr:to>
      <xdr:col>116</xdr:col>
      <xdr:colOff>63500</xdr:colOff>
      <xdr:row>85</xdr:row>
      <xdr:rowOff>145542</xdr:rowOff>
    </xdr:to>
    <xdr:cxnSp macro="">
      <xdr:nvCxnSpPr>
        <xdr:cNvPr id="816" name="直線コネクタ 815"/>
        <xdr:cNvCxnSpPr/>
      </xdr:nvCxnSpPr>
      <xdr:spPr>
        <a:xfrm>
          <a:off x="21323300" y="1471879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94742</xdr:rowOff>
    </xdr:from>
    <xdr:to>
      <xdr:col>107</xdr:col>
      <xdr:colOff>101600</xdr:colOff>
      <xdr:row>86</xdr:row>
      <xdr:rowOff>24892</xdr:rowOff>
    </xdr:to>
    <xdr:sp macro="" textlink="">
      <xdr:nvSpPr>
        <xdr:cNvPr id="817" name="楕円 816"/>
        <xdr:cNvSpPr/>
      </xdr:nvSpPr>
      <xdr:spPr>
        <a:xfrm>
          <a:off x="20383500" y="1466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145542</xdr:rowOff>
    </xdr:from>
    <xdr:to>
      <xdr:col>111</xdr:col>
      <xdr:colOff>177800</xdr:colOff>
      <xdr:row>85</xdr:row>
      <xdr:rowOff>145542</xdr:rowOff>
    </xdr:to>
    <xdr:cxnSp macro="">
      <xdr:nvCxnSpPr>
        <xdr:cNvPr id="818" name="直線コネクタ 817"/>
        <xdr:cNvCxnSpPr/>
      </xdr:nvCxnSpPr>
      <xdr:spPr>
        <a:xfrm>
          <a:off x="20434300" y="147187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94742</xdr:rowOff>
    </xdr:from>
    <xdr:to>
      <xdr:col>102</xdr:col>
      <xdr:colOff>165100</xdr:colOff>
      <xdr:row>86</xdr:row>
      <xdr:rowOff>24892</xdr:rowOff>
    </xdr:to>
    <xdr:sp macro="" textlink="">
      <xdr:nvSpPr>
        <xdr:cNvPr id="819" name="楕円 818"/>
        <xdr:cNvSpPr/>
      </xdr:nvSpPr>
      <xdr:spPr>
        <a:xfrm>
          <a:off x="19494500" y="1466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145542</xdr:rowOff>
    </xdr:from>
    <xdr:to>
      <xdr:col>107</xdr:col>
      <xdr:colOff>50800</xdr:colOff>
      <xdr:row>85</xdr:row>
      <xdr:rowOff>145542</xdr:rowOff>
    </xdr:to>
    <xdr:cxnSp macro="">
      <xdr:nvCxnSpPr>
        <xdr:cNvPr id="820" name="直線コネクタ 819"/>
        <xdr:cNvCxnSpPr/>
      </xdr:nvCxnSpPr>
      <xdr:spPr>
        <a:xfrm>
          <a:off x="19545300" y="147187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94742</xdr:rowOff>
    </xdr:from>
    <xdr:to>
      <xdr:col>98</xdr:col>
      <xdr:colOff>38100</xdr:colOff>
      <xdr:row>86</xdr:row>
      <xdr:rowOff>24892</xdr:rowOff>
    </xdr:to>
    <xdr:sp macro="" textlink="">
      <xdr:nvSpPr>
        <xdr:cNvPr id="821" name="楕円 820"/>
        <xdr:cNvSpPr/>
      </xdr:nvSpPr>
      <xdr:spPr>
        <a:xfrm>
          <a:off x="18605500" y="1466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145542</xdr:rowOff>
    </xdr:from>
    <xdr:to>
      <xdr:col>102</xdr:col>
      <xdr:colOff>114300</xdr:colOff>
      <xdr:row>85</xdr:row>
      <xdr:rowOff>145542</xdr:rowOff>
    </xdr:to>
    <xdr:cxnSp macro="">
      <xdr:nvCxnSpPr>
        <xdr:cNvPr id="822" name="直線コネクタ 821"/>
        <xdr:cNvCxnSpPr/>
      </xdr:nvCxnSpPr>
      <xdr:spPr>
        <a:xfrm>
          <a:off x="18656300" y="147187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164864</xdr:rowOff>
    </xdr:from>
    <xdr:ext cx="469744" cy="259045"/>
    <xdr:sp macro="" textlink="">
      <xdr:nvSpPr>
        <xdr:cNvPr id="823" name="n_1aveValue【消防施設】&#10;一人当たり面積"/>
        <xdr:cNvSpPr txBox="1"/>
      </xdr:nvSpPr>
      <xdr:spPr>
        <a:xfrm>
          <a:off x="21075727" y="14223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11701</xdr:rowOff>
    </xdr:from>
    <xdr:ext cx="469744" cy="259045"/>
    <xdr:sp macro="" textlink="">
      <xdr:nvSpPr>
        <xdr:cNvPr id="824" name="n_2aveValue【消防施設】&#10;一人当たり面積"/>
        <xdr:cNvSpPr txBox="1"/>
      </xdr:nvSpPr>
      <xdr:spPr>
        <a:xfrm>
          <a:off x="20199427" y="14242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7129</xdr:rowOff>
    </xdr:from>
    <xdr:ext cx="469744" cy="259045"/>
    <xdr:sp macro="" textlink="">
      <xdr:nvSpPr>
        <xdr:cNvPr id="825" name="n_3aveValue【消防施設】&#10;一人当たり面積"/>
        <xdr:cNvSpPr txBox="1"/>
      </xdr:nvSpPr>
      <xdr:spPr>
        <a:xfrm>
          <a:off x="19310427" y="14237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75709</xdr:rowOff>
    </xdr:from>
    <xdr:ext cx="469744" cy="259045"/>
    <xdr:sp macro="" textlink="">
      <xdr:nvSpPr>
        <xdr:cNvPr id="826" name="n_4aveValue【消防施設】&#10;一人当たり面積"/>
        <xdr:cNvSpPr txBox="1"/>
      </xdr:nvSpPr>
      <xdr:spPr>
        <a:xfrm>
          <a:off x="18421427" y="14306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16019</xdr:rowOff>
    </xdr:from>
    <xdr:ext cx="469744" cy="259045"/>
    <xdr:sp macro="" textlink="">
      <xdr:nvSpPr>
        <xdr:cNvPr id="827" name="n_1mainValue【消防施設】&#10;一人当たり面積"/>
        <xdr:cNvSpPr txBox="1"/>
      </xdr:nvSpPr>
      <xdr:spPr>
        <a:xfrm>
          <a:off x="21075727" y="14760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16019</xdr:rowOff>
    </xdr:from>
    <xdr:ext cx="469744" cy="259045"/>
    <xdr:sp macro="" textlink="">
      <xdr:nvSpPr>
        <xdr:cNvPr id="828" name="n_2mainValue【消防施設】&#10;一人当たり面積"/>
        <xdr:cNvSpPr txBox="1"/>
      </xdr:nvSpPr>
      <xdr:spPr>
        <a:xfrm>
          <a:off x="20199427" y="14760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16019</xdr:rowOff>
    </xdr:from>
    <xdr:ext cx="469744" cy="259045"/>
    <xdr:sp macro="" textlink="">
      <xdr:nvSpPr>
        <xdr:cNvPr id="829" name="n_3mainValue【消防施設】&#10;一人当たり面積"/>
        <xdr:cNvSpPr txBox="1"/>
      </xdr:nvSpPr>
      <xdr:spPr>
        <a:xfrm>
          <a:off x="19310427" y="14760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16019</xdr:rowOff>
    </xdr:from>
    <xdr:ext cx="469744" cy="259045"/>
    <xdr:sp macro="" textlink="">
      <xdr:nvSpPr>
        <xdr:cNvPr id="830" name="n_4mainValue【消防施設】&#10;一人当たり面積"/>
        <xdr:cNvSpPr txBox="1"/>
      </xdr:nvSpPr>
      <xdr:spPr>
        <a:xfrm>
          <a:off x="18421427" y="14760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1" name="正方形/長方形 83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2" name="正方形/長方形 83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3" name="正方形/長方形 83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4" name="正方形/長方形 83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5" name="正方形/長方形 83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6" name="正方形/長方形 83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7" name="正方形/長方形 83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8" name="正方形/長方形 83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9" name="テキスト ボックス 83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0" name="直線コネクタ 83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1" name="テキスト ボックス 840"/>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2" name="直線コネクタ 841"/>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3" name="テキスト ボックス 842"/>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4" name="直線コネクタ 843"/>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45" name="テキスト ボックス 844"/>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46" name="直線コネクタ 845"/>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47" name="テキスト ボックス 846"/>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48" name="直線コネクタ 847"/>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49" name="テキスト ボックス 848"/>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0" name="直線コネクタ 849"/>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1" name="テキスト ボックス 850"/>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2" name="直線コネクタ 851"/>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3" name="テキスト ボックス 852"/>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4" name="直線コネクタ 85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5"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54973</xdr:rowOff>
    </xdr:from>
    <xdr:to>
      <xdr:col>85</xdr:col>
      <xdr:colOff>126364</xdr:colOff>
      <xdr:row>108</xdr:row>
      <xdr:rowOff>166007</xdr:rowOff>
    </xdr:to>
    <xdr:cxnSp macro="">
      <xdr:nvCxnSpPr>
        <xdr:cNvPr id="856" name="直線コネクタ 855"/>
        <xdr:cNvCxnSpPr/>
      </xdr:nvCxnSpPr>
      <xdr:spPr>
        <a:xfrm flipV="1">
          <a:off x="16318864" y="17199973"/>
          <a:ext cx="0" cy="1482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169834</xdr:rowOff>
    </xdr:from>
    <xdr:ext cx="405111" cy="259045"/>
    <xdr:sp macro="" textlink="">
      <xdr:nvSpPr>
        <xdr:cNvPr id="857" name="【庁舎】&#10;有形固定資産減価償却率最小値テキスト"/>
        <xdr:cNvSpPr txBox="1"/>
      </xdr:nvSpPr>
      <xdr:spPr>
        <a:xfrm>
          <a:off x="16357600" y="186864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166007</xdr:rowOff>
    </xdr:from>
    <xdr:to>
      <xdr:col>86</xdr:col>
      <xdr:colOff>25400</xdr:colOff>
      <xdr:row>108</xdr:row>
      <xdr:rowOff>166007</xdr:rowOff>
    </xdr:to>
    <xdr:cxnSp macro="">
      <xdr:nvCxnSpPr>
        <xdr:cNvPr id="858" name="直線コネクタ 857"/>
        <xdr:cNvCxnSpPr/>
      </xdr:nvCxnSpPr>
      <xdr:spPr>
        <a:xfrm>
          <a:off x="16230600" y="18682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1650</xdr:rowOff>
    </xdr:from>
    <xdr:ext cx="340478" cy="259045"/>
    <xdr:sp macro="" textlink="">
      <xdr:nvSpPr>
        <xdr:cNvPr id="859" name="【庁舎】&#10;有形固定資産減価償却率最大値テキスト"/>
        <xdr:cNvSpPr txBox="1"/>
      </xdr:nvSpPr>
      <xdr:spPr>
        <a:xfrm>
          <a:off x="16357600" y="169752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54973</xdr:rowOff>
    </xdr:from>
    <xdr:to>
      <xdr:col>86</xdr:col>
      <xdr:colOff>25400</xdr:colOff>
      <xdr:row>100</xdr:row>
      <xdr:rowOff>54973</xdr:rowOff>
    </xdr:to>
    <xdr:cxnSp macro="">
      <xdr:nvCxnSpPr>
        <xdr:cNvPr id="860" name="直線コネクタ 859"/>
        <xdr:cNvCxnSpPr/>
      </xdr:nvCxnSpPr>
      <xdr:spPr>
        <a:xfrm>
          <a:off x="16230600" y="17199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36484</xdr:rowOff>
    </xdr:from>
    <xdr:ext cx="405111" cy="259045"/>
    <xdr:sp macro="" textlink="">
      <xdr:nvSpPr>
        <xdr:cNvPr id="861" name="【庁舎】&#10;有形固定資産減価償却率平均値テキスト"/>
        <xdr:cNvSpPr txBox="1"/>
      </xdr:nvSpPr>
      <xdr:spPr>
        <a:xfrm>
          <a:off x="16357600" y="178672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58057</xdr:rowOff>
    </xdr:from>
    <xdr:to>
      <xdr:col>85</xdr:col>
      <xdr:colOff>177800</xdr:colOff>
      <xdr:row>104</xdr:row>
      <xdr:rowOff>159657</xdr:rowOff>
    </xdr:to>
    <xdr:sp macro="" textlink="">
      <xdr:nvSpPr>
        <xdr:cNvPr id="862" name="フローチャート: 判断 861"/>
        <xdr:cNvSpPr/>
      </xdr:nvSpPr>
      <xdr:spPr>
        <a:xfrm>
          <a:off x="16268700" y="1788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71120</xdr:rowOff>
    </xdr:from>
    <xdr:to>
      <xdr:col>81</xdr:col>
      <xdr:colOff>101600</xdr:colOff>
      <xdr:row>105</xdr:row>
      <xdr:rowOff>1270</xdr:rowOff>
    </xdr:to>
    <xdr:sp macro="" textlink="">
      <xdr:nvSpPr>
        <xdr:cNvPr id="863" name="フローチャート: 判断 862"/>
        <xdr:cNvSpPr/>
      </xdr:nvSpPr>
      <xdr:spPr>
        <a:xfrm>
          <a:off x="154305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82550</xdr:rowOff>
    </xdr:from>
    <xdr:to>
      <xdr:col>76</xdr:col>
      <xdr:colOff>165100</xdr:colOff>
      <xdr:row>105</xdr:row>
      <xdr:rowOff>12700</xdr:rowOff>
    </xdr:to>
    <xdr:sp macro="" textlink="">
      <xdr:nvSpPr>
        <xdr:cNvPr id="864" name="フローチャート: 判断 863"/>
        <xdr:cNvSpPr/>
      </xdr:nvSpPr>
      <xdr:spPr>
        <a:xfrm>
          <a:off x="145415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89081</xdr:rowOff>
    </xdr:from>
    <xdr:to>
      <xdr:col>72</xdr:col>
      <xdr:colOff>38100</xdr:colOff>
      <xdr:row>105</xdr:row>
      <xdr:rowOff>19231</xdr:rowOff>
    </xdr:to>
    <xdr:sp macro="" textlink="">
      <xdr:nvSpPr>
        <xdr:cNvPr id="865" name="フローチャート: 判断 864"/>
        <xdr:cNvSpPr/>
      </xdr:nvSpPr>
      <xdr:spPr>
        <a:xfrm>
          <a:off x="13652500" y="1791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31931</xdr:rowOff>
    </xdr:from>
    <xdr:to>
      <xdr:col>67</xdr:col>
      <xdr:colOff>101600</xdr:colOff>
      <xdr:row>105</xdr:row>
      <xdr:rowOff>133531</xdr:rowOff>
    </xdr:to>
    <xdr:sp macro="" textlink="">
      <xdr:nvSpPr>
        <xdr:cNvPr id="866" name="フローチャート: 判断 865"/>
        <xdr:cNvSpPr/>
      </xdr:nvSpPr>
      <xdr:spPr>
        <a:xfrm>
          <a:off x="12763500" y="1803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7" name="テキスト ボックス 86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8" name="テキスト ボックス 86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9" name="テキスト ボックス 86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0" name="テキスト ボックス 86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1" name="テキスト ボックス 87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115207</xdr:rowOff>
    </xdr:from>
    <xdr:to>
      <xdr:col>85</xdr:col>
      <xdr:colOff>177800</xdr:colOff>
      <xdr:row>102</xdr:row>
      <xdr:rowOff>45357</xdr:rowOff>
    </xdr:to>
    <xdr:sp macro="" textlink="">
      <xdr:nvSpPr>
        <xdr:cNvPr id="872" name="楕円 871"/>
        <xdr:cNvSpPr/>
      </xdr:nvSpPr>
      <xdr:spPr>
        <a:xfrm>
          <a:off x="16268700" y="17431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138084</xdr:rowOff>
    </xdr:from>
    <xdr:ext cx="405111" cy="259045"/>
    <xdr:sp macro="" textlink="">
      <xdr:nvSpPr>
        <xdr:cNvPr id="873" name="【庁舎】&#10;有形固定資産減価償却率該当値テキスト"/>
        <xdr:cNvSpPr txBox="1"/>
      </xdr:nvSpPr>
      <xdr:spPr>
        <a:xfrm>
          <a:off x="16357600" y="17283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82550</xdr:rowOff>
    </xdr:from>
    <xdr:to>
      <xdr:col>81</xdr:col>
      <xdr:colOff>101600</xdr:colOff>
      <xdr:row>102</xdr:row>
      <xdr:rowOff>12700</xdr:rowOff>
    </xdr:to>
    <xdr:sp macro="" textlink="">
      <xdr:nvSpPr>
        <xdr:cNvPr id="874" name="楕円 873"/>
        <xdr:cNvSpPr/>
      </xdr:nvSpPr>
      <xdr:spPr>
        <a:xfrm>
          <a:off x="15430500" y="1739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133350</xdr:rowOff>
    </xdr:from>
    <xdr:to>
      <xdr:col>85</xdr:col>
      <xdr:colOff>127000</xdr:colOff>
      <xdr:row>101</xdr:row>
      <xdr:rowOff>166007</xdr:rowOff>
    </xdr:to>
    <xdr:cxnSp macro="">
      <xdr:nvCxnSpPr>
        <xdr:cNvPr id="875" name="直線コネクタ 874"/>
        <xdr:cNvCxnSpPr/>
      </xdr:nvCxnSpPr>
      <xdr:spPr>
        <a:xfrm>
          <a:off x="15481300" y="1744980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49893</xdr:rowOff>
    </xdr:from>
    <xdr:to>
      <xdr:col>76</xdr:col>
      <xdr:colOff>165100</xdr:colOff>
      <xdr:row>101</xdr:row>
      <xdr:rowOff>151493</xdr:rowOff>
    </xdr:to>
    <xdr:sp macro="" textlink="">
      <xdr:nvSpPr>
        <xdr:cNvPr id="876" name="楕円 875"/>
        <xdr:cNvSpPr/>
      </xdr:nvSpPr>
      <xdr:spPr>
        <a:xfrm>
          <a:off x="14541500" y="17366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100693</xdr:rowOff>
    </xdr:from>
    <xdr:to>
      <xdr:col>81</xdr:col>
      <xdr:colOff>50800</xdr:colOff>
      <xdr:row>101</xdr:row>
      <xdr:rowOff>133350</xdr:rowOff>
    </xdr:to>
    <xdr:cxnSp macro="">
      <xdr:nvCxnSpPr>
        <xdr:cNvPr id="877" name="直線コネクタ 876"/>
        <xdr:cNvCxnSpPr/>
      </xdr:nvCxnSpPr>
      <xdr:spPr>
        <a:xfrm>
          <a:off x="14592300" y="174171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17236</xdr:rowOff>
    </xdr:from>
    <xdr:to>
      <xdr:col>72</xdr:col>
      <xdr:colOff>38100</xdr:colOff>
      <xdr:row>101</xdr:row>
      <xdr:rowOff>118836</xdr:rowOff>
    </xdr:to>
    <xdr:sp macro="" textlink="">
      <xdr:nvSpPr>
        <xdr:cNvPr id="878" name="楕円 877"/>
        <xdr:cNvSpPr/>
      </xdr:nvSpPr>
      <xdr:spPr>
        <a:xfrm>
          <a:off x="13652500" y="17333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68036</xdr:rowOff>
    </xdr:from>
    <xdr:to>
      <xdr:col>76</xdr:col>
      <xdr:colOff>114300</xdr:colOff>
      <xdr:row>101</xdr:row>
      <xdr:rowOff>100693</xdr:rowOff>
    </xdr:to>
    <xdr:cxnSp macro="">
      <xdr:nvCxnSpPr>
        <xdr:cNvPr id="879" name="直線コネクタ 878"/>
        <xdr:cNvCxnSpPr/>
      </xdr:nvCxnSpPr>
      <xdr:spPr>
        <a:xfrm>
          <a:off x="13703300" y="1738448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100</xdr:row>
      <xdr:rowOff>156029</xdr:rowOff>
    </xdr:from>
    <xdr:to>
      <xdr:col>67</xdr:col>
      <xdr:colOff>101600</xdr:colOff>
      <xdr:row>101</xdr:row>
      <xdr:rowOff>86179</xdr:rowOff>
    </xdr:to>
    <xdr:sp macro="" textlink="">
      <xdr:nvSpPr>
        <xdr:cNvPr id="880" name="楕円 879"/>
        <xdr:cNvSpPr/>
      </xdr:nvSpPr>
      <xdr:spPr>
        <a:xfrm>
          <a:off x="12763500" y="1730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35379</xdr:rowOff>
    </xdr:from>
    <xdr:to>
      <xdr:col>71</xdr:col>
      <xdr:colOff>177800</xdr:colOff>
      <xdr:row>101</xdr:row>
      <xdr:rowOff>68036</xdr:rowOff>
    </xdr:to>
    <xdr:cxnSp macro="">
      <xdr:nvCxnSpPr>
        <xdr:cNvPr id="881" name="直線コネクタ 880"/>
        <xdr:cNvCxnSpPr/>
      </xdr:nvCxnSpPr>
      <xdr:spPr>
        <a:xfrm>
          <a:off x="12814300" y="1735182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163847</xdr:rowOff>
    </xdr:from>
    <xdr:ext cx="405111" cy="259045"/>
    <xdr:sp macro="" textlink="">
      <xdr:nvSpPr>
        <xdr:cNvPr id="882" name="n_1aveValue【庁舎】&#10;有形固定資産減価償却率"/>
        <xdr:cNvSpPr txBox="1"/>
      </xdr:nvSpPr>
      <xdr:spPr>
        <a:xfrm>
          <a:off x="15266044" y="1799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3827</xdr:rowOff>
    </xdr:from>
    <xdr:ext cx="405111" cy="259045"/>
    <xdr:sp macro="" textlink="">
      <xdr:nvSpPr>
        <xdr:cNvPr id="883" name="n_2aveValue【庁舎】&#10;有形固定資産減価償却率"/>
        <xdr:cNvSpPr txBox="1"/>
      </xdr:nvSpPr>
      <xdr:spPr>
        <a:xfrm>
          <a:off x="14389744" y="1800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10358</xdr:rowOff>
    </xdr:from>
    <xdr:ext cx="405111" cy="259045"/>
    <xdr:sp macro="" textlink="">
      <xdr:nvSpPr>
        <xdr:cNvPr id="884" name="n_3aveValue【庁舎】&#10;有形固定資産減価償却率"/>
        <xdr:cNvSpPr txBox="1"/>
      </xdr:nvSpPr>
      <xdr:spPr>
        <a:xfrm>
          <a:off x="13500744" y="18012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124658</xdr:rowOff>
    </xdr:from>
    <xdr:ext cx="405111" cy="259045"/>
    <xdr:sp macro="" textlink="">
      <xdr:nvSpPr>
        <xdr:cNvPr id="885" name="n_4aveValue【庁舎】&#10;有形固定資産減価償却率"/>
        <xdr:cNvSpPr txBox="1"/>
      </xdr:nvSpPr>
      <xdr:spPr>
        <a:xfrm>
          <a:off x="12611744" y="18126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29227</xdr:rowOff>
    </xdr:from>
    <xdr:ext cx="405111" cy="259045"/>
    <xdr:sp macro="" textlink="">
      <xdr:nvSpPr>
        <xdr:cNvPr id="886" name="n_1mainValue【庁舎】&#10;有形固定資産減価償却率"/>
        <xdr:cNvSpPr txBox="1"/>
      </xdr:nvSpPr>
      <xdr:spPr>
        <a:xfrm>
          <a:off x="15266044" y="1717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168020</xdr:rowOff>
    </xdr:from>
    <xdr:ext cx="405111" cy="259045"/>
    <xdr:sp macro="" textlink="">
      <xdr:nvSpPr>
        <xdr:cNvPr id="887" name="n_2mainValue【庁舎】&#10;有形固定資産減価償却率"/>
        <xdr:cNvSpPr txBox="1"/>
      </xdr:nvSpPr>
      <xdr:spPr>
        <a:xfrm>
          <a:off x="14389744" y="17141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135363</xdr:rowOff>
    </xdr:from>
    <xdr:ext cx="405111" cy="259045"/>
    <xdr:sp macro="" textlink="">
      <xdr:nvSpPr>
        <xdr:cNvPr id="888" name="n_3mainValue【庁舎】&#10;有形固定資産減価償却率"/>
        <xdr:cNvSpPr txBox="1"/>
      </xdr:nvSpPr>
      <xdr:spPr>
        <a:xfrm>
          <a:off x="13500744" y="17108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99</xdr:row>
      <xdr:rowOff>102706</xdr:rowOff>
    </xdr:from>
    <xdr:ext cx="405111" cy="259045"/>
    <xdr:sp macro="" textlink="">
      <xdr:nvSpPr>
        <xdr:cNvPr id="889" name="n_4mainValue【庁舎】&#10;有形固定資産減価償却率"/>
        <xdr:cNvSpPr txBox="1"/>
      </xdr:nvSpPr>
      <xdr:spPr>
        <a:xfrm>
          <a:off x="12611744" y="170762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0" name="正方形/長方形 88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1" name="正方形/長方形 89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2" name="正方形/長方形 89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3" name="正方形/長方形 89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4" name="正方形/長方形 89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5" name="正方形/長方形 89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6" name="正方形/長方形 89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7" name="正方形/長方形 89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8" name="テキスト ボックス 89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9" name="直線コネクタ 89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00" name="直線コネクタ 899"/>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01" name="テキスト ボックス 900"/>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02" name="直線コネクタ 901"/>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03" name="テキスト ボックス 902"/>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04" name="直線コネクタ 903"/>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05" name="テキスト ボックス 904"/>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06" name="直線コネクタ 905"/>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07" name="テキスト ボックス 906"/>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08" name="直線コネクタ 907"/>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09" name="テキスト ボックス 908"/>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0" name="直線コネクタ 909"/>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11" name="テキスト ボックス 910"/>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2" name="直線コネクタ 91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3" name="テキスト ボックス 91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4"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53339</xdr:rowOff>
    </xdr:from>
    <xdr:to>
      <xdr:col>116</xdr:col>
      <xdr:colOff>62864</xdr:colOff>
      <xdr:row>107</xdr:row>
      <xdr:rowOff>139881</xdr:rowOff>
    </xdr:to>
    <xdr:cxnSp macro="">
      <xdr:nvCxnSpPr>
        <xdr:cNvPr id="915" name="直線コネクタ 914"/>
        <xdr:cNvCxnSpPr/>
      </xdr:nvCxnSpPr>
      <xdr:spPr>
        <a:xfrm flipV="1">
          <a:off x="22160864" y="17198339"/>
          <a:ext cx="0" cy="1286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143708</xdr:rowOff>
    </xdr:from>
    <xdr:ext cx="469744" cy="259045"/>
    <xdr:sp macro="" textlink="">
      <xdr:nvSpPr>
        <xdr:cNvPr id="916" name="【庁舎】&#10;一人当たり面積最小値テキスト"/>
        <xdr:cNvSpPr txBox="1"/>
      </xdr:nvSpPr>
      <xdr:spPr>
        <a:xfrm>
          <a:off x="22199600" y="18488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139881</xdr:rowOff>
    </xdr:from>
    <xdr:to>
      <xdr:col>116</xdr:col>
      <xdr:colOff>152400</xdr:colOff>
      <xdr:row>107</xdr:row>
      <xdr:rowOff>139881</xdr:rowOff>
    </xdr:to>
    <xdr:cxnSp macro="">
      <xdr:nvCxnSpPr>
        <xdr:cNvPr id="917" name="直線コネクタ 916"/>
        <xdr:cNvCxnSpPr/>
      </xdr:nvCxnSpPr>
      <xdr:spPr>
        <a:xfrm>
          <a:off x="22072600" y="18485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xdr:rowOff>
    </xdr:from>
    <xdr:ext cx="469744" cy="259045"/>
    <xdr:sp macro="" textlink="">
      <xdr:nvSpPr>
        <xdr:cNvPr id="918" name="【庁舎】&#10;一人当たり面積最大値テキスト"/>
        <xdr:cNvSpPr txBox="1"/>
      </xdr:nvSpPr>
      <xdr:spPr>
        <a:xfrm>
          <a:off x="22199600" y="16973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53339</xdr:rowOff>
    </xdr:from>
    <xdr:to>
      <xdr:col>116</xdr:col>
      <xdr:colOff>152400</xdr:colOff>
      <xdr:row>100</xdr:row>
      <xdr:rowOff>53339</xdr:rowOff>
    </xdr:to>
    <xdr:cxnSp macro="">
      <xdr:nvCxnSpPr>
        <xdr:cNvPr id="919" name="直線コネクタ 918"/>
        <xdr:cNvCxnSpPr/>
      </xdr:nvCxnSpPr>
      <xdr:spPr>
        <a:xfrm>
          <a:off x="22072600" y="1719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108693</xdr:rowOff>
    </xdr:from>
    <xdr:ext cx="469744" cy="259045"/>
    <xdr:sp macro="" textlink="">
      <xdr:nvSpPr>
        <xdr:cNvPr id="920" name="【庁舎】&#10;一人当たり面積平均値テキスト"/>
        <xdr:cNvSpPr txBox="1"/>
      </xdr:nvSpPr>
      <xdr:spPr>
        <a:xfrm>
          <a:off x="22199600" y="179394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85816</xdr:rowOff>
    </xdr:from>
    <xdr:to>
      <xdr:col>116</xdr:col>
      <xdr:colOff>114300</xdr:colOff>
      <xdr:row>106</xdr:row>
      <xdr:rowOff>15966</xdr:rowOff>
    </xdr:to>
    <xdr:sp macro="" textlink="">
      <xdr:nvSpPr>
        <xdr:cNvPr id="921" name="フローチャート: 判断 920"/>
        <xdr:cNvSpPr/>
      </xdr:nvSpPr>
      <xdr:spPr>
        <a:xfrm>
          <a:off x="22110700" y="1808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89081</xdr:rowOff>
    </xdr:from>
    <xdr:to>
      <xdr:col>112</xdr:col>
      <xdr:colOff>38100</xdr:colOff>
      <xdr:row>106</xdr:row>
      <xdr:rowOff>19231</xdr:rowOff>
    </xdr:to>
    <xdr:sp macro="" textlink="">
      <xdr:nvSpPr>
        <xdr:cNvPr id="922" name="フローチャート: 判断 921"/>
        <xdr:cNvSpPr/>
      </xdr:nvSpPr>
      <xdr:spPr>
        <a:xfrm>
          <a:off x="21272500" y="18091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102144</xdr:rowOff>
    </xdr:from>
    <xdr:to>
      <xdr:col>107</xdr:col>
      <xdr:colOff>101600</xdr:colOff>
      <xdr:row>106</xdr:row>
      <xdr:rowOff>32294</xdr:rowOff>
    </xdr:to>
    <xdr:sp macro="" textlink="">
      <xdr:nvSpPr>
        <xdr:cNvPr id="923" name="フローチャート: 判断 922"/>
        <xdr:cNvSpPr/>
      </xdr:nvSpPr>
      <xdr:spPr>
        <a:xfrm>
          <a:off x="20383500" y="1810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118473</xdr:rowOff>
    </xdr:from>
    <xdr:to>
      <xdr:col>102</xdr:col>
      <xdr:colOff>165100</xdr:colOff>
      <xdr:row>106</xdr:row>
      <xdr:rowOff>48623</xdr:rowOff>
    </xdr:to>
    <xdr:sp macro="" textlink="">
      <xdr:nvSpPr>
        <xdr:cNvPr id="924" name="フローチャート: 判断 923"/>
        <xdr:cNvSpPr/>
      </xdr:nvSpPr>
      <xdr:spPr>
        <a:xfrm>
          <a:off x="19494500" y="1812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128270</xdr:rowOff>
    </xdr:from>
    <xdr:to>
      <xdr:col>98</xdr:col>
      <xdr:colOff>38100</xdr:colOff>
      <xdr:row>106</xdr:row>
      <xdr:rowOff>58420</xdr:rowOff>
    </xdr:to>
    <xdr:sp macro="" textlink="">
      <xdr:nvSpPr>
        <xdr:cNvPr id="925" name="フローチャート: 判断 924"/>
        <xdr:cNvSpPr/>
      </xdr:nvSpPr>
      <xdr:spPr>
        <a:xfrm>
          <a:off x="18605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6" name="テキスト ボックス 92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7" name="テキスト ボックス 92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8" name="テキスト ボックス 92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9" name="テキスト ボックス 92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0" name="テキスト ボックス 92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89081</xdr:rowOff>
    </xdr:from>
    <xdr:to>
      <xdr:col>116</xdr:col>
      <xdr:colOff>114300</xdr:colOff>
      <xdr:row>106</xdr:row>
      <xdr:rowOff>19231</xdr:rowOff>
    </xdr:to>
    <xdr:sp macro="" textlink="">
      <xdr:nvSpPr>
        <xdr:cNvPr id="931" name="楕円 930"/>
        <xdr:cNvSpPr/>
      </xdr:nvSpPr>
      <xdr:spPr>
        <a:xfrm>
          <a:off x="22110700" y="1809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67508</xdr:rowOff>
    </xdr:from>
    <xdr:ext cx="469744" cy="259045"/>
    <xdr:sp macro="" textlink="">
      <xdr:nvSpPr>
        <xdr:cNvPr id="932" name="【庁舎】&#10;一人当たり面積該当値テキスト"/>
        <xdr:cNvSpPr txBox="1"/>
      </xdr:nvSpPr>
      <xdr:spPr>
        <a:xfrm>
          <a:off x="22199600" y="18069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95613</xdr:rowOff>
    </xdr:from>
    <xdr:to>
      <xdr:col>112</xdr:col>
      <xdr:colOff>38100</xdr:colOff>
      <xdr:row>106</xdr:row>
      <xdr:rowOff>25763</xdr:rowOff>
    </xdr:to>
    <xdr:sp macro="" textlink="">
      <xdr:nvSpPr>
        <xdr:cNvPr id="933" name="楕円 932"/>
        <xdr:cNvSpPr/>
      </xdr:nvSpPr>
      <xdr:spPr>
        <a:xfrm>
          <a:off x="21272500" y="1809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139881</xdr:rowOff>
    </xdr:from>
    <xdr:to>
      <xdr:col>116</xdr:col>
      <xdr:colOff>63500</xdr:colOff>
      <xdr:row>105</xdr:row>
      <xdr:rowOff>146413</xdr:rowOff>
    </xdr:to>
    <xdr:cxnSp macro="">
      <xdr:nvCxnSpPr>
        <xdr:cNvPr id="934" name="直線コネクタ 933"/>
        <xdr:cNvCxnSpPr/>
      </xdr:nvCxnSpPr>
      <xdr:spPr>
        <a:xfrm flipV="1">
          <a:off x="21323300" y="18142131"/>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98879</xdr:rowOff>
    </xdr:from>
    <xdr:to>
      <xdr:col>107</xdr:col>
      <xdr:colOff>101600</xdr:colOff>
      <xdr:row>106</xdr:row>
      <xdr:rowOff>29029</xdr:rowOff>
    </xdr:to>
    <xdr:sp macro="" textlink="">
      <xdr:nvSpPr>
        <xdr:cNvPr id="935" name="楕円 934"/>
        <xdr:cNvSpPr/>
      </xdr:nvSpPr>
      <xdr:spPr>
        <a:xfrm>
          <a:off x="20383500" y="18101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146413</xdr:rowOff>
    </xdr:from>
    <xdr:to>
      <xdr:col>111</xdr:col>
      <xdr:colOff>177800</xdr:colOff>
      <xdr:row>105</xdr:row>
      <xdr:rowOff>149679</xdr:rowOff>
    </xdr:to>
    <xdr:cxnSp macro="">
      <xdr:nvCxnSpPr>
        <xdr:cNvPr id="936" name="直線コネクタ 935"/>
        <xdr:cNvCxnSpPr/>
      </xdr:nvCxnSpPr>
      <xdr:spPr>
        <a:xfrm flipV="1">
          <a:off x="20434300" y="18148663"/>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98879</xdr:rowOff>
    </xdr:from>
    <xdr:to>
      <xdr:col>102</xdr:col>
      <xdr:colOff>165100</xdr:colOff>
      <xdr:row>106</xdr:row>
      <xdr:rowOff>29029</xdr:rowOff>
    </xdr:to>
    <xdr:sp macro="" textlink="">
      <xdr:nvSpPr>
        <xdr:cNvPr id="937" name="楕円 936"/>
        <xdr:cNvSpPr/>
      </xdr:nvSpPr>
      <xdr:spPr>
        <a:xfrm>
          <a:off x="19494500" y="18101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149679</xdr:rowOff>
    </xdr:from>
    <xdr:to>
      <xdr:col>107</xdr:col>
      <xdr:colOff>50800</xdr:colOff>
      <xdr:row>105</xdr:row>
      <xdr:rowOff>149679</xdr:rowOff>
    </xdr:to>
    <xdr:cxnSp macro="">
      <xdr:nvCxnSpPr>
        <xdr:cNvPr id="938" name="直線コネクタ 937"/>
        <xdr:cNvCxnSpPr/>
      </xdr:nvCxnSpPr>
      <xdr:spPr>
        <a:xfrm>
          <a:off x="19545300" y="181519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98879</xdr:rowOff>
    </xdr:from>
    <xdr:to>
      <xdr:col>98</xdr:col>
      <xdr:colOff>38100</xdr:colOff>
      <xdr:row>106</xdr:row>
      <xdr:rowOff>29029</xdr:rowOff>
    </xdr:to>
    <xdr:sp macro="" textlink="">
      <xdr:nvSpPr>
        <xdr:cNvPr id="939" name="楕円 938"/>
        <xdr:cNvSpPr/>
      </xdr:nvSpPr>
      <xdr:spPr>
        <a:xfrm>
          <a:off x="18605500" y="18101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149679</xdr:rowOff>
    </xdr:from>
    <xdr:to>
      <xdr:col>102</xdr:col>
      <xdr:colOff>114300</xdr:colOff>
      <xdr:row>105</xdr:row>
      <xdr:rowOff>149679</xdr:rowOff>
    </xdr:to>
    <xdr:cxnSp macro="">
      <xdr:nvCxnSpPr>
        <xdr:cNvPr id="940" name="直線コネクタ 939"/>
        <xdr:cNvCxnSpPr/>
      </xdr:nvCxnSpPr>
      <xdr:spPr>
        <a:xfrm>
          <a:off x="18656300" y="181519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35758</xdr:rowOff>
    </xdr:from>
    <xdr:ext cx="469744" cy="259045"/>
    <xdr:sp macro="" textlink="">
      <xdr:nvSpPr>
        <xdr:cNvPr id="941" name="n_1aveValue【庁舎】&#10;一人当たり面積"/>
        <xdr:cNvSpPr txBox="1"/>
      </xdr:nvSpPr>
      <xdr:spPr>
        <a:xfrm>
          <a:off x="21075727" y="17866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23421</xdr:rowOff>
    </xdr:from>
    <xdr:ext cx="469744" cy="259045"/>
    <xdr:sp macro="" textlink="">
      <xdr:nvSpPr>
        <xdr:cNvPr id="942" name="n_2aveValue【庁舎】&#10;一人当たり面積"/>
        <xdr:cNvSpPr txBox="1"/>
      </xdr:nvSpPr>
      <xdr:spPr>
        <a:xfrm>
          <a:off x="20199427" y="18197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39750</xdr:rowOff>
    </xdr:from>
    <xdr:ext cx="469744" cy="259045"/>
    <xdr:sp macro="" textlink="">
      <xdr:nvSpPr>
        <xdr:cNvPr id="943" name="n_3aveValue【庁舎】&#10;一人当たり面積"/>
        <xdr:cNvSpPr txBox="1"/>
      </xdr:nvSpPr>
      <xdr:spPr>
        <a:xfrm>
          <a:off x="19310427" y="18213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49547</xdr:rowOff>
    </xdr:from>
    <xdr:ext cx="469744" cy="259045"/>
    <xdr:sp macro="" textlink="">
      <xdr:nvSpPr>
        <xdr:cNvPr id="944" name="n_4aveValue【庁舎】&#10;一人当たり面積"/>
        <xdr:cNvSpPr txBox="1"/>
      </xdr:nvSpPr>
      <xdr:spPr>
        <a:xfrm>
          <a:off x="18421427" y="1822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16890</xdr:rowOff>
    </xdr:from>
    <xdr:ext cx="469744" cy="259045"/>
    <xdr:sp macro="" textlink="">
      <xdr:nvSpPr>
        <xdr:cNvPr id="945" name="n_1mainValue【庁舎】&#10;一人当たり面積"/>
        <xdr:cNvSpPr txBox="1"/>
      </xdr:nvSpPr>
      <xdr:spPr>
        <a:xfrm>
          <a:off x="21075727" y="18190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45556</xdr:rowOff>
    </xdr:from>
    <xdr:ext cx="469744" cy="259045"/>
    <xdr:sp macro="" textlink="">
      <xdr:nvSpPr>
        <xdr:cNvPr id="946" name="n_2mainValue【庁舎】&#10;一人当たり面積"/>
        <xdr:cNvSpPr txBox="1"/>
      </xdr:nvSpPr>
      <xdr:spPr>
        <a:xfrm>
          <a:off x="20199427" y="17876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45556</xdr:rowOff>
    </xdr:from>
    <xdr:ext cx="469744" cy="259045"/>
    <xdr:sp macro="" textlink="">
      <xdr:nvSpPr>
        <xdr:cNvPr id="947" name="n_3mainValue【庁舎】&#10;一人当たり面積"/>
        <xdr:cNvSpPr txBox="1"/>
      </xdr:nvSpPr>
      <xdr:spPr>
        <a:xfrm>
          <a:off x="19310427" y="17876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45556</xdr:rowOff>
    </xdr:from>
    <xdr:ext cx="469744" cy="259045"/>
    <xdr:sp macro="" textlink="">
      <xdr:nvSpPr>
        <xdr:cNvPr id="948" name="n_4mainValue【庁舎】&#10;一人当たり面積"/>
        <xdr:cNvSpPr txBox="1"/>
      </xdr:nvSpPr>
      <xdr:spPr>
        <a:xfrm>
          <a:off x="18421427" y="17876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9" name="正方形/長方形 94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0" name="正方形/長方形 94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1" name="テキスト ボックス 95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類似団体と比較して特に有形固定資産減価償却率が高くなっている施設は、一般廃棄物処理施設、消防施設、体育館・プールであり、特に低くなっている施設は、庁舎である。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なかでも消防施設は、平成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から</a:t>
          </a:r>
          <a:r>
            <a:rPr kumimoji="1" lang="ja-JP" altLang="ja-JP" sz="1100">
              <a:solidFill>
                <a:schemeClr val="dk1"/>
              </a:solidFill>
              <a:effectLst/>
              <a:latin typeface="+mn-lt"/>
              <a:ea typeface="+mn-ea"/>
              <a:cs typeface="+mn-cs"/>
            </a:rPr>
            <a:t>実施し</a:t>
          </a:r>
          <a:r>
            <a:rPr kumimoji="1" lang="ja-JP" altLang="en-US" sz="1100">
              <a:solidFill>
                <a:schemeClr val="dk1"/>
              </a:solidFill>
              <a:effectLst/>
              <a:latin typeface="+mn-lt"/>
              <a:ea typeface="+mn-ea"/>
              <a:cs typeface="+mn-cs"/>
            </a:rPr>
            <a:t>ている</a:t>
          </a:r>
          <a:r>
            <a:rPr kumimoji="1" lang="ja-JP" altLang="ja-JP" sz="1100">
              <a:solidFill>
                <a:schemeClr val="dk1"/>
              </a:solidFill>
              <a:effectLst/>
              <a:latin typeface="+mn-lt"/>
              <a:ea typeface="+mn-ea"/>
              <a:cs typeface="+mn-cs"/>
            </a:rPr>
            <a:t>消防団詰所空調設備改良工事等により有形固定資産減価償却率が</a:t>
          </a:r>
          <a:r>
            <a:rPr kumimoji="1" lang="en-US" altLang="ja-JP" sz="1100">
              <a:solidFill>
                <a:schemeClr val="dk1"/>
              </a:solidFill>
              <a:effectLst/>
              <a:latin typeface="+mn-lt"/>
              <a:ea typeface="+mn-ea"/>
              <a:cs typeface="+mn-cs"/>
            </a:rPr>
            <a:t>88.4</a:t>
          </a:r>
          <a:r>
            <a:rPr kumimoji="1" lang="ja-JP" altLang="ja-JP" sz="1100">
              <a:solidFill>
                <a:schemeClr val="dk1"/>
              </a:solidFill>
              <a:effectLst/>
              <a:latin typeface="+mn-lt"/>
              <a:ea typeface="+mn-ea"/>
              <a:cs typeface="+mn-cs"/>
            </a:rPr>
            <a:t>％と</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前年度</a:t>
          </a:r>
          <a:r>
            <a:rPr kumimoji="1" lang="ja-JP" altLang="en-US" sz="1100">
              <a:solidFill>
                <a:schemeClr val="dk1"/>
              </a:solidFill>
              <a:effectLst/>
              <a:latin typeface="+mn-lt"/>
              <a:ea typeface="+mn-ea"/>
              <a:cs typeface="+mn-cs"/>
            </a:rPr>
            <a:t>に続き</a:t>
          </a:r>
          <a:r>
            <a:rPr kumimoji="1" lang="ja-JP" altLang="ja-JP" sz="1100">
              <a:solidFill>
                <a:schemeClr val="dk1"/>
              </a:solidFill>
              <a:effectLst/>
              <a:latin typeface="+mn-lt"/>
              <a:ea typeface="+mn-ea"/>
              <a:cs typeface="+mn-cs"/>
            </a:rPr>
            <a:t>減少しているが、類似団体内順位が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位と依然として高い順位にある。</a:t>
          </a:r>
          <a:r>
            <a:rPr kumimoji="1" lang="ja-JP" altLang="ja-JP" sz="1100" b="0" i="0" baseline="0">
              <a:solidFill>
                <a:schemeClr val="dk1"/>
              </a:solidFill>
              <a:effectLst/>
              <a:latin typeface="+mn-lt"/>
              <a:ea typeface="+mn-ea"/>
              <a:cs typeface="+mn-cs"/>
            </a:rPr>
            <a:t>今後</a:t>
          </a:r>
          <a:r>
            <a:rPr kumimoji="1" lang="ja-JP" altLang="en-US" sz="1100" b="0" i="0" baseline="0">
              <a:solidFill>
                <a:schemeClr val="dk1"/>
              </a:solidFill>
              <a:effectLst/>
              <a:latin typeface="+mn-lt"/>
              <a:ea typeface="+mn-ea"/>
              <a:cs typeface="+mn-cs"/>
            </a:rPr>
            <a:t>は</a:t>
          </a:r>
          <a:r>
            <a:rPr kumimoji="1" lang="ja-JP" altLang="ja-JP" sz="1100" b="0" i="0" baseline="0">
              <a:solidFill>
                <a:schemeClr val="dk1"/>
              </a:solidFill>
              <a:effectLst/>
              <a:latin typeface="+mn-lt"/>
              <a:ea typeface="+mn-ea"/>
              <a:cs typeface="+mn-cs"/>
            </a:rPr>
            <a:t>、計画的な予防保全工事や老朽化対策を行っていく必要がある。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一方庁舎については、有形固定資産減価償却率が</a:t>
          </a:r>
          <a:r>
            <a:rPr kumimoji="1" lang="en-US" altLang="ja-JP" sz="1100" b="0" i="0" baseline="0">
              <a:solidFill>
                <a:schemeClr val="dk1"/>
              </a:solidFill>
              <a:effectLst/>
              <a:latin typeface="+mn-lt"/>
              <a:ea typeface="+mn-ea"/>
              <a:cs typeface="+mn-cs"/>
            </a:rPr>
            <a:t>24.0</a:t>
          </a:r>
          <a:r>
            <a:rPr kumimoji="1" lang="ja-JP" altLang="ja-JP" sz="1100" b="0" i="0" baseline="0">
              <a:solidFill>
                <a:schemeClr val="dk1"/>
              </a:solidFill>
              <a:effectLst/>
              <a:latin typeface="+mn-lt"/>
              <a:ea typeface="+mn-ea"/>
              <a:cs typeface="+mn-cs"/>
            </a:rPr>
            <a:t>％であり、類似団体平均の</a:t>
          </a:r>
          <a:r>
            <a:rPr kumimoji="1" lang="en-US" altLang="ja-JP" sz="1100" b="0" i="0" baseline="0">
              <a:solidFill>
                <a:schemeClr val="dk1"/>
              </a:solidFill>
              <a:effectLst/>
              <a:latin typeface="+mn-lt"/>
              <a:ea typeface="+mn-ea"/>
              <a:cs typeface="+mn-cs"/>
            </a:rPr>
            <a:t>52.0</a:t>
          </a:r>
          <a:r>
            <a:rPr kumimoji="1" lang="ja-JP" altLang="ja-JP" sz="1100" b="0" i="0" baseline="0">
              <a:solidFill>
                <a:schemeClr val="dk1"/>
              </a:solidFill>
              <a:effectLst/>
              <a:latin typeface="+mn-lt"/>
              <a:ea typeface="+mn-ea"/>
              <a:cs typeface="+mn-cs"/>
            </a:rPr>
            <a:t>％を大きく下回っている。平成</a:t>
          </a:r>
          <a:r>
            <a:rPr kumimoji="1" lang="en-US" altLang="ja-JP" sz="1100" b="0" i="0" baseline="0">
              <a:solidFill>
                <a:schemeClr val="dk1"/>
              </a:solidFill>
              <a:effectLst/>
              <a:latin typeface="+mn-lt"/>
              <a:ea typeface="+mn-ea"/>
              <a:cs typeface="+mn-cs"/>
            </a:rPr>
            <a:t>20</a:t>
          </a:r>
          <a:r>
            <a:rPr kumimoji="1" lang="ja-JP" altLang="ja-JP" sz="1100" b="0" i="0" baseline="0">
              <a:solidFill>
                <a:schemeClr val="dk1"/>
              </a:solidFill>
              <a:effectLst/>
              <a:latin typeface="+mn-lt"/>
              <a:ea typeface="+mn-ea"/>
              <a:cs typeface="+mn-cs"/>
            </a:rPr>
            <a:t>年度に建替えを行ったため、直ちに長寿命化への対応を行う必要はないと考えられるが、今後の施設の老朽化を見据え、維持管理費の平準化が図れるよう、定期的な点検・診断等を行い建物の構造や用途などによる基準、更新と長寿命化によるコストを比較した上で、必要性があれば長寿命化を図っていく。</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東京都福生市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57,617
53,808
10.16
25,359,062
24,678,918
679,936
11,634,980
6,994,316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財政力指数は前年度比</a:t>
          </a:r>
          <a:r>
            <a:rPr kumimoji="1" lang="en-US" altLang="ja-JP" sz="1100" b="0" i="0" baseline="0">
              <a:solidFill>
                <a:schemeClr val="dk1"/>
              </a:solidFill>
              <a:effectLst/>
              <a:latin typeface="+mn-lt"/>
              <a:ea typeface="+mn-ea"/>
              <a:cs typeface="+mn-cs"/>
            </a:rPr>
            <a:t>0.01</a:t>
          </a:r>
          <a:r>
            <a:rPr kumimoji="1" lang="ja-JP" altLang="ja-JP" sz="1100" b="0" i="0" baseline="0">
              <a:solidFill>
                <a:schemeClr val="dk1"/>
              </a:solidFill>
              <a:effectLst/>
              <a:latin typeface="+mn-lt"/>
              <a:ea typeface="+mn-ea"/>
              <a:cs typeface="+mn-cs"/>
            </a:rPr>
            <a:t>ポイント減少し、類似団体平均を、</a:t>
          </a:r>
          <a:r>
            <a:rPr kumimoji="1" lang="en-US" altLang="ja-JP" sz="1100" b="0" i="0" baseline="0">
              <a:solidFill>
                <a:schemeClr val="dk1"/>
              </a:solidFill>
              <a:effectLst/>
              <a:latin typeface="+mn-lt"/>
              <a:ea typeface="+mn-ea"/>
              <a:cs typeface="+mn-cs"/>
            </a:rPr>
            <a:t>0.03</a:t>
          </a:r>
          <a:r>
            <a:rPr kumimoji="1" lang="ja-JP" altLang="ja-JP" sz="1100" b="0" i="0" baseline="0">
              <a:solidFill>
                <a:schemeClr val="dk1"/>
              </a:solidFill>
              <a:effectLst/>
              <a:latin typeface="+mn-lt"/>
              <a:ea typeface="+mn-ea"/>
              <a:cs typeface="+mn-cs"/>
            </a:rPr>
            <a:t>ポイント上回る結果となった。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財政力指数はほぼ横ばいではあるが、人口は依然として減少傾向であ</a:t>
          </a:r>
          <a:r>
            <a:rPr kumimoji="1" lang="ja-JP" altLang="en-US" sz="1100" b="0" i="0" baseline="0">
              <a:solidFill>
                <a:schemeClr val="dk1"/>
              </a:solidFill>
              <a:effectLst/>
              <a:latin typeface="+mn-lt"/>
              <a:ea typeface="+mn-ea"/>
              <a:cs typeface="+mn-cs"/>
            </a:rPr>
            <a:t>る</a:t>
          </a:r>
          <a:r>
            <a:rPr kumimoji="1" lang="ja-JP" altLang="ja-JP" sz="1100" b="0" i="0" baseline="0">
              <a:solidFill>
                <a:schemeClr val="dk1"/>
              </a:solidFill>
              <a:effectLst/>
              <a:latin typeface="+mn-lt"/>
              <a:ea typeface="+mn-ea"/>
              <a:cs typeface="+mn-cs"/>
            </a:rPr>
            <a:t>。引き続き事務事業の見直しや改善による歳出削減、歳入の確保に努め財政力の維持、向上を図っていく。</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58208</xdr:rowOff>
    </xdr:from>
    <xdr:to>
      <xdr:col>23</xdr:col>
      <xdr:colOff>133350</xdr:colOff>
      <xdr:row>45</xdr:row>
      <xdr:rowOff>114300</xdr:rowOff>
    </xdr:to>
    <xdr:cxnSp macro="">
      <xdr:nvCxnSpPr>
        <xdr:cNvPr id="64" name="直線コネクタ 63"/>
        <xdr:cNvCxnSpPr/>
      </xdr:nvCxnSpPr>
      <xdr:spPr>
        <a:xfrm flipV="1">
          <a:off x="4953000" y="6401858"/>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144585</xdr:rowOff>
    </xdr:from>
    <xdr:ext cx="762000" cy="259045"/>
    <xdr:sp macro="" textlink="">
      <xdr:nvSpPr>
        <xdr:cNvPr id="67" name="財政力最大値テキスト"/>
        <xdr:cNvSpPr txBox="1"/>
      </xdr:nvSpPr>
      <xdr:spPr>
        <a:xfrm>
          <a:off x="5041900" y="6145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58208</xdr:rowOff>
    </xdr:from>
    <xdr:to>
      <xdr:col>24</xdr:col>
      <xdr:colOff>12700</xdr:colOff>
      <xdr:row>37</xdr:row>
      <xdr:rowOff>58208</xdr:rowOff>
    </xdr:to>
    <xdr:cxnSp macro="">
      <xdr:nvCxnSpPr>
        <xdr:cNvPr id="68" name="直線コネクタ 67"/>
        <xdr:cNvCxnSpPr/>
      </xdr:nvCxnSpPr>
      <xdr:spPr>
        <a:xfrm>
          <a:off x="4864100" y="6401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167217</xdr:rowOff>
    </xdr:from>
    <xdr:to>
      <xdr:col>23</xdr:col>
      <xdr:colOff>133350</xdr:colOff>
      <xdr:row>41</xdr:row>
      <xdr:rowOff>15875</xdr:rowOff>
    </xdr:to>
    <xdr:cxnSp macro="">
      <xdr:nvCxnSpPr>
        <xdr:cNvPr id="69" name="直線コネクタ 68"/>
        <xdr:cNvCxnSpPr/>
      </xdr:nvCxnSpPr>
      <xdr:spPr>
        <a:xfrm>
          <a:off x="4114800" y="7025217"/>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168927</xdr:rowOff>
    </xdr:from>
    <xdr:ext cx="762000" cy="259045"/>
    <xdr:sp macro="" textlink="">
      <xdr:nvSpPr>
        <xdr:cNvPr id="70" name="財政力平均値テキスト"/>
        <xdr:cNvSpPr txBox="1"/>
      </xdr:nvSpPr>
      <xdr:spPr>
        <a:xfrm>
          <a:off x="5041900" y="702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1" name="フローチャート: 判断 70"/>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147108</xdr:rowOff>
    </xdr:from>
    <xdr:to>
      <xdr:col>19</xdr:col>
      <xdr:colOff>133350</xdr:colOff>
      <xdr:row>40</xdr:row>
      <xdr:rowOff>167217</xdr:rowOff>
    </xdr:to>
    <xdr:cxnSp macro="">
      <xdr:nvCxnSpPr>
        <xdr:cNvPr id="72" name="直線コネクタ 71"/>
        <xdr:cNvCxnSpPr/>
      </xdr:nvCxnSpPr>
      <xdr:spPr>
        <a:xfrm>
          <a:off x="3225800" y="700510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25400</xdr:rowOff>
    </xdr:from>
    <xdr:to>
      <xdr:col>19</xdr:col>
      <xdr:colOff>184150</xdr:colOff>
      <xdr:row>41</xdr:row>
      <xdr:rowOff>127000</xdr:rowOff>
    </xdr:to>
    <xdr:sp macro="" textlink="">
      <xdr:nvSpPr>
        <xdr:cNvPr id="73" name="フローチャート: 判断 72"/>
        <xdr:cNvSpPr/>
      </xdr:nvSpPr>
      <xdr:spPr>
        <a:xfrm>
          <a:off x="4064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111777</xdr:rowOff>
    </xdr:from>
    <xdr:ext cx="736600" cy="259045"/>
    <xdr:sp macro="" textlink="">
      <xdr:nvSpPr>
        <xdr:cNvPr id="74" name="テキスト ボックス 73"/>
        <xdr:cNvSpPr txBox="1"/>
      </xdr:nvSpPr>
      <xdr:spPr>
        <a:xfrm>
          <a:off x="3733800" y="714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147108</xdr:rowOff>
    </xdr:from>
    <xdr:to>
      <xdr:col>15</xdr:col>
      <xdr:colOff>82550</xdr:colOff>
      <xdr:row>40</xdr:row>
      <xdr:rowOff>167217</xdr:rowOff>
    </xdr:to>
    <xdr:cxnSp macro="">
      <xdr:nvCxnSpPr>
        <xdr:cNvPr id="75" name="直線コネクタ 74"/>
        <xdr:cNvCxnSpPr/>
      </xdr:nvCxnSpPr>
      <xdr:spPr>
        <a:xfrm flipV="1">
          <a:off x="2336800" y="700510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45508</xdr:rowOff>
    </xdr:from>
    <xdr:to>
      <xdr:col>15</xdr:col>
      <xdr:colOff>133350</xdr:colOff>
      <xdr:row>41</xdr:row>
      <xdr:rowOff>147108</xdr:rowOff>
    </xdr:to>
    <xdr:sp macro="" textlink="">
      <xdr:nvSpPr>
        <xdr:cNvPr id="76" name="フローチャート: 判断 75"/>
        <xdr:cNvSpPr/>
      </xdr:nvSpPr>
      <xdr:spPr>
        <a:xfrm>
          <a:off x="31750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131885</xdr:rowOff>
    </xdr:from>
    <xdr:ext cx="762000" cy="259045"/>
    <xdr:sp macro="" textlink="">
      <xdr:nvSpPr>
        <xdr:cNvPr id="77" name="テキスト ボックス 76"/>
        <xdr:cNvSpPr txBox="1"/>
      </xdr:nvSpPr>
      <xdr:spPr>
        <a:xfrm>
          <a:off x="2844800" y="7161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167217</xdr:rowOff>
    </xdr:from>
    <xdr:to>
      <xdr:col>11</xdr:col>
      <xdr:colOff>31750</xdr:colOff>
      <xdr:row>41</xdr:row>
      <xdr:rowOff>35983</xdr:rowOff>
    </xdr:to>
    <xdr:cxnSp macro="">
      <xdr:nvCxnSpPr>
        <xdr:cNvPr id="78" name="直線コネクタ 77"/>
        <xdr:cNvCxnSpPr/>
      </xdr:nvCxnSpPr>
      <xdr:spPr>
        <a:xfrm flipV="1">
          <a:off x="1447800" y="702521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9" name="フローチャート: 判断 78"/>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151994</xdr:rowOff>
    </xdr:from>
    <xdr:ext cx="762000" cy="259045"/>
    <xdr:sp macro="" textlink="">
      <xdr:nvSpPr>
        <xdr:cNvPr id="80" name="テキスト ボックス 79"/>
        <xdr:cNvSpPr txBox="1"/>
      </xdr:nvSpPr>
      <xdr:spPr>
        <a:xfrm>
          <a:off x="1955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85725</xdr:rowOff>
    </xdr:from>
    <xdr:to>
      <xdr:col>7</xdr:col>
      <xdr:colOff>31750</xdr:colOff>
      <xdr:row>42</xdr:row>
      <xdr:rowOff>15875</xdr:rowOff>
    </xdr:to>
    <xdr:sp macro="" textlink="">
      <xdr:nvSpPr>
        <xdr:cNvPr id="81" name="フローチャート: 判断 80"/>
        <xdr:cNvSpPr/>
      </xdr:nvSpPr>
      <xdr:spPr>
        <a:xfrm>
          <a:off x="1397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652</xdr:rowOff>
    </xdr:from>
    <xdr:ext cx="762000" cy="259045"/>
    <xdr:sp macro="" textlink="">
      <xdr:nvSpPr>
        <xdr:cNvPr id="82" name="テキスト ボックス 81"/>
        <xdr:cNvSpPr txBox="1"/>
      </xdr:nvSpPr>
      <xdr:spPr>
        <a:xfrm>
          <a:off x="1066800" y="720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136525</xdr:rowOff>
    </xdr:from>
    <xdr:to>
      <xdr:col>23</xdr:col>
      <xdr:colOff>184150</xdr:colOff>
      <xdr:row>41</xdr:row>
      <xdr:rowOff>66675</xdr:rowOff>
    </xdr:to>
    <xdr:sp macro="" textlink="">
      <xdr:nvSpPr>
        <xdr:cNvPr id="88" name="楕円 87"/>
        <xdr:cNvSpPr/>
      </xdr:nvSpPr>
      <xdr:spPr>
        <a:xfrm>
          <a:off x="4902200" y="699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153052</xdr:rowOff>
    </xdr:from>
    <xdr:ext cx="762000" cy="259045"/>
    <xdr:sp macro="" textlink="">
      <xdr:nvSpPr>
        <xdr:cNvPr id="89" name="財政力該当値テキスト"/>
        <xdr:cNvSpPr txBox="1"/>
      </xdr:nvSpPr>
      <xdr:spPr>
        <a:xfrm>
          <a:off x="5041900" y="6839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116417</xdr:rowOff>
    </xdr:from>
    <xdr:to>
      <xdr:col>19</xdr:col>
      <xdr:colOff>184150</xdr:colOff>
      <xdr:row>41</xdr:row>
      <xdr:rowOff>46567</xdr:rowOff>
    </xdr:to>
    <xdr:sp macro="" textlink="">
      <xdr:nvSpPr>
        <xdr:cNvPr id="90" name="楕円 89"/>
        <xdr:cNvSpPr/>
      </xdr:nvSpPr>
      <xdr:spPr>
        <a:xfrm>
          <a:off x="4064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56744</xdr:rowOff>
    </xdr:from>
    <xdr:ext cx="736600" cy="259045"/>
    <xdr:sp macro="" textlink="">
      <xdr:nvSpPr>
        <xdr:cNvPr id="91" name="テキスト ボックス 90"/>
        <xdr:cNvSpPr txBox="1"/>
      </xdr:nvSpPr>
      <xdr:spPr>
        <a:xfrm>
          <a:off x="3733800" y="67432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96308</xdr:rowOff>
    </xdr:from>
    <xdr:to>
      <xdr:col>15</xdr:col>
      <xdr:colOff>133350</xdr:colOff>
      <xdr:row>41</xdr:row>
      <xdr:rowOff>26458</xdr:rowOff>
    </xdr:to>
    <xdr:sp macro="" textlink="">
      <xdr:nvSpPr>
        <xdr:cNvPr id="92" name="楕円 91"/>
        <xdr:cNvSpPr/>
      </xdr:nvSpPr>
      <xdr:spPr>
        <a:xfrm>
          <a:off x="3175000" y="6954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36635</xdr:rowOff>
    </xdr:from>
    <xdr:ext cx="762000" cy="259045"/>
    <xdr:sp macro="" textlink="">
      <xdr:nvSpPr>
        <xdr:cNvPr id="93" name="テキスト ボックス 92"/>
        <xdr:cNvSpPr txBox="1"/>
      </xdr:nvSpPr>
      <xdr:spPr>
        <a:xfrm>
          <a:off x="2844800" y="672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116417</xdr:rowOff>
    </xdr:from>
    <xdr:to>
      <xdr:col>11</xdr:col>
      <xdr:colOff>82550</xdr:colOff>
      <xdr:row>41</xdr:row>
      <xdr:rowOff>46567</xdr:rowOff>
    </xdr:to>
    <xdr:sp macro="" textlink="">
      <xdr:nvSpPr>
        <xdr:cNvPr id="94" name="楕円 93"/>
        <xdr:cNvSpPr/>
      </xdr:nvSpPr>
      <xdr:spPr>
        <a:xfrm>
          <a:off x="2286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56744</xdr:rowOff>
    </xdr:from>
    <xdr:ext cx="762000" cy="259045"/>
    <xdr:sp macro="" textlink="">
      <xdr:nvSpPr>
        <xdr:cNvPr id="95" name="テキスト ボックス 94"/>
        <xdr:cNvSpPr txBox="1"/>
      </xdr:nvSpPr>
      <xdr:spPr>
        <a:xfrm>
          <a:off x="1955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156633</xdr:rowOff>
    </xdr:from>
    <xdr:to>
      <xdr:col>7</xdr:col>
      <xdr:colOff>31750</xdr:colOff>
      <xdr:row>41</xdr:row>
      <xdr:rowOff>86783</xdr:rowOff>
    </xdr:to>
    <xdr:sp macro="" textlink="">
      <xdr:nvSpPr>
        <xdr:cNvPr id="96" name="楕円 95"/>
        <xdr:cNvSpPr/>
      </xdr:nvSpPr>
      <xdr:spPr>
        <a:xfrm>
          <a:off x="1397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96960</xdr:rowOff>
    </xdr:from>
    <xdr:ext cx="762000" cy="259045"/>
    <xdr:sp macro="" textlink="">
      <xdr:nvSpPr>
        <xdr:cNvPr id="97" name="テキスト ボックス 96"/>
        <xdr:cNvSpPr txBox="1"/>
      </xdr:nvSpPr>
      <xdr:spPr>
        <a:xfrm>
          <a:off x="1066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b="0" i="0" baseline="0">
              <a:solidFill>
                <a:schemeClr val="dk1"/>
              </a:solidFill>
              <a:effectLst/>
              <a:latin typeface="+mn-lt"/>
              <a:ea typeface="+mn-ea"/>
              <a:cs typeface="+mn-cs"/>
            </a:rPr>
            <a:t>　</a:t>
          </a:r>
          <a:r>
            <a:rPr kumimoji="1" lang="ja-JP" altLang="ja-JP" sz="1050" b="0" i="0" baseline="0">
              <a:solidFill>
                <a:schemeClr val="dk1"/>
              </a:solidFill>
              <a:effectLst/>
              <a:latin typeface="+mn-lt"/>
              <a:ea typeface="+mn-ea"/>
              <a:cs typeface="+mn-cs"/>
            </a:rPr>
            <a:t>前年度より</a:t>
          </a:r>
          <a:r>
            <a:rPr kumimoji="1" lang="en-US" altLang="ja-JP" sz="1050" b="0" i="0" baseline="0">
              <a:solidFill>
                <a:schemeClr val="dk1"/>
              </a:solidFill>
              <a:effectLst/>
              <a:latin typeface="+mn-lt"/>
              <a:ea typeface="+mn-ea"/>
              <a:cs typeface="+mn-cs"/>
            </a:rPr>
            <a:t>1.8</a:t>
          </a:r>
          <a:r>
            <a:rPr kumimoji="1" lang="ja-JP" altLang="ja-JP" sz="1050" b="0" i="0" baseline="0">
              <a:solidFill>
                <a:schemeClr val="dk1"/>
              </a:solidFill>
              <a:effectLst/>
              <a:latin typeface="+mn-lt"/>
              <a:ea typeface="+mn-ea"/>
              <a:cs typeface="+mn-cs"/>
            </a:rPr>
            <a:t>ポイント</a:t>
          </a:r>
          <a:r>
            <a:rPr kumimoji="1" lang="ja-JP" altLang="en-US" sz="1050" b="0" i="0" baseline="0">
              <a:solidFill>
                <a:schemeClr val="dk1"/>
              </a:solidFill>
              <a:effectLst/>
              <a:latin typeface="+mn-lt"/>
              <a:ea typeface="+mn-ea"/>
              <a:cs typeface="+mn-cs"/>
            </a:rPr>
            <a:t>減少</a:t>
          </a:r>
          <a:r>
            <a:rPr kumimoji="1" lang="ja-JP" altLang="ja-JP" sz="1050" b="0" i="0" baseline="0">
              <a:solidFill>
                <a:schemeClr val="dk1"/>
              </a:solidFill>
              <a:effectLst/>
              <a:latin typeface="+mn-lt"/>
              <a:ea typeface="+mn-ea"/>
              <a:cs typeface="+mn-cs"/>
            </a:rPr>
            <a:t>し、類似団体平均より</a:t>
          </a:r>
          <a:r>
            <a:rPr kumimoji="1" lang="en-US" altLang="ja-JP" sz="1050" b="0" i="0" baseline="0">
              <a:solidFill>
                <a:schemeClr val="dk1"/>
              </a:solidFill>
              <a:effectLst/>
              <a:latin typeface="+mn-lt"/>
              <a:ea typeface="+mn-ea"/>
              <a:cs typeface="+mn-cs"/>
            </a:rPr>
            <a:t>2.6</a:t>
          </a:r>
          <a:r>
            <a:rPr kumimoji="1" lang="ja-JP" altLang="ja-JP" sz="1050" b="0" i="0" baseline="0">
              <a:solidFill>
                <a:schemeClr val="dk1"/>
              </a:solidFill>
              <a:effectLst/>
              <a:latin typeface="+mn-lt"/>
              <a:ea typeface="+mn-ea"/>
              <a:cs typeface="+mn-cs"/>
            </a:rPr>
            <a:t>ポイント低い</a:t>
          </a:r>
          <a:r>
            <a:rPr kumimoji="1" lang="en-US" altLang="ja-JP" sz="1050" b="0" i="0" baseline="0">
              <a:solidFill>
                <a:schemeClr val="dk1"/>
              </a:solidFill>
              <a:effectLst/>
              <a:latin typeface="+mn-lt"/>
              <a:ea typeface="+mn-ea"/>
              <a:cs typeface="+mn-cs"/>
            </a:rPr>
            <a:t>91.3</a:t>
          </a:r>
          <a:r>
            <a:rPr kumimoji="1" lang="ja-JP" altLang="ja-JP" sz="1050" b="0" i="0" baseline="0">
              <a:solidFill>
                <a:schemeClr val="dk1"/>
              </a:solidFill>
              <a:effectLst/>
              <a:latin typeface="+mn-lt"/>
              <a:ea typeface="+mn-ea"/>
              <a:cs typeface="+mn-cs"/>
            </a:rPr>
            <a:t>％となり</a:t>
          </a:r>
          <a:r>
            <a:rPr kumimoji="1" lang="ja-JP" altLang="en-US" sz="1050" b="0" i="0" baseline="0">
              <a:solidFill>
                <a:schemeClr val="dk1"/>
              </a:solidFill>
              <a:effectLst/>
              <a:latin typeface="+mn-lt"/>
              <a:ea typeface="+mn-ea"/>
              <a:cs typeface="+mn-cs"/>
            </a:rPr>
            <a:t>、減少傾向となった</a:t>
          </a:r>
          <a:r>
            <a:rPr kumimoji="1" lang="ja-JP" altLang="ja-JP" sz="1050" b="0" i="0" baseline="0">
              <a:solidFill>
                <a:schemeClr val="dk1"/>
              </a:solidFill>
              <a:effectLst/>
              <a:latin typeface="+mn-lt"/>
              <a:ea typeface="+mn-ea"/>
              <a:cs typeface="+mn-cs"/>
            </a:rPr>
            <a:t>。</a:t>
          </a:r>
          <a:endParaRPr kumimoji="1" lang="en-US" altLang="ja-JP" sz="1050" b="0" i="0" baseline="0">
            <a:solidFill>
              <a:schemeClr val="dk1"/>
            </a:solidFill>
            <a:effectLst/>
            <a:latin typeface="+mn-lt"/>
            <a:ea typeface="+mn-ea"/>
            <a:cs typeface="+mn-cs"/>
          </a:endParaRPr>
        </a:p>
        <a:p>
          <a:r>
            <a:rPr kumimoji="1" lang="ja-JP" altLang="en-US" sz="1050" b="0" i="0" baseline="0">
              <a:solidFill>
                <a:schemeClr val="dk1"/>
              </a:solidFill>
              <a:effectLst/>
              <a:latin typeface="+mn-lt"/>
              <a:ea typeface="+mn-ea"/>
              <a:cs typeface="+mn-cs"/>
            </a:rPr>
            <a:t>　分母となる経常一般財源は、市内事業所の廃止や事業収益の落ち込みにより法人市民税が減少したが、土地の価格改定等による国有提供施設等所在市町村助成交付金等の増加と、子ども子育て支援臨時交付金により、</a:t>
          </a:r>
          <a:r>
            <a:rPr kumimoji="1" lang="en-US" altLang="ja-JP" sz="1050" b="0" i="0" baseline="0">
              <a:solidFill>
                <a:schemeClr val="dk1"/>
              </a:solidFill>
              <a:effectLst/>
              <a:latin typeface="+mn-lt"/>
              <a:ea typeface="+mn-ea"/>
              <a:cs typeface="+mn-cs"/>
            </a:rPr>
            <a:t>220</a:t>
          </a:r>
          <a:r>
            <a:rPr kumimoji="1" lang="ja-JP" altLang="en-US" sz="1050" b="0" i="0" baseline="0">
              <a:solidFill>
                <a:schemeClr val="dk1"/>
              </a:solidFill>
              <a:effectLst/>
              <a:latin typeface="+mn-lt"/>
              <a:ea typeface="+mn-ea"/>
              <a:cs typeface="+mn-cs"/>
            </a:rPr>
            <a:t>百万円の増となった。</a:t>
          </a:r>
          <a:endParaRPr kumimoji="1" lang="en-US" altLang="ja-JP" sz="1050" b="0" i="0"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baseline="0">
              <a:solidFill>
                <a:schemeClr val="dk1"/>
              </a:solidFill>
              <a:effectLst/>
              <a:latin typeface="+mn-lt"/>
              <a:ea typeface="+mn-ea"/>
              <a:cs typeface="+mn-cs"/>
            </a:rPr>
            <a:t>　</a:t>
          </a:r>
          <a:r>
            <a:rPr kumimoji="1" lang="ja-JP" altLang="ja-JP" sz="1050" b="0" i="0" baseline="0">
              <a:solidFill>
                <a:schemeClr val="dk1"/>
              </a:solidFill>
              <a:effectLst/>
              <a:latin typeface="+mn-lt"/>
              <a:ea typeface="+mn-ea"/>
              <a:cs typeface="+mn-cs"/>
            </a:rPr>
            <a:t>分子にあたる経常経費一般充当財源においては</a:t>
          </a:r>
          <a:r>
            <a:rPr kumimoji="1" lang="ja-JP" altLang="en-US" sz="1050" b="0" i="0" baseline="0">
              <a:solidFill>
                <a:schemeClr val="dk1"/>
              </a:solidFill>
              <a:effectLst/>
              <a:latin typeface="+mn-lt"/>
              <a:ea typeface="+mn-ea"/>
              <a:cs typeface="+mn-cs"/>
            </a:rPr>
            <a:t>、人件費</a:t>
          </a:r>
          <a:r>
            <a:rPr kumimoji="1" lang="en-US" altLang="ja-JP" sz="1050" b="0" i="0" baseline="0">
              <a:solidFill>
                <a:schemeClr val="dk1"/>
              </a:solidFill>
              <a:effectLst/>
              <a:latin typeface="+mn-lt"/>
              <a:ea typeface="+mn-ea"/>
              <a:cs typeface="+mn-cs"/>
            </a:rPr>
            <a:t>27</a:t>
          </a:r>
          <a:r>
            <a:rPr kumimoji="1" lang="ja-JP" altLang="en-US" sz="1050" b="0" i="0" baseline="0">
              <a:solidFill>
                <a:schemeClr val="dk1"/>
              </a:solidFill>
              <a:effectLst/>
              <a:latin typeface="+mn-lt"/>
              <a:ea typeface="+mn-ea"/>
              <a:cs typeface="+mn-cs"/>
            </a:rPr>
            <a:t>百万円の増、物件費</a:t>
          </a:r>
          <a:r>
            <a:rPr kumimoji="1" lang="en-US" altLang="ja-JP" sz="1050" b="0" i="0" baseline="0">
              <a:solidFill>
                <a:schemeClr val="dk1"/>
              </a:solidFill>
              <a:effectLst/>
              <a:latin typeface="+mn-lt"/>
              <a:ea typeface="+mn-ea"/>
              <a:cs typeface="+mn-cs"/>
            </a:rPr>
            <a:t>149</a:t>
          </a:r>
          <a:r>
            <a:rPr kumimoji="1" lang="ja-JP" altLang="en-US" sz="1050" b="0" i="0" baseline="0">
              <a:solidFill>
                <a:schemeClr val="dk1"/>
              </a:solidFill>
              <a:effectLst/>
              <a:latin typeface="+mn-lt"/>
              <a:ea typeface="+mn-ea"/>
              <a:cs typeface="+mn-cs"/>
            </a:rPr>
            <a:t>百万円の増、</a:t>
          </a:r>
          <a:r>
            <a:rPr kumimoji="1" lang="ja-JP" altLang="ja-JP" sz="1050" b="0" i="0" baseline="0">
              <a:solidFill>
                <a:schemeClr val="dk1"/>
              </a:solidFill>
              <a:effectLst/>
              <a:latin typeface="+mn-lt"/>
              <a:ea typeface="+mn-ea"/>
              <a:cs typeface="+mn-cs"/>
            </a:rPr>
            <a:t>扶助費</a:t>
          </a:r>
          <a:r>
            <a:rPr kumimoji="1" lang="en-US" altLang="ja-JP" sz="1050" b="0" i="0" baseline="0">
              <a:solidFill>
                <a:schemeClr val="dk1"/>
              </a:solidFill>
              <a:effectLst/>
              <a:latin typeface="+mn-lt"/>
              <a:ea typeface="+mn-ea"/>
              <a:cs typeface="+mn-cs"/>
            </a:rPr>
            <a:t>83</a:t>
          </a:r>
          <a:r>
            <a:rPr kumimoji="1" lang="ja-JP" altLang="ja-JP" sz="1050" b="0" i="0" baseline="0">
              <a:solidFill>
                <a:schemeClr val="dk1"/>
              </a:solidFill>
              <a:effectLst/>
              <a:latin typeface="+mn-lt"/>
              <a:ea typeface="+mn-ea"/>
              <a:cs typeface="+mn-cs"/>
            </a:rPr>
            <a:t>百万の</a:t>
          </a:r>
          <a:r>
            <a:rPr kumimoji="1" lang="ja-JP" altLang="en-US" sz="1050" b="0" i="0" baseline="0">
              <a:solidFill>
                <a:schemeClr val="dk1"/>
              </a:solidFill>
              <a:effectLst/>
              <a:latin typeface="+mn-lt"/>
              <a:ea typeface="+mn-ea"/>
              <a:cs typeface="+mn-cs"/>
            </a:rPr>
            <a:t>減</a:t>
          </a:r>
          <a:r>
            <a:rPr kumimoji="1" lang="ja-JP" altLang="ja-JP" sz="1050" b="0" i="0" baseline="0">
              <a:solidFill>
                <a:schemeClr val="dk1"/>
              </a:solidFill>
              <a:effectLst/>
              <a:latin typeface="+mn-lt"/>
              <a:ea typeface="+mn-ea"/>
              <a:cs typeface="+mn-cs"/>
            </a:rPr>
            <a:t>、</a:t>
          </a:r>
          <a:r>
            <a:rPr kumimoji="1" lang="ja-JP" altLang="en-US" sz="1050" b="0" i="0" baseline="0">
              <a:solidFill>
                <a:schemeClr val="dk1"/>
              </a:solidFill>
              <a:effectLst/>
              <a:latin typeface="+mn-lt"/>
              <a:ea typeface="+mn-ea"/>
              <a:cs typeface="+mn-cs"/>
            </a:rPr>
            <a:t>補助費等</a:t>
          </a:r>
          <a:r>
            <a:rPr kumimoji="1" lang="en-US" altLang="ja-JP" sz="1050" b="0" i="0" baseline="0">
              <a:solidFill>
                <a:schemeClr val="dk1"/>
              </a:solidFill>
              <a:effectLst/>
              <a:latin typeface="+mn-lt"/>
              <a:ea typeface="+mn-ea"/>
              <a:cs typeface="+mn-cs"/>
            </a:rPr>
            <a:t>39</a:t>
          </a:r>
          <a:r>
            <a:rPr kumimoji="1" lang="ja-JP" altLang="en-US" sz="1050" b="0" i="0" baseline="0">
              <a:solidFill>
                <a:schemeClr val="dk1"/>
              </a:solidFill>
              <a:effectLst/>
              <a:latin typeface="+mn-lt"/>
              <a:ea typeface="+mn-ea"/>
              <a:cs typeface="+mn-cs"/>
            </a:rPr>
            <a:t>百万円の増、繰出金</a:t>
          </a:r>
          <a:r>
            <a:rPr kumimoji="1" lang="en-US" altLang="ja-JP" sz="1050" b="0" i="0" baseline="0">
              <a:solidFill>
                <a:schemeClr val="dk1"/>
              </a:solidFill>
              <a:effectLst/>
              <a:latin typeface="+mn-lt"/>
              <a:ea typeface="+mn-ea"/>
              <a:cs typeface="+mn-cs"/>
            </a:rPr>
            <a:t>176</a:t>
          </a:r>
          <a:r>
            <a:rPr kumimoji="1" lang="ja-JP" altLang="ja-JP" sz="1050" b="0" i="0" baseline="0">
              <a:solidFill>
                <a:schemeClr val="dk1"/>
              </a:solidFill>
              <a:effectLst/>
              <a:latin typeface="+mn-lt"/>
              <a:ea typeface="+mn-ea"/>
              <a:cs typeface="+mn-cs"/>
            </a:rPr>
            <a:t>万円の</a:t>
          </a:r>
          <a:r>
            <a:rPr kumimoji="1" lang="ja-JP" altLang="en-US" sz="1050" b="0" i="0" baseline="0">
              <a:solidFill>
                <a:schemeClr val="dk1"/>
              </a:solidFill>
              <a:effectLst/>
              <a:latin typeface="+mn-lt"/>
              <a:ea typeface="+mn-ea"/>
              <a:cs typeface="+mn-cs"/>
            </a:rPr>
            <a:t>減な</a:t>
          </a:r>
          <a:r>
            <a:rPr kumimoji="1" lang="ja-JP" altLang="ja-JP" sz="1050" b="0" i="0" baseline="0">
              <a:solidFill>
                <a:schemeClr val="dk1"/>
              </a:solidFill>
              <a:effectLst/>
              <a:latin typeface="+mn-lt"/>
              <a:ea typeface="+mn-ea"/>
              <a:cs typeface="+mn-cs"/>
            </a:rPr>
            <a:t>ど</a:t>
          </a:r>
          <a:r>
            <a:rPr kumimoji="1" lang="ja-JP" altLang="en-US" sz="1050" b="0" i="0" baseline="0">
              <a:solidFill>
                <a:schemeClr val="dk1"/>
              </a:solidFill>
              <a:effectLst/>
              <a:latin typeface="+mn-lt"/>
              <a:ea typeface="+mn-ea"/>
              <a:cs typeface="+mn-cs"/>
            </a:rPr>
            <a:t>、</a:t>
          </a:r>
          <a:r>
            <a:rPr kumimoji="1" lang="ja-JP" altLang="ja-JP" sz="1050" b="0" i="0" baseline="0">
              <a:solidFill>
                <a:schemeClr val="dk1"/>
              </a:solidFill>
              <a:effectLst/>
              <a:latin typeface="+mn-lt"/>
              <a:ea typeface="+mn-ea"/>
              <a:cs typeface="+mn-cs"/>
            </a:rPr>
            <a:t>全体で</a:t>
          </a:r>
          <a:r>
            <a:rPr kumimoji="1" lang="en-US" altLang="ja-JP" sz="1050" b="0" i="0" baseline="0">
              <a:solidFill>
                <a:schemeClr val="dk1"/>
              </a:solidFill>
              <a:effectLst/>
              <a:latin typeface="+mn-lt"/>
              <a:ea typeface="+mn-ea"/>
              <a:cs typeface="+mn-cs"/>
            </a:rPr>
            <a:t>32</a:t>
          </a:r>
          <a:r>
            <a:rPr kumimoji="1" lang="ja-JP" altLang="ja-JP" sz="1050" b="0" i="0" baseline="0">
              <a:solidFill>
                <a:schemeClr val="dk1"/>
              </a:solidFill>
              <a:effectLst/>
              <a:latin typeface="+mn-lt"/>
              <a:ea typeface="+mn-ea"/>
              <a:cs typeface="+mn-cs"/>
            </a:rPr>
            <a:t>百万円の</a:t>
          </a:r>
          <a:r>
            <a:rPr kumimoji="1" lang="ja-JP" altLang="en-US" sz="1050" b="0" i="0" baseline="0">
              <a:solidFill>
                <a:schemeClr val="dk1"/>
              </a:solidFill>
              <a:effectLst/>
              <a:latin typeface="+mn-lt"/>
              <a:ea typeface="+mn-ea"/>
              <a:cs typeface="+mn-cs"/>
            </a:rPr>
            <a:t>減</a:t>
          </a:r>
          <a:r>
            <a:rPr kumimoji="1" lang="ja-JP" altLang="ja-JP" sz="1050" b="0" i="0" baseline="0">
              <a:solidFill>
                <a:schemeClr val="dk1"/>
              </a:solidFill>
              <a:effectLst/>
              <a:latin typeface="+mn-lt"/>
              <a:ea typeface="+mn-ea"/>
              <a:cs typeface="+mn-cs"/>
            </a:rPr>
            <a:t>となった。</a:t>
          </a:r>
          <a:endParaRPr lang="ja-JP" altLang="ja-JP" sz="12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13462</xdr:rowOff>
    </xdr:from>
    <xdr:to>
      <xdr:col>23</xdr:col>
      <xdr:colOff>133350</xdr:colOff>
      <xdr:row>65</xdr:row>
      <xdr:rowOff>80264</xdr:rowOff>
    </xdr:to>
    <xdr:cxnSp macro="">
      <xdr:nvCxnSpPr>
        <xdr:cNvPr id="125" name="直線コネクタ 124"/>
        <xdr:cNvCxnSpPr/>
      </xdr:nvCxnSpPr>
      <xdr:spPr>
        <a:xfrm flipV="1">
          <a:off x="4953000" y="10129012"/>
          <a:ext cx="0" cy="10955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52341</xdr:rowOff>
    </xdr:from>
    <xdr:ext cx="762000" cy="259045"/>
    <xdr:sp macro="" textlink="">
      <xdr:nvSpPr>
        <xdr:cNvPr id="126" name="財政構造の弾力性最小値テキスト"/>
        <xdr:cNvSpPr txBox="1"/>
      </xdr:nvSpPr>
      <xdr:spPr>
        <a:xfrm>
          <a:off x="5041900" y="11196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80264</xdr:rowOff>
    </xdr:from>
    <xdr:to>
      <xdr:col>24</xdr:col>
      <xdr:colOff>12700</xdr:colOff>
      <xdr:row>65</xdr:row>
      <xdr:rowOff>80264</xdr:rowOff>
    </xdr:to>
    <xdr:cxnSp macro="">
      <xdr:nvCxnSpPr>
        <xdr:cNvPr id="127" name="直線コネクタ 126"/>
        <xdr:cNvCxnSpPr/>
      </xdr:nvCxnSpPr>
      <xdr:spPr>
        <a:xfrm>
          <a:off x="4864100" y="11224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99839</xdr:rowOff>
    </xdr:from>
    <xdr:ext cx="762000" cy="259045"/>
    <xdr:sp macro="" textlink="">
      <xdr:nvSpPr>
        <xdr:cNvPr id="128" name="財政構造の弾力性最大値テキスト"/>
        <xdr:cNvSpPr txBox="1"/>
      </xdr:nvSpPr>
      <xdr:spPr>
        <a:xfrm>
          <a:off x="5041900" y="9872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13462</xdr:rowOff>
    </xdr:from>
    <xdr:to>
      <xdr:col>24</xdr:col>
      <xdr:colOff>12700</xdr:colOff>
      <xdr:row>59</xdr:row>
      <xdr:rowOff>13462</xdr:rowOff>
    </xdr:to>
    <xdr:cxnSp macro="">
      <xdr:nvCxnSpPr>
        <xdr:cNvPr id="129" name="直線コネクタ 128"/>
        <xdr:cNvCxnSpPr/>
      </xdr:nvCxnSpPr>
      <xdr:spPr>
        <a:xfrm>
          <a:off x="4864100" y="10129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157988</xdr:rowOff>
    </xdr:from>
    <xdr:to>
      <xdr:col>23</xdr:col>
      <xdr:colOff>133350</xdr:colOff>
      <xdr:row>62</xdr:row>
      <xdr:rowOff>73406</xdr:rowOff>
    </xdr:to>
    <xdr:cxnSp macro="">
      <xdr:nvCxnSpPr>
        <xdr:cNvPr id="130" name="直線コネクタ 129"/>
        <xdr:cNvCxnSpPr/>
      </xdr:nvCxnSpPr>
      <xdr:spPr>
        <a:xfrm flipV="1">
          <a:off x="4114800" y="10616438"/>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33291</xdr:rowOff>
    </xdr:from>
    <xdr:ext cx="762000" cy="259045"/>
    <xdr:sp macro="" textlink="">
      <xdr:nvSpPr>
        <xdr:cNvPr id="131" name="財政構造の弾力性平均値テキスト"/>
        <xdr:cNvSpPr txBox="1"/>
      </xdr:nvSpPr>
      <xdr:spPr>
        <a:xfrm>
          <a:off x="5041900" y="10663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61214</xdr:rowOff>
    </xdr:from>
    <xdr:to>
      <xdr:col>23</xdr:col>
      <xdr:colOff>184150</xdr:colOff>
      <xdr:row>62</xdr:row>
      <xdr:rowOff>162814</xdr:rowOff>
    </xdr:to>
    <xdr:sp macro="" textlink="">
      <xdr:nvSpPr>
        <xdr:cNvPr id="132" name="フローチャート: 判断 131"/>
        <xdr:cNvSpPr/>
      </xdr:nvSpPr>
      <xdr:spPr>
        <a:xfrm>
          <a:off x="49022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129032</xdr:rowOff>
    </xdr:from>
    <xdr:to>
      <xdr:col>19</xdr:col>
      <xdr:colOff>133350</xdr:colOff>
      <xdr:row>62</xdr:row>
      <xdr:rowOff>73406</xdr:rowOff>
    </xdr:to>
    <xdr:cxnSp macro="">
      <xdr:nvCxnSpPr>
        <xdr:cNvPr id="133" name="直線コネクタ 132"/>
        <xdr:cNvCxnSpPr/>
      </xdr:nvCxnSpPr>
      <xdr:spPr>
        <a:xfrm>
          <a:off x="3225800" y="10587482"/>
          <a:ext cx="8890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51562</xdr:rowOff>
    </xdr:from>
    <xdr:to>
      <xdr:col>19</xdr:col>
      <xdr:colOff>184150</xdr:colOff>
      <xdr:row>62</xdr:row>
      <xdr:rowOff>153162</xdr:rowOff>
    </xdr:to>
    <xdr:sp macro="" textlink="">
      <xdr:nvSpPr>
        <xdr:cNvPr id="134" name="フローチャート: 判断 133"/>
        <xdr:cNvSpPr/>
      </xdr:nvSpPr>
      <xdr:spPr>
        <a:xfrm>
          <a:off x="4064000" y="10681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137939</xdr:rowOff>
    </xdr:from>
    <xdr:ext cx="736600" cy="259045"/>
    <xdr:sp macro="" textlink="">
      <xdr:nvSpPr>
        <xdr:cNvPr id="135" name="テキスト ボックス 134"/>
        <xdr:cNvSpPr txBox="1"/>
      </xdr:nvSpPr>
      <xdr:spPr>
        <a:xfrm>
          <a:off x="3733800" y="107678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129032</xdr:rowOff>
    </xdr:from>
    <xdr:to>
      <xdr:col>15</xdr:col>
      <xdr:colOff>82550</xdr:colOff>
      <xdr:row>61</xdr:row>
      <xdr:rowOff>148336</xdr:rowOff>
    </xdr:to>
    <xdr:cxnSp macro="">
      <xdr:nvCxnSpPr>
        <xdr:cNvPr id="136" name="直線コネクタ 135"/>
        <xdr:cNvCxnSpPr/>
      </xdr:nvCxnSpPr>
      <xdr:spPr>
        <a:xfrm flipV="1">
          <a:off x="2336800" y="10587482"/>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66040</xdr:rowOff>
    </xdr:from>
    <xdr:to>
      <xdr:col>15</xdr:col>
      <xdr:colOff>133350</xdr:colOff>
      <xdr:row>62</xdr:row>
      <xdr:rowOff>167640</xdr:rowOff>
    </xdr:to>
    <xdr:sp macro="" textlink="">
      <xdr:nvSpPr>
        <xdr:cNvPr id="137" name="フローチャート: 判断 136"/>
        <xdr:cNvSpPr/>
      </xdr:nvSpPr>
      <xdr:spPr>
        <a:xfrm>
          <a:off x="31750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152417</xdr:rowOff>
    </xdr:from>
    <xdr:ext cx="762000" cy="259045"/>
    <xdr:sp macro="" textlink="">
      <xdr:nvSpPr>
        <xdr:cNvPr id="138" name="テキスト ボックス 137"/>
        <xdr:cNvSpPr txBox="1"/>
      </xdr:nvSpPr>
      <xdr:spPr>
        <a:xfrm>
          <a:off x="2844800" y="1078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83312</xdr:rowOff>
    </xdr:from>
    <xdr:to>
      <xdr:col>11</xdr:col>
      <xdr:colOff>31750</xdr:colOff>
      <xdr:row>61</xdr:row>
      <xdr:rowOff>148336</xdr:rowOff>
    </xdr:to>
    <xdr:cxnSp macro="">
      <xdr:nvCxnSpPr>
        <xdr:cNvPr id="139" name="直線コネクタ 138"/>
        <xdr:cNvCxnSpPr/>
      </xdr:nvCxnSpPr>
      <xdr:spPr>
        <a:xfrm>
          <a:off x="1447800" y="10370312"/>
          <a:ext cx="889000" cy="236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56388</xdr:rowOff>
    </xdr:from>
    <xdr:to>
      <xdr:col>11</xdr:col>
      <xdr:colOff>82550</xdr:colOff>
      <xdr:row>62</xdr:row>
      <xdr:rowOff>157988</xdr:rowOff>
    </xdr:to>
    <xdr:sp macro="" textlink="">
      <xdr:nvSpPr>
        <xdr:cNvPr id="140" name="フローチャート: 判断 139"/>
        <xdr:cNvSpPr/>
      </xdr:nvSpPr>
      <xdr:spPr>
        <a:xfrm>
          <a:off x="2286000" y="1068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142765</xdr:rowOff>
    </xdr:from>
    <xdr:ext cx="762000" cy="259045"/>
    <xdr:sp macro="" textlink="">
      <xdr:nvSpPr>
        <xdr:cNvPr id="141" name="テキスト ボックス 140"/>
        <xdr:cNvSpPr txBox="1"/>
      </xdr:nvSpPr>
      <xdr:spPr>
        <a:xfrm>
          <a:off x="1955800" y="10772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126492</xdr:rowOff>
    </xdr:from>
    <xdr:to>
      <xdr:col>7</xdr:col>
      <xdr:colOff>31750</xdr:colOff>
      <xdr:row>62</xdr:row>
      <xdr:rowOff>56642</xdr:rowOff>
    </xdr:to>
    <xdr:sp macro="" textlink="">
      <xdr:nvSpPr>
        <xdr:cNvPr id="142" name="フローチャート: 判断 141"/>
        <xdr:cNvSpPr/>
      </xdr:nvSpPr>
      <xdr:spPr>
        <a:xfrm>
          <a:off x="1397000" y="1058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41419</xdr:rowOff>
    </xdr:from>
    <xdr:ext cx="762000" cy="259045"/>
    <xdr:sp macro="" textlink="">
      <xdr:nvSpPr>
        <xdr:cNvPr id="143" name="テキスト ボックス 142"/>
        <xdr:cNvSpPr txBox="1"/>
      </xdr:nvSpPr>
      <xdr:spPr>
        <a:xfrm>
          <a:off x="1066800" y="10671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107188</xdr:rowOff>
    </xdr:from>
    <xdr:to>
      <xdr:col>23</xdr:col>
      <xdr:colOff>184150</xdr:colOff>
      <xdr:row>62</xdr:row>
      <xdr:rowOff>37338</xdr:rowOff>
    </xdr:to>
    <xdr:sp macro="" textlink="">
      <xdr:nvSpPr>
        <xdr:cNvPr id="149" name="楕円 148"/>
        <xdr:cNvSpPr/>
      </xdr:nvSpPr>
      <xdr:spPr>
        <a:xfrm>
          <a:off x="4902200" y="10565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123715</xdr:rowOff>
    </xdr:from>
    <xdr:ext cx="762000" cy="259045"/>
    <xdr:sp macro="" textlink="">
      <xdr:nvSpPr>
        <xdr:cNvPr id="150" name="財政構造の弾力性該当値テキスト"/>
        <xdr:cNvSpPr txBox="1"/>
      </xdr:nvSpPr>
      <xdr:spPr>
        <a:xfrm>
          <a:off x="5041900" y="10410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22606</xdr:rowOff>
    </xdr:from>
    <xdr:to>
      <xdr:col>19</xdr:col>
      <xdr:colOff>184150</xdr:colOff>
      <xdr:row>62</xdr:row>
      <xdr:rowOff>124206</xdr:rowOff>
    </xdr:to>
    <xdr:sp macro="" textlink="">
      <xdr:nvSpPr>
        <xdr:cNvPr id="151" name="楕円 150"/>
        <xdr:cNvSpPr/>
      </xdr:nvSpPr>
      <xdr:spPr>
        <a:xfrm>
          <a:off x="4064000" y="10652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134383</xdr:rowOff>
    </xdr:from>
    <xdr:ext cx="736600" cy="259045"/>
    <xdr:sp macro="" textlink="">
      <xdr:nvSpPr>
        <xdr:cNvPr id="152" name="テキスト ボックス 151"/>
        <xdr:cNvSpPr txBox="1"/>
      </xdr:nvSpPr>
      <xdr:spPr>
        <a:xfrm>
          <a:off x="3733800" y="104213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78232</xdr:rowOff>
    </xdr:from>
    <xdr:to>
      <xdr:col>15</xdr:col>
      <xdr:colOff>133350</xdr:colOff>
      <xdr:row>62</xdr:row>
      <xdr:rowOff>8382</xdr:rowOff>
    </xdr:to>
    <xdr:sp macro="" textlink="">
      <xdr:nvSpPr>
        <xdr:cNvPr id="153" name="楕円 152"/>
        <xdr:cNvSpPr/>
      </xdr:nvSpPr>
      <xdr:spPr>
        <a:xfrm>
          <a:off x="3175000" y="10536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18559</xdr:rowOff>
    </xdr:from>
    <xdr:ext cx="762000" cy="259045"/>
    <xdr:sp macro="" textlink="">
      <xdr:nvSpPr>
        <xdr:cNvPr id="154" name="テキスト ボックス 153"/>
        <xdr:cNvSpPr txBox="1"/>
      </xdr:nvSpPr>
      <xdr:spPr>
        <a:xfrm>
          <a:off x="2844800" y="10305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97536</xdr:rowOff>
    </xdr:from>
    <xdr:to>
      <xdr:col>11</xdr:col>
      <xdr:colOff>82550</xdr:colOff>
      <xdr:row>62</xdr:row>
      <xdr:rowOff>27686</xdr:rowOff>
    </xdr:to>
    <xdr:sp macro="" textlink="">
      <xdr:nvSpPr>
        <xdr:cNvPr id="155" name="楕円 154"/>
        <xdr:cNvSpPr/>
      </xdr:nvSpPr>
      <xdr:spPr>
        <a:xfrm>
          <a:off x="2286000" y="10555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37863</xdr:rowOff>
    </xdr:from>
    <xdr:ext cx="762000" cy="259045"/>
    <xdr:sp macro="" textlink="">
      <xdr:nvSpPr>
        <xdr:cNvPr id="156" name="テキスト ボックス 155"/>
        <xdr:cNvSpPr txBox="1"/>
      </xdr:nvSpPr>
      <xdr:spPr>
        <a:xfrm>
          <a:off x="1955800" y="10324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32512</xdr:rowOff>
    </xdr:from>
    <xdr:to>
      <xdr:col>7</xdr:col>
      <xdr:colOff>31750</xdr:colOff>
      <xdr:row>60</xdr:row>
      <xdr:rowOff>134112</xdr:rowOff>
    </xdr:to>
    <xdr:sp macro="" textlink="">
      <xdr:nvSpPr>
        <xdr:cNvPr id="157" name="楕円 156"/>
        <xdr:cNvSpPr/>
      </xdr:nvSpPr>
      <xdr:spPr>
        <a:xfrm>
          <a:off x="1397000" y="10319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144289</xdr:rowOff>
    </xdr:from>
    <xdr:ext cx="762000" cy="259045"/>
    <xdr:sp macro="" textlink="">
      <xdr:nvSpPr>
        <xdr:cNvPr id="158" name="テキスト ボックス 157"/>
        <xdr:cNvSpPr txBox="1"/>
      </xdr:nvSpPr>
      <xdr:spPr>
        <a:xfrm>
          <a:off x="1066800" y="10088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[126,630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類似団体平均、全国平均、東京都平均のいずれも増加となって</a:t>
          </a:r>
          <a:r>
            <a:rPr kumimoji="1" lang="ja-JP" altLang="en-US" sz="1100" b="0" i="0" baseline="0">
              <a:solidFill>
                <a:schemeClr val="dk1"/>
              </a:solidFill>
              <a:effectLst/>
              <a:latin typeface="+mn-lt"/>
              <a:ea typeface="+mn-ea"/>
              <a:cs typeface="+mn-cs"/>
            </a:rPr>
            <a:t>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人件費は</a:t>
          </a:r>
          <a:r>
            <a:rPr kumimoji="1" lang="ja-JP" altLang="en-US" sz="1100" b="0" i="0" baseline="0">
              <a:solidFill>
                <a:schemeClr val="dk1"/>
              </a:solidFill>
              <a:effectLst/>
              <a:latin typeface="+mn-lt"/>
              <a:ea typeface="+mn-ea"/>
              <a:cs typeface="+mn-cs"/>
            </a:rPr>
            <a:t>職員数の増加や期末手当の支給月数の増加により</a:t>
          </a:r>
          <a:r>
            <a:rPr kumimoji="1" lang="en-US" altLang="ja-JP" sz="1100" b="0" i="0" baseline="0">
              <a:solidFill>
                <a:schemeClr val="dk1"/>
              </a:solidFill>
              <a:effectLst/>
              <a:latin typeface="+mn-lt"/>
              <a:ea typeface="+mn-ea"/>
              <a:cs typeface="+mn-cs"/>
            </a:rPr>
            <a:t>75</a:t>
          </a:r>
          <a:r>
            <a:rPr kumimoji="1" lang="ja-JP" altLang="ja-JP" sz="1100" b="0" i="0" baseline="0">
              <a:solidFill>
                <a:schemeClr val="dk1"/>
              </a:solidFill>
              <a:effectLst/>
              <a:latin typeface="+mn-lt"/>
              <a:ea typeface="+mn-ea"/>
              <a:cs typeface="+mn-cs"/>
            </a:rPr>
            <a:t>百万の</a:t>
          </a:r>
          <a:r>
            <a:rPr kumimoji="1" lang="ja-JP" altLang="en-US" sz="1100" b="0" i="0" baseline="0">
              <a:solidFill>
                <a:schemeClr val="dk1"/>
              </a:solidFill>
              <a:effectLst/>
              <a:latin typeface="+mn-lt"/>
              <a:ea typeface="+mn-ea"/>
              <a:cs typeface="+mn-cs"/>
            </a:rPr>
            <a:t>増。</a:t>
          </a:r>
          <a:r>
            <a:rPr kumimoji="1" lang="ja-JP" altLang="ja-JP" sz="1100" b="0" i="0" baseline="0">
              <a:solidFill>
                <a:schemeClr val="dk1"/>
              </a:solidFill>
              <a:effectLst/>
              <a:latin typeface="+mn-lt"/>
              <a:ea typeface="+mn-ea"/>
              <a:cs typeface="+mn-cs"/>
            </a:rPr>
            <a:t>物件費は全体的に消費税の増税に伴うものと、新扶桑会館指定管理委託料の皆増により</a:t>
          </a:r>
          <a:r>
            <a:rPr kumimoji="1" lang="en-US" altLang="ja-JP" sz="1100" b="0" i="0" baseline="0">
              <a:solidFill>
                <a:schemeClr val="dk1"/>
              </a:solidFill>
              <a:effectLst/>
              <a:latin typeface="+mn-lt"/>
              <a:ea typeface="+mn-ea"/>
              <a:cs typeface="+mn-cs"/>
            </a:rPr>
            <a:t>156</a:t>
          </a:r>
          <a:r>
            <a:rPr kumimoji="1" lang="ja-JP" altLang="ja-JP" sz="1100" b="0" i="0" baseline="0">
              <a:solidFill>
                <a:schemeClr val="dk1"/>
              </a:solidFill>
              <a:effectLst/>
              <a:latin typeface="+mn-lt"/>
              <a:ea typeface="+mn-ea"/>
              <a:cs typeface="+mn-cs"/>
            </a:rPr>
            <a:t>百万の</a:t>
          </a:r>
          <a:r>
            <a:rPr kumimoji="1" lang="ja-JP" altLang="en-US" sz="1100" b="0" i="0" baseline="0">
              <a:solidFill>
                <a:schemeClr val="dk1"/>
              </a:solidFill>
              <a:effectLst/>
              <a:latin typeface="+mn-lt"/>
              <a:ea typeface="+mn-ea"/>
              <a:cs typeface="+mn-cs"/>
            </a:rPr>
            <a:t>増。依然として</a:t>
          </a:r>
          <a:r>
            <a:rPr kumimoji="1" lang="ja-JP" altLang="ja-JP" sz="1100" b="0" i="0" baseline="0">
              <a:solidFill>
                <a:schemeClr val="dk1"/>
              </a:solidFill>
              <a:effectLst/>
              <a:latin typeface="+mn-lt"/>
              <a:ea typeface="+mn-ea"/>
              <a:cs typeface="+mn-cs"/>
            </a:rPr>
            <a:t>類似団体平均と比べても高くなっている。今後も人件費及び物件費の適正化や見直しを行い、コスト意識をもった財政運営に取り組む。</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5" name="直線コネクタ 174"/>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6" name="テキスト ボックス 175"/>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7" name="直線コネクタ 176"/>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8" name="テキスト ボックス 177"/>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9" name="直線コネクタ 178"/>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0" name="テキスト ボックス 179"/>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1" name="直線コネクタ 180"/>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2" name="テキスト ボックス 181"/>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61840</xdr:rowOff>
    </xdr:from>
    <xdr:to>
      <xdr:col>23</xdr:col>
      <xdr:colOff>133350</xdr:colOff>
      <xdr:row>89</xdr:row>
      <xdr:rowOff>150958</xdr:rowOff>
    </xdr:to>
    <xdr:cxnSp macro="">
      <xdr:nvCxnSpPr>
        <xdr:cNvPr id="186" name="直線コネクタ 185"/>
        <xdr:cNvCxnSpPr/>
      </xdr:nvCxnSpPr>
      <xdr:spPr>
        <a:xfrm flipV="1">
          <a:off x="4953000" y="13777840"/>
          <a:ext cx="0" cy="16321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123035</xdr:rowOff>
    </xdr:from>
    <xdr:ext cx="762000" cy="259045"/>
    <xdr:sp macro="" textlink="">
      <xdr:nvSpPr>
        <xdr:cNvPr id="187" name="人件費・物件費等の状況最小値テキスト"/>
        <xdr:cNvSpPr txBox="1"/>
      </xdr:nvSpPr>
      <xdr:spPr>
        <a:xfrm>
          <a:off x="5041900" y="15382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150958</xdr:rowOff>
    </xdr:from>
    <xdr:to>
      <xdr:col>24</xdr:col>
      <xdr:colOff>12700</xdr:colOff>
      <xdr:row>89</xdr:row>
      <xdr:rowOff>150958</xdr:rowOff>
    </xdr:to>
    <xdr:cxnSp macro="">
      <xdr:nvCxnSpPr>
        <xdr:cNvPr id="188" name="直線コネクタ 187"/>
        <xdr:cNvCxnSpPr/>
      </xdr:nvCxnSpPr>
      <xdr:spPr>
        <a:xfrm>
          <a:off x="4864100" y="15410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148217</xdr:rowOff>
    </xdr:from>
    <xdr:ext cx="762000" cy="259045"/>
    <xdr:sp macro="" textlink="">
      <xdr:nvSpPr>
        <xdr:cNvPr id="189" name="人件費・物件費等の状況最大値テキスト"/>
        <xdr:cNvSpPr txBox="1"/>
      </xdr:nvSpPr>
      <xdr:spPr>
        <a:xfrm>
          <a:off x="5041900" y="13521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61840</xdr:rowOff>
    </xdr:from>
    <xdr:to>
      <xdr:col>24</xdr:col>
      <xdr:colOff>12700</xdr:colOff>
      <xdr:row>80</xdr:row>
      <xdr:rowOff>61840</xdr:rowOff>
    </xdr:to>
    <xdr:cxnSp macro="">
      <xdr:nvCxnSpPr>
        <xdr:cNvPr id="190" name="直線コネクタ 189"/>
        <xdr:cNvCxnSpPr/>
      </xdr:nvCxnSpPr>
      <xdr:spPr>
        <a:xfrm>
          <a:off x="4864100" y="13777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164767</xdr:rowOff>
    </xdr:from>
    <xdr:to>
      <xdr:col>23</xdr:col>
      <xdr:colOff>133350</xdr:colOff>
      <xdr:row>84</xdr:row>
      <xdr:rowOff>68554</xdr:rowOff>
    </xdr:to>
    <xdr:cxnSp macro="">
      <xdr:nvCxnSpPr>
        <xdr:cNvPr id="191" name="直線コネクタ 190"/>
        <xdr:cNvCxnSpPr/>
      </xdr:nvCxnSpPr>
      <xdr:spPr>
        <a:xfrm>
          <a:off x="4114800" y="14395117"/>
          <a:ext cx="838200" cy="75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161025</xdr:rowOff>
    </xdr:from>
    <xdr:ext cx="762000" cy="259045"/>
    <xdr:sp macro="" textlink="">
      <xdr:nvSpPr>
        <xdr:cNvPr id="192" name="人件費・物件費等の状況平均値テキスト"/>
        <xdr:cNvSpPr txBox="1"/>
      </xdr:nvSpPr>
      <xdr:spPr>
        <a:xfrm>
          <a:off x="5041900" y="140484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144498</xdr:rowOff>
    </xdr:from>
    <xdr:to>
      <xdr:col>23</xdr:col>
      <xdr:colOff>184150</xdr:colOff>
      <xdr:row>83</xdr:row>
      <xdr:rowOff>74648</xdr:rowOff>
    </xdr:to>
    <xdr:sp macro="" textlink="">
      <xdr:nvSpPr>
        <xdr:cNvPr id="193" name="フローチャート: 判断 192"/>
        <xdr:cNvSpPr/>
      </xdr:nvSpPr>
      <xdr:spPr>
        <a:xfrm>
          <a:off x="4902200" y="14203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164767</xdr:rowOff>
    </xdr:from>
    <xdr:to>
      <xdr:col>19</xdr:col>
      <xdr:colOff>133350</xdr:colOff>
      <xdr:row>84</xdr:row>
      <xdr:rowOff>39213</xdr:rowOff>
    </xdr:to>
    <xdr:cxnSp macro="">
      <xdr:nvCxnSpPr>
        <xdr:cNvPr id="194" name="直線コネクタ 193"/>
        <xdr:cNvCxnSpPr/>
      </xdr:nvCxnSpPr>
      <xdr:spPr>
        <a:xfrm flipV="1">
          <a:off x="3225800" y="14395117"/>
          <a:ext cx="889000" cy="45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83900</xdr:rowOff>
    </xdr:from>
    <xdr:to>
      <xdr:col>19</xdr:col>
      <xdr:colOff>184150</xdr:colOff>
      <xdr:row>83</xdr:row>
      <xdr:rowOff>14050</xdr:rowOff>
    </xdr:to>
    <xdr:sp macro="" textlink="">
      <xdr:nvSpPr>
        <xdr:cNvPr id="195" name="フローチャート: 判断 194"/>
        <xdr:cNvSpPr/>
      </xdr:nvSpPr>
      <xdr:spPr>
        <a:xfrm>
          <a:off x="4064000" y="1414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24227</xdr:rowOff>
    </xdr:from>
    <xdr:ext cx="736600" cy="259045"/>
    <xdr:sp macro="" textlink="">
      <xdr:nvSpPr>
        <xdr:cNvPr id="196" name="テキスト ボックス 195"/>
        <xdr:cNvSpPr txBox="1"/>
      </xdr:nvSpPr>
      <xdr:spPr>
        <a:xfrm>
          <a:off x="3733800" y="13911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99005</xdr:rowOff>
    </xdr:from>
    <xdr:to>
      <xdr:col>15</xdr:col>
      <xdr:colOff>82550</xdr:colOff>
      <xdr:row>84</xdr:row>
      <xdr:rowOff>39213</xdr:rowOff>
    </xdr:to>
    <xdr:cxnSp macro="">
      <xdr:nvCxnSpPr>
        <xdr:cNvPr id="197" name="直線コネクタ 196"/>
        <xdr:cNvCxnSpPr/>
      </xdr:nvCxnSpPr>
      <xdr:spPr>
        <a:xfrm>
          <a:off x="2336800" y="14329355"/>
          <a:ext cx="889000" cy="111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67669</xdr:rowOff>
    </xdr:from>
    <xdr:to>
      <xdr:col>15</xdr:col>
      <xdr:colOff>133350</xdr:colOff>
      <xdr:row>82</xdr:row>
      <xdr:rowOff>169269</xdr:rowOff>
    </xdr:to>
    <xdr:sp macro="" textlink="">
      <xdr:nvSpPr>
        <xdr:cNvPr id="198" name="フローチャート: 判断 197"/>
        <xdr:cNvSpPr/>
      </xdr:nvSpPr>
      <xdr:spPr>
        <a:xfrm>
          <a:off x="3175000" y="14126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7996</xdr:rowOff>
    </xdr:from>
    <xdr:ext cx="762000" cy="259045"/>
    <xdr:sp macro="" textlink="">
      <xdr:nvSpPr>
        <xdr:cNvPr id="199" name="テキスト ボックス 198"/>
        <xdr:cNvSpPr txBox="1"/>
      </xdr:nvSpPr>
      <xdr:spPr>
        <a:xfrm>
          <a:off x="2844800" y="13895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99005</xdr:rowOff>
    </xdr:from>
    <xdr:to>
      <xdr:col>11</xdr:col>
      <xdr:colOff>31750</xdr:colOff>
      <xdr:row>83</xdr:row>
      <xdr:rowOff>104684</xdr:rowOff>
    </xdr:to>
    <xdr:cxnSp macro="">
      <xdr:nvCxnSpPr>
        <xdr:cNvPr id="200" name="直線コネクタ 199"/>
        <xdr:cNvCxnSpPr/>
      </xdr:nvCxnSpPr>
      <xdr:spPr>
        <a:xfrm flipV="1">
          <a:off x="1447800" y="14329355"/>
          <a:ext cx="889000" cy="5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59384</xdr:rowOff>
    </xdr:from>
    <xdr:to>
      <xdr:col>11</xdr:col>
      <xdr:colOff>82550</xdr:colOff>
      <xdr:row>82</xdr:row>
      <xdr:rowOff>160984</xdr:rowOff>
    </xdr:to>
    <xdr:sp macro="" textlink="">
      <xdr:nvSpPr>
        <xdr:cNvPr id="201" name="フローチャート: 判断 200"/>
        <xdr:cNvSpPr/>
      </xdr:nvSpPr>
      <xdr:spPr>
        <a:xfrm>
          <a:off x="2286000" y="1411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171161</xdr:rowOff>
    </xdr:from>
    <xdr:ext cx="762000" cy="259045"/>
    <xdr:sp macro="" textlink="">
      <xdr:nvSpPr>
        <xdr:cNvPr id="202" name="テキスト ボックス 201"/>
        <xdr:cNvSpPr txBox="1"/>
      </xdr:nvSpPr>
      <xdr:spPr>
        <a:xfrm>
          <a:off x="1955800" y="13887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29028</xdr:rowOff>
    </xdr:from>
    <xdr:to>
      <xdr:col>7</xdr:col>
      <xdr:colOff>31750</xdr:colOff>
      <xdr:row>82</xdr:row>
      <xdr:rowOff>130628</xdr:rowOff>
    </xdr:to>
    <xdr:sp macro="" textlink="">
      <xdr:nvSpPr>
        <xdr:cNvPr id="203" name="フローチャート: 判断 202"/>
        <xdr:cNvSpPr/>
      </xdr:nvSpPr>
      <xdr:spPr>
        <a:xfrm>
          <a:off x="1397000" y="14087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140805</xdr:rowOff>
    </xdr:from>
    <xdr:ext cx="762000" cy="259045"/>
    <xdr:sp macro="" textlink="">
      <xdr:nvSpPr>
        <xdr:cNvPr id="204" name="テキスト ボックス 203"/>
        <xdr:cNvSpPr txBox="1"/>
      </xdr:nvSpPr>
      <xdr:spPr>
        <a:xfrm>
          <a:off x="1066800" y="1385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17754</xdr:rowOff>
    </xdr:from>
    <xdr:to>
      <xdr:col>23</xdr:col>
      <xdr:colOff>184150</xdr:colOff>
      <xdr:row>84</xdr:row>
      <xdr:rowOff>119354</xdr:rowOff>
    </xdr:to>
    <xdr:sp macro="" textlink="">
      <xdr:nvSpPr>
        <xdr:cNvPr id="210" name="楕円 209"/>
        <xdr:cNvSpPr/>
      </xdr:nvSpPr>
      <xdr:spPr>
        <a:xfrm>
          <a:off x="4902200" y="14419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161281</xdr:rowOff>
    </xdr:from>
    <xdr:ext cx="762000" cy="259045"/>
    <xdr:sp macro="" textlink="">
      <xdr:nvSpPr>
        <xdr:cNvPr id="211" name="人件費・物件費等の状況該当値テキスト"/>
        <xdr:cNvSpPr txBox="1"/>
      </xdr:nvSpPr>
      <xdr:spPr>
        <a:xfrm>
          <a:off x="5041900" y="14391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113967</xdr:rowOff>
    </xdr:from>
    <xdr:to>
      <xdr:col>19</xdr:col>
      <xdr:colOff>184150</xdr:colOff>
      <xdr:row>84</xdr:row>
      <xdr:rowOff>44117</xdr:rowOff>
    </xdr:to>
    <xdr:sp macro="" textlink="">
      <xdr:nvSpPr>
        <xdr:cNvPr id="212" name="楕円 211"/>
        <xdr:cNvSpPr/>
      </xdr:nvSpPr>
      <xdr:spPr>
        <a:xfrm>
          <a:off x="4064000" y="14344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28894</xdr:rowOff>
    </xdr:from>
    <xdr:ext cx="736600" cy="259045"/>
    <xdr:sp macro="" textlink="">
      <xdr:nvSpPr>
        <xdr:cNvPr id="213" name="テキスト ボックス 212"/>
        <xdr:cNvSpPr txBox="1"/>
      </xdr:nvSpPr>
      <xdr:spPr>
        <a:xfrm>
          <a:off x="3733800" y="144306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159863</xdr:rowOff>
    </xdr:from>
    <xdr:to>
      <xdr:col>15</xdr:col>
      <xdr:colOff>133350</xdr:colOff>
      <xdr:row>84</xdr:row>
      <xdr:rowOff>90013</xdr:rowOff>
    </xdr:to>
    <xdr:sp macro="" textlink="">
      <xdr:nvSpPr>
        <xdr:cNvPr id="214" name="楕円 213"/>
        <xdr:cNvSpPr/>
      </xdr:nvSpPr>
      <xdr:spPr>
        <a:xfrm>
          <a:off x="3175000" y="14390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74790</xdr:rowOff>
    </xdr:from>
    <xdr:ext cx="762000" cy="259045"/>
    <xdr:sp macro="" textlink="">
      <xdr:nvSpPr>
        <xdr:cNvPr id="215" name="テキスト ボックス 214"/>
        <xdr:cNvSpPr txBox="1"/>
      </xdr:nvSpPr>
      <xdr:spPr>
        <a:xfrm>
          <a:off x="2844800" y="14476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48205</xdr:rowOff>
    </xdr:from>
    <xdr:to>
      <xdr:col>11</xdr:col>
      <xdr:colOff>82550</xdr:colOff>
      <xdr:row>83</xdr:row>
      <xdr:rowOff>149805</xdr:rowOff>
    </xdr:to>
    <xdr:sp macro="" textlink="">
      <xdr:nvSpPr>
        <xdr:cNvPr id="216" name="楕円 215"/>
        <xdr:cNvSpPr/>
      </xdr:nvSpPr>
      <xdr:spPr>
        <a:xfrm>
          <a:off x="2286000" y="14278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134582</xdr:rowOff>
    </xdr:from>
    <xdr:ext cx="762000" cy="259045"/>
    <xdr:sp macro="" textlink="">
      <xdr:nvSpPr>
        <xdr:cNvPr id="217" name="テキスト ボックス 216"/>
        <xdr:cNvSpPr txBox="1"/>
      </xdr:nvSpPr>
      <xdr:spPr>
        <a:xfrm>
          <a:off x="1955800" y="14364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53884</xdr:rowOff>
    </xdr:from>
    <xdr:to>
      <xdr:col>7</xdr:col>
      <xdr:colOff>31750</xdr:colOff>
      <xdr:row>83</xdr:row>
      <xdr:rowOff>155484</xdr:rowOff>
    </xdr:to>
    <xdr:sp macro="" textlink="">
      <xdr:nvSpPr>
        <xdr:cNvPr id="218" name="楕円 217"/>
        <xdr:cNvSpPr/>
      </xdr:nvSpPr>
      <xdr:spPr>
        <a:xfrm>
          <a:off x="1397000" y="14284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140261</xdr:rowOff>
    </xdr:from>
    <xdr:ext cx="762000" cy="259045"/>
    <xdr:sp macro="" textlink="">
      <xdr:nvSpPr>
        <xdr:cNvPr id="219" name="テキスト ボックス 218"/>
        <xdr:cNvSpPr txBox="1"/>
      </xdr:nvSpPr>
      <xdr:spPr>
        <a:xfrm>
          <a:off x="1066800" y="1437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50" b="0" i="0" baseline="0">
              <a:solidFill>
                <a:schemeClr val="dk1"/>
              </a:solidFill>
              <a:effectLst/>
              <a:latin typeface="+mn-lt"/>
              <a:ea typeface="+mn-ea"/>
              <a:cs typeface="+mn-cs"/>
            </a:rPr>
            <a:t>　福生市のラスパイレス指数が高くなる要因としては、職員の年齢構成が挙げられる。</a:t>
          </a:r>
          <a:endParaRPr lang="ja-JP" altLang="ja-JP" sz="1200">
            <a:effectLst/>
          </a:endParaRPr>
        </a:p>
        <a:p>
          <a:pPr eaLnBrk="1" fontAlgn="auto" latinLnBrk="0" hangingPunct="1"/>
          <a:r>
            <a:rPr kumimoji="1" lang="ja-JP" altLang="ja-JP" sz="1050" b="0" i="0" baseline="0">
              <a:solidFill>
                <a:schemeClr val="dk1"/>
              </a:solidFill>
              <a:effectLst/>
              <a:latin typeface="+mn-lt"/>
              <a:ea typeface="+mn-ea"/>
              <a:cs typeface="+mn-cs"/>
            </a:rPr>
            <a:t>　福生市は昭和</a:t>
          </a:r>
          <a:r>
            <a:rPr kumimoji="1" lang="en-US" altLang="ja-JP" sz="1050" b="0" i="0" baseline="0">
              <a:solidFill>
                <a:schemeClr val="dk1"/>
              </a:solidFill>
              <a:effectLst/>
              <a:latin typeface="+mn-lt"/>
              <a:ea typeface="+mn-ea"/>
              <a:cs typeface="+mn-cs"/>
            </a:rPr>
            <a:t>45</a:t>
          </a:r>
          <a:r>
            <a:rPr kumimoji="1" lang="ja-JP" altLang="ja-JP" sz="1050" b="0" i="0" baseline="0">
              <a:solidFill>
                <a:schemeClr val="dk1"/>
              </a:solidFill>
              <a:effectLst/>
              <a:latin typeface="+mn-lt"/>
              <a:ea typeface="+mn-ea"/>
              <a:cs typeface="+mn-cs"/>
            </a:rPr>
            <a:t>年の市制施行前後に大量に採用した職員が、平成</a:t>
          </a:r>
          <a:r>
            <a:rPr kumimoji="1" lang="en-US" altLang="ja-JP" sz="1050" b="0" i="0" baseline="0">
              <a:solidFill>
                <a:schemeClr val="dk1"/>
              </a:solidFill>
              <a:effectLst/>
              <a:latin typeface="+mn-lt"/>
              <a:ea typeface="+mn-ea"/>
              <a:cs typeface="+mn-cs"/>
            </a:rPr>
            <a:t>25</a:t>
          </a:r>
          <a:r>
            <a:rPr kumimoji="1" lang="ja-JP" altLang="ja-JP" sz="1050" b="0" i="0" baseline="0">
              <a:solidFill>
                <a:schemeClr val="dk1"/>
              </a:solidFill>
              <a:effectLst/>
              <a:latin typeface="+mn-lt"/>
              <a:ea typeface="+mn-ea"/>
              <a:cs typeface="+mn-cs"/>
            </a:rPr>
            <a:t>年前後から定年退職を迎えており、退職した管理職職員の後任として、比較的若い職員が昇任する状況がある。この結果、役職に応じた給料が支給されることで、他の団体の同じ勤続年数の職員と比較して給料額が高くなったために、ラスパイレス指数を上昇させていると考えられる。</a:t>
          </a:r>
          <a:endParaRPr lang="ja-JP" altLang="ja-JP" sz="1200">
            <a:effectLst/>
          </a:endParaRPr>
        </a:p>
        <a:p>
          <a:pPr eaLnBrk="1" fontAlgn="auto" latinLnBrk="0" hangingPunct="1"/>
          <a:r>
            <a:rPr kumimoji="1" lang="ja-JP" altLang="ja-JP" sz="1050" b="0" i="0" baseline="0">
              <a:solidFill>
                <a:schemeClr val="dk1"/>
              </a:solidFill>
              <a:effectLst/>
              <a:latin typeface="+mn-lt"/>
              <a:ea typeface="+mn-ea"/>
              <a:cs typeface="+mn-cs"/>
            </a:rPr>
            <a:t>　</a:t>
          </a:r>
          <a:r>
            <a:rPr kumimoji="1" lang="en-US" altLang="ja-JP" sz="1050" b="0" i="0" baseline="0">
              <a:solidFill>
                <a:schemeClr val="dk1"/>
              </a:solidFill>
              <a:effectLst/>
              <a:latin typeface="+mn-lt"/>
              <a:ea typeface="+mn-ea"/>
              <a:cs typeface="+mn-cs"/>
            </a:rPr>
            <a:t>R1</a:t>
          </a:r>
          <a:r>
            <a:rPr kumimoji="1" lang="ja-JP" altLang="en-US" sz="1050" b="0" i="0" baseline="0">
              <a:solidFill>
                <a:schemeClr val="dk1"/>
              </a:solidFill>
              <a:effectLst/>
              <a:latin typeface="+mn-lt"/>
              <a:ea typeface="+mn-ea"/>
              <a:cs typeface="+mn-cs"/>
            </a:rPr>
            <a:t>年度は職員構成の変動により</a:t>
          </a:r>
          <a:r>
            <a:rPr kumimoji="1" lang="ja-JP" altLang="ja-JP" sz="1050" b="0" i="0" baseline="0">
              <a:solidFill>
                <a:schemeClr val="dk1"/>
              </a:solidFill>
              <a:effectLst/>
              <a:latin typeface="+mn-lt"/>
              <a:ea typeface="+mn-ea"/>
              <a:cs typeface="+mn-cs"/>
            </a:rPr>
            <a:t>減少したが、引き続き、職務・職責に応じた給与の適正化に努めていく。</a:t>
          </a:r>
          <a:endParaRPr lang="ja-JP" altLang="ja-JP" sz="12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154516</xdr:rowOff>
    </xdr:from>
    <xdr:to>
      <xdr:col>81</xdr:col>
      <xdr:colOff>44450</xdr:colOff>
      <xdr:row>89</xdr:row>
      <xdr:rowOff>96661</xdr:rowOff>
    </xdr:to>
    <xdr:cxnSp macro="">
      <xdr:nvCxnSpPr>
        <xdr:cNvPr id="248" name="直線コネクタ 247"/>
        <xdr:cNvCxnSpPr/>
      </xdr:nvCxnSpPr>
      <xdr:spPr>
        <a:xfrm flipV="1">
          <a:off x="17018000" y="14041966"/>
          <a:ext cx="0" cy="131374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68738</xdr:rowOff>
    </xdr:from>
    <xdr:ext cx="762000" cy="259045"/>
    <xdr:sp macro="" textlink="">
      <xdr:nvSpPr>
        <xdr:cNvPr id="249" name="給与水準   （国との比較）最小値テキスト"/>
        <xdr:cNvSpPr txBox="1"/>
      </xdr:nvSpPr>
      <xdr:spPr>
        <a:xfrm>
          <a:off x="17106900" y="15327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96661</xdr:rowOff>
    </xdr:from>
    <xdr:to>
      <xdr:col>81</xdr:col>
      <xdr:colOff>133350</xdr:colOff>
      <xdr:row>89</xdr:row>
      <xdr:rowOff>96661</xdr:rowOff>
    </xdr:to>
    <xdr:cxnSp macro="">
      <xdr:nvCxnSpPr>
        <xdr:cNvPr id="250" name="直線コネクタ 249"/>
        <xdr:cNvCxnSpPr/>
      </xdr:nvCxnSpPr>
      <xdr:spPr>
        <a:xfrm>
          <a:off x="16929100" y="15355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69443</xdr:rowOff>
    </xdr:from>
    <xdr:ext cx="762000" cy="259045"/>
    <xdr:sp macro="" textlink="">
      <xdr:nvSpPr>
        <xdr:cNvPr id="251" name="給与水準   （国との比較）最大値テキスト"/>
        <xdr:cNvSpPr txBox="1"/>
      </xdr:nvSpPr>
      <xdr:spPr>
        <a:xfrm>
          <a:off x="17106900" y="13785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154516</xdr:rowOff>
    </xdr:from>
    <xdr:to>
      <xdr:col>81</xdr:col>
      <xdr:colOff>133350</xdr:colOff>
      <xdr:row>81</xdr:row>
      <xdr:rowOff>154516</xdr:rowOff>
    </xdr:to>
    <xdr:cxnSp macro="">
      <xdr:nvCxnSpPr>
        <xdr:cNvPr id="252" name="直線コネクタ 251"/>
        <xdr:cNvCxnSpPr/>
      </xdr:nvCxnSpPr>
      <xdr:spPr>
        <a:xfrm>
          <a:off x="16929100" y="14041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160866</xdr:rowOff>
    </xdr:from>
    <xdr:to>
      <xdr:col>81</xdr:col>
      <xdr:colOff>44450</xdr:colOff>
      <xdr:row>89</xdr:row>
      <xdr:rowOff>29634</xdr:rowOff>
    </xdr:to>
    <xdr:cxnSp macro="">
      <xdr:nvCxnSpPr>
        <xdr:cNvPr id="253" name="直線コネクタ 252"/>
        <xdr:cNvCxnSpPr/>
      </xdr:nvCxnSpPr>
      <xdr:spPr>
        <a:xfrm flipV="1">
          <a:off x="16179800" y="15248466"/>
          <a:ext cx="838200" cy="4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147761</xdr:rowOff>
    </xdr:from>
    <xdr:ext cx="762000" cy="259045"/>
    <xdr:sp macro="" textlink="">
      <xdr:nvSpPr>
        <xdr:cNvPr id="254" name="給与水準   （国との比較）平均値テキスト"/>
        <xdr:cNvSpPr txBox="1"/>
      </xdr:nvSpPr>
      <xdr:spPr>
        <a:xfrm>
          <a:off x="17106900" y="147210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131234</xdr:rowOff>
    </xdr:from>
    <xdr:to>
      <xdr:col>81</xdr:col>
      <xdr:colOff>95250</xdr:colOff>
      <xdr:row>87</xdr:row>
      <xdr:rowOff>61384</xdr:rowOff>
    </xdr:to>
    <xdr:sp macro="" textlink="">
      <xdr:nvSpPr>
        <xdr:cNvPr id="255" name="フローチャート: 判断 254"/>
        <xdr:cNvSpPr/>
      </xdr:nvSpPr>
      <xdr:spPr>
        <a:xfrm>
          <a:off x="16967200" y="1487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89</xdr:row>
      <xdr:rowOff>29634</xdr:rowOff>
    </xdr:from>
    <xdr:to>
      <xdr:col>77</xdr:col>
      <xdr:colOff>44450</xdr:colOff>
      <xdr:row>90</xdr:row>
      <xdr:rowOff>45861</xdr:rowOff>
    </xdr:to>
    <xdr:cxnSp macro="">
      <xdr:nvCxnSpPr>
        <xdr:cNvPr id="256" name="直線コネクタ 255"/>
        <xdr:cNvCxnSpPr/>
      </xdr:nvCxnSpPr>
      <xdr:spPr>
        <a:xfrm flipV="1">
          <a:off x="15290800" y="15288684"/>
          <a:ext cx="889000" cy="187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144639</xdr:rowOff>
    </xdr:from>
    <xdr:to>
      <xdr:col>77</xdr:col>
      <xdr:colOff>95250</xdr:colOff>
      <xdr:row>87</xdr:row>
      <xdr:rowOff>74789</xdr:rowOff>
    </xdr:to>
    <xdr:sp macro="" textlink="">
      <xdr:nvSpPr>
        <xdr:cNvPr id="257" name="フローチャート: 判断 256"/>
        <xdr:cNvSpPr/>
      </xdr:nvSpPr>
      <xdr:spPr>
        <a:xfrm>
          <a:off x="16129000" y="1488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84966</xdr:rowOff>
    </xdr:from>
    <xdr:ext cx="736600" cy="259045"/>
    <xdr:sp macro="" textlink="">
      <xdr:nvSpPr>
        <xdr:cNvPr id="258" name="テキスト ボックス 257"/>
        <xdr:cNvSpPr txBox="1"/>
      </xdr:nvSpPr>
      <xdr:spPr>
        <a:xfrm>
          <a:off x="15798800" y="14658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89</xdr:row>
      <xdr:rowOff>163689</xdr:rowOff>
    </xdr:from>
    <xdr:to>
      <xdr:col>72</xdr:col>
      <xdr:colOff>203200</xdr:colOff>
      <xdr:row>90</xdr:row>
      <xdr:rowOff>45861</xdr:rowOff>
    </xdr:to>
    <xdr:cxnSp macro="">
      <xdr:nvCxnSpPr>
        <xdr:cNvPr id="259" name="直線コネクタ 258"/>
        <xdr:cNvCxnSpPr/>
      </xdr:nvCxnSpPr>
      <xdr:spPr>
        <a:xfrm>
          <a:off x="14401800" y="15422739"/>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0</xdr:rowOff>
    </xdr:from>
    <xdr:to>
      <xdr:col>73</xdr:col>
      <xdr:colOff>44450</xdr:colOff>
      <xdr:row>87</xdr:row>
      <xdr:rowOff>101600</xdr:rowOff>
    </xdr:to>
    <xdr:sp macro="" textlink="">
      <xdr:nvSpPr>
        <xdr:cNvPr id="260" name="フローチャート: 判断 259"/>
        <xdr:cNvSpPr/>
      </xdr:nvSpPr>
      <xdr:spPr>
        <a:xfrm>
          <a:off x="15240000" y="1491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111777</xdr:rowOff>
    </xdr:from>
    <xdr:ext cx="762000" cy="259045"/>
    <xdr:sp macro="" textlink="">
      <xdr:nvSpPr>
        <xdr:cNvPr id="261" name="テキスト ボックス 260"/>
        <xdr:cNvSpPr txBox="1"/>
      </xdr:nvSpPr>
      <xdr:spPr>
        <a:xfrm>
          <a:off x="14909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89</xdr:row>
      <xdr:rowOff>163689</xdr:rowOff>
    </xdr:from>
    <xdr:to>
      <xdr:col>68</xdr:col>
      <xdr:colOff>152400</xdr:colOff>
      <xdr:row>90</xdr:row>
      <xdr:rowOff>32455</xdr:rowOff>
    </xdr:to>
    <xdr:cxnSp macro="">
      <xdr:nvCxnSpPr>
        <xdr:cNvPr id="262" name="直線コネクタ 261"/>
        <xdr:cNvCxnSpPr/>
      </xdr:nvCxnSpPr>
      <xdr:spPr>
        <a:xfrm flipV="1">
          <a:off x="13512800" y="15422739"/>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0</xdr:rowOff>
    </xdr:from>
    <xdr:to>
      <xdr:col>68</xdr:col>
      <xdr:colOff>203200</xdr:colOff>
      <xdr:row>87</xdr:row>
      <xdr:rowOff>101600</xdr:rowOff>
    </xdr:to>
    <xdr:sp macro="" textlink="">
      <xdr:nvSpPr>
        <xdr:cNvPr id="263" name="フローチャート: 判断 262"/>
        <xdr:cNvSpPr/>
      </xdr:nvSpPr>
      <xdr:spPr>
        <a:xfrm>
          <a:off x="14351000" y="1491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111777</xdr:rowOff>
    </xdr:from>
    <xdr:ext cx="762000" cy="259045"/>
    <xdr:sp macro="" textlink="">
      <xdr:nvSpPr>
        <xdr:cNvPr id="264" name="テキスト ボックス 263"/>
        <xdr:cNvSpPr txBox="1"/>
      </xdr:nvSpPr>
      <xdr:spPr>
        <a:xfrm>
          <a:off x="14020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0</xdr:rowOff>
    </xdr:from>
    <xdr:to>
      <xdr:col>64</xdr:col>
      <xdr:colOff>152400</xdr:colOff>
      <xdr:row>87</xdr:row>
      <xdr:rowOff>101600</xdr:rowOff>
    </xdr:to>
    <xdr:sp macro="" textlink="">
      <xdr:nvSpPr>
        <xdr:cNvPr id="265" name="フローチャート: 判断 264"/>
        <xdr:cNvSpPr/>
      </xdr:nvSpPr>
      <xdr:spPr>
        <a:xfrm>
          <a:off x="13462000" y="1491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111777</xdr:rowOff>
    </xdr:from>
    <xdr:ext cx="762000" cy="259045"/>
    <xdr:sp macro="" textlink="">
      <xdr:nvSpPr>
        <xdr:cNvPr id="266" name="テキスト ボックス 265"/>
        <xdr:cNvSpPr txBox="1"/>
      </xdr:nvSpPr>
      <xdr:spPr>
        <a:xfrm>
          <a:off x="13131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110066</xdr:rowOff>
    </xdr:from>
    <xdr:to>
      <xdr:col>81</xdr:col>
      <xdr:colOff>95250</xdr:colOff>
      <xdr:row>89</xdr:row>
      <xdr:rowOff>40216</xdr:rowOff>
    </xdr:to>
    <xdr:sp macro="" textlink="">
      <xdr:nvSpPr>
        <xdr:cNvPr id="272" name="楕円 271"/>
        <xdr:cNvSpPr/>
      </xdr:nvSpPr>
      <xdr:spPr>
        <a:xfrm>
          <a:off x="16967200" y="15197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5943</xdr:rowOff>
    </xdr:from>
    <xdr:ext cx="762000" cy="259045"/>
    <xdr:sp macro="" textlink="">
      <xdr:nvSpPr>
        <xdr:cNvPr id="273" name="給与水準   （国との比較）該当値テキスト"/>
        <xdr:cNvSpPr txBox="1"/>
      </xdr:nvSpPr>
      <xdr:spPr>
        <a:xfrm>
          <a:off x="17106900" y="15093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150284</xdr:rowOff>
    </xdr:from>
    <xdr:to>
      <xdr:col>77</xdr:col>
      <xdr:colOff>95250</xdr:colOff>
      <xdr:row>89</xdr:row>
      <xdr:rowOff>80434</xdr:rowOff>
    </xdr:to>
    <xdr:sp macro="" textlink="">
      <xdr:nvSpPr>
        <xdr:cNvPr id="274" name="楕円 273"/>
        <xdr:cNvSpPr/>
      </xdr:nvSpPr>
      <xdr:spPr>
        <a:xfrm>
          <a:off x="16129000" y="15237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65211</xdr:rowOff>
    </xdr:from>
    <xdr:ext cx="736600" cy="259045"/>
    <xdr:sp macro="" textlink="">
      <xdr:nvSpPr>
        <xdr:cNvPr id="275" name="テキスト ボックス 274"/>
        <xdr:cNvSpPr txBox="1"/>
      </xdr:nvSpPr>
      <xdr:spPr>
        <a:xfrm>
          <a:off x="15798800" y="153242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89</xdr:row>
      <xdr:rowOff>166511</xdr:rowOff>
    </xdr:from>
    <xdr:to>
      <xdr:col>73</xdr:col>
      <xdr:colOff>44450</xdr:colOff>
      <xdr:row>90</xdr:row>
      <xdr:rowOff>96661</xdr:rowOff>
    </xdr:to>
    <xdr:sp macro="" textlink="">
      <xdr:nvSpPr>
        <xdr:cNvPr id="276" name="楕円 275"/>
        <xdr:cNvSpPr/>
      </xdr:nvSpPr>
      <xdr:spPr>
        <a:xfrm>
          <a:off x="15240000" y="15425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90</xdr:row>
      <xdr:rowOff>81438</xdr:rowOff>
    </xdr:from>
    <xdr:ext cx="762000" cy="259045"/>
    <xdr:sp macro="" textlink="">
      <xdr:nvSpPr>
        <xdr:cNvPr id="277" name="テキスト ボックス 276"/>
        <xdr:cNvSpPr txBox="1"/>
      </xdr:nvSpPr>
      <xdr:spPr>
        <a:xfrm>
          <a:off x="14909800" y="15511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89</xdr:row>
      <xdr:rowOff>112889</xdr:rowOff>
    </xdr:from>
    <xdr:to>
      <xdr:col>68</xdr:col>
      <xdr:colOff>203200</xdr:colOff>
      <xdr:row>90</xdr:row>
      <xdr:rowOff>43039</xdr:rowOff>
    </xdr:to>
    <xdr:sp macro="" textlink="">
      <xdr:nvSpPr>
        <xdr:cNvPr id="278" name="楕円 277"/>
        <xdr:cNvSpPr/>
      </xdr:nvSpPr>
      <xdr:spPr>
        <a:xfrm>
          <a:off x="14351000" y="1537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90</xdr:row>
      <xdr:rowOff>27816</xdr:rowOff>
    </xdr:from>
    <xdr:ext cx="762000" cy="259045"/>
    <xdr:sp macro="" textlink="">
      <xdr:nvSpPr>
        <xdr:cNvPr id="279" name="テキスト ボックス 278"/>
        <xdr:cNvSpPr txBox="1"/>
      </xdr:nvSpPr>
      <xdr:spPr>
        <a:xfrm>
          <a:off x="14020800" y="15458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89</xdr:row>
      <xdr:rowOff>153105</xdr:rowOff>
    </xdr:from>
    <xdr:to>
      <xdr:col>64</xdr:col>
      <xdr:colOff>152400</xdr:colOff>
      <xdr:row>90</xdr:row>
      <xdr:rowOff>83255</xdr:rowOff>
    </xdr:to>
    <xdr:sp macro="" textlink="">
      <xdr:nvSpPr>
        <xdr:cNvPr id="280" name="楕円 279"/>
        <xdr:cNvSpPr/>
      </xdr:nvSpPr>
      <xdr:spPr>
        <a:xfrm>
          <a:off x="13462000" y="15412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90</xdr:row>
      <xdr:rowOff>68032</xdr:rowOff>
    </xdr:from>
    <xdr:ext cx="762000" cy="259045"/>
    <xdr:sp macro="" textlink="">
      <xdr:nvSpPr>
        <xdr:cNvPr id="281" name="テキスト ボックス 280"/>
        <xdr:cNvSpPr txBox="1"/>
      </xdr:nvSpPr>
      <xdr:spPr>
        <a:xfrm>
          <a:off x="13131800" y="15498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50" b="0" i="0" baseline="0">
              <a:solidFill>
                <a:schemeClr val="dk1"/>
              </a:solidFill>
              <a:effectLst/>
              <a:latin typeface="+mn-lt"/>
              <a:ea typeface="+mn-ea"/>
              <a:cs typeface="+mn-cs"/>
            </a:rPr>
            <a:t>　前年度比</a:t>
          </a:r>
          <a:r>
            <a:rPr kumimoji="1" lang="en-US" altLang="ja-JP" sz="1050" b="0" i="0" baseline="0">
              <a:solidFill>
                <a:schemeClr val="dk1"/>
              </a:solidFill>
              <a:effectLst/>
              <a:latin typeface="+mn-lt"/>
              <a:ea typeface="+mn-ea"/>
              <a:cs typeface="+mn-cs"/>
            </a:rPr>
            <a:t>0.14</a:t>
          </a:r>
          <a:r>
            <a:rPr kumimoji="1" lang="ja-JP" altLang="ja-JP" sz="1050" b="0" i="0" baseline="0">
              <a:solidFill>
                <a:schemeClr val="dk1"/>
              </a:solidFill>
              <a:effectLst/>
              <a:latin typeface="+mn-lt"/>
              <a:ea typeface="+mn-ea"/>
              <a:cs typeface="+mn-cs"/>
            </a:rPr>
            <a:t>ポイント上昇し</a:t>
          </a:r>
          <a:r>
            <a:rPr kumimoji="1" lang="en-US" altLang="ja-JP" sz="1050" b="0" i="0" baseline="0">
              <a:solidFill>
                <a:schemeClr val="dk1"/>
              </a:solidFill>
              <a:effectLst/>
              <a:latin typeface="+mn-lt"/>
              <a:ea typeface="+mn-ea"/>
              <a:cs typeface="+mn-cs"/>
            </a:rPr>
            <a:t>6.27</a:t>
          </a:r>
          <a:r>
            <a:rPr kumimoji="1" lang="ja-JP" altLang="ja-JP" sz="1050" b="0" i="0" baseline="0">
              <a:solidFill>
                <a:schemeClr val="dk1"/>
              </a:solidFill>
              <a:effectLst/>
              <a:latin typeface="+mn-lt"/>
              <a:ea typeface="+mn-ea"/>
              <a:cs typeface="+mn-cs"/>
            </a:rPr>
            <a:t>人、類似団体内平均と比較すると</a:t>
          </a:r>
          <a:r>
            <a:rPr kumimoji="1" lang="en-US" altLang="ja-JP" sz="1050" b="0" i="0" baseline="0">
              <a:solidFill>
                <a:schemeClr val="dk1"/>
              </a:solidFill>
              <a:effectLst/>
              <a:latin typeface="+mn-lt"/>
              <a:ea typeface="+mn-ea"/>
              <a:cs typeface="+mn-cs"/>
            </a:rPr>
            <a:t>0.04</a:t>
          </a:r>
          <a:r>
            <a:rPr kumimoji="1" lang="ja-JP" altLang="ja-JP" sz="1050" b="0" i="0" baseline="0">
              <a:solidFill>
                <a:schemeClr val="dk1"/>
              </a:solidFill>
              <a:effectLst/>
              <a:latin typeface="+mn-lt"/>
              <a:ea typeface="+mn-ea"/>
              <a:cs typeface="+mn-cs"/>
            </a:rPr>
            <a:t>ポイント低い結果だが、増加傾向となっている。正規職員数は前年度と比較し</a:t>
          </a:r>
          <a:r>
            <a:rPr kumimoji="1" lang="en-US" altLang="ja-JP" sz="1050" b="0" i="0" baseline="0">
              <a:solidFill>
                <a:schemeClr val="dk1"/>
              </a:solidFill>
              <a:effectLst/>
              <a:latin typeface="+mn-lt"/>
              <a:ea typeface="+mn-ea"/>
              <a:cs typeface="+mn-cs"/>
            </a:rPr>
            <a:t>4</a:t>
          </a:r>
          <a:r>
            <a:rPr kumimoji="1" lang="ja-JP" altLang="ja-JP" sz="1050" b="0" i="0" baseline="0">
              <a:solidFill>
                <a:schemeClr val="dk1"/>
              </a:solidFill>
              <a:effectLst/>
              <a:latin typeface="+mn-lt"/>
              <a:ea typeface="+mn-ea"/>
              <a:cs typeface="+mn-cs"/>
            </a:rPr>
            <a:t>名増となった。</a:t>
          </a:r>
          <a:endParaRPr lang="ja-JP" altLang="ja-JP" sz="1200">
            <a:effectLst/>
          </a:endParaRPr>
        </a:p>
        <a:p>
          <a:pPr eaLnBrk="1" fontAlgn="auto" latinLnBrk="0" hangingPunct="1"/>
          <a:r>
            <a:rPr kumimoji="1" lang="ja-JP" altLang="ja-JP" sz="1050" b="0" i="0" baseline="0">
              <a:solidFill>
                <a:schemeClr val="dk1"/>
              </a:solidFill>
              <a:effectLst/>
              <a:latin typeface="+mn-lt"/>
              <a:ea typeface="+mn-ea"/>
              <a:cs typeface="+mn-cs"/>
            </a:rPr>
            <a:t>　</a:t>
          </a:r>
          <a:r>
            <a:rPr kumimoji="1" lang="ja-JP" altLang="en-US" sz="1050" b="0" i="0" baseline="0">
              <a:solidFill>
                <a:schemeClr val="dk1"/>
              </a:solidFill>
              <a:effectLst/>
              <a:latin typeface="+mn-lt"/>
              <a:ea typeface="+mn-ea"/>
              <a:cs typeface="+mn-cs"/>
            </a:rPr>
            <a:t>職員数の削減というのはかねてよりの課題ではあったが、国や都からの権限移譲に起因する業務負担増や、新制度への対応、国からの要請への対応、多様な市民ニーズへの対応があることから、</a:t>
          </a:r>
          <a:r>
            <a:rPr kumimoji="1" lang="ja-JP" altLang="ja-JP" sz="1050" b="0" i="0" baseline="0">
              <a:solidFill>
                <a:schemeClr val="dk1"/>
              </a:solidFill>
              <a:effectLst/>
              <a:latin typeface="+mn-lt"/>
              <a:ea typeface="+mn-ea"/>
              <a:cs typeface="+mn-cs"/>
            </a:rPr>
            <a:t>第</a:t>
          </a:r>
          <a:r>
            <a:rPr kumimoji="1" lang="ja-JP" altLang="en-US" sz="1050" b="0" i="0" baseline="0">
              <a:solidFill>
                <a:schemeClr val="dk1"/>
              </a:solidFill>
              <a:effectLst/>
              <a:latin typeface="+mn-lt"/>
              <a:ea typeface="+mn-ea"/>
              <a:cs typeface="+mn-cs"/>
            </a:rPr>
            <a:t>７</a:t>
          </a:r>
          <a:r>
            <a:rPr kumimoji="1" lang="ja-JP" altLang="ja-JP" sz="1050" b="0" i="0" baseline="0">
              <a:solidFill>
                <a:schemeClr val="dk1"/>
              </a:solidFill>
              <a:effectLst/>
              <a:latin typeface="+mn-lt"/>
              <a:ea typeface="+mn-ea"/>
              <a:cs typeface="+mn-cs"/>
            </a:rPr>
            <a:t>次行政改革大綱では、</a:t>
          </a:r>
          <a:r>
            <a:rPr kumimoji="1" lang="ja-JP" altLang="en-US" sz="1050" b="0" i="0" baseline="0">
              <a:solidFill>
                <a:schemeClr val="dk1"/>
              </a:solidFill>
              <a:effectLst/>
              <a:latin typeface="+mn-lt"/>
              <a:ea typeface="+mn-ea"/>
              <a:cs typeface="+mn-cs"/>
            </a:rPr>
            <a:t>人数ではなく、人件費の中の職員給の構成比率に着目し、普通会計に占める職員給の構成比率東京都</a:t>
          </a:r>
          <a:r>
            <a:rPr kumimoji="1" lang="en-US" altLang="ja-JP" sz="1050" b="0" i="0" baseline="0">
              <a:solidFill>
                <a:schemeClr val="dk1"/>
              </a:solidFill>
              <a:effectLst/>
              <a:latin typeface="+mn-lt"/>
              <a:ea typeface="+mn-ea"/>
              <a:cs typeface="+mn-cs"/>
            </a:rPr>
            <a:t>26</a:t>
          </a:r>
          <a:r>
            <a:rPr kumimoji="1" lang="ja-JP" altLang="en-US" sz="1050" b="0" i="0" baseline="0">
              <a:solidFill>
                <a:schemeClr val="dk1"/>
              </a:solidFill>
              <a:effectLst/>
              <a:latin typeface="+mn-lt"/>
              <a:ea typeface="+mn-ea"/>
              <a:cs typeface="+mn-cs"/>
            </a:rPr>
            <a:t>市平均以下という指標を設定した。</a:t>
          </a:r>
          <a:endParaRPr lang="ja-JP" altLang="ja-JP" sz="1200">
            <a:effectLst/>
          </a:endParaRPr>
        </a:p>
      </xdr:txBody>
    </xdr:sp>
    <xdr:clientData/>
  </xdr:twoCellAnchor>
  <xdr:oneCellAnchor>
    <xdr:from>
      <xdr:col>61</xdr:col>
      <xdr:colOff>6350</xdr:colOff>
      <xdr:row>54</xdr:row>
      <xdr:rowOff>139700</xdr:rowOff>
    </xdr:from>
    <xdr:ext cx="349839" cy="225703"/>
    <xdr:sp macro="" textlink="">
      <xdr:nvSpPr>
        <xdr:cNvPr id="295" name="テキスト ボックス 294"/>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14394</xdr:rowOff>
    </xdr:from>
    <xdr:to>
      <xdr:col>81</xdr:col>
      <xdr:colOff>44450</xdr:colOff>
      <xdr:row>66</xdr:row>
      <xdr:rowOff>154940</xdr:rowOff>
    </xdr:to>
    <xdr:cxnSp macro="">
      <xdr:nvCxnSpPr>
        <xdr:cNvPr id="311" name="直線コネクタ 310"/>
        <xdr:cNvCxnSpPr/>
      </xdr:nvCxnSpPr>
      <xdr:spPr>
        <a:xfrm flipV="1">
          <a:off x="17018000" y="9958494"/>
          <a:ext cx="0" cy="15121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127017</xdr:rowOff>
    </xdr:from>
    <xdr:ext cx="762000" cy="259045"/>
    <xdr:sp macro="" textlink="">
      <xdr:nvSpPr>
        <xdr:cNvPr id="312" name="定員管理の状況最小値テキスト"/>
        <xdr:cNvSpPr txBox="1"/>
      </xdr:nvSpPr>
      <xdr:spPr>
        <a:xfrm>
          <a:off x="17106900" y="1144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154940</xdr:rowOff>
    </xdr:from>
    <xdr:to>
      <xdr:col>81</xdr:col>
      <xdr:colOff>133350</xdr:colOff>
      <xdr:row>66</xdr:row>
      <xdr:rowOff>154940</xdr:rowOff>
    </xdr:to>
    <xdr:cxnSp macro="">
      <xdr:nvCxnSpPr>
        <xdr:cNvPr id="313" name="直線コネクタ 312"/>
        <xdr:cNvCxnSpPr/>
      </xdr:nvCxnSpPr>
      <xdr:spPr>
        <a:xfrm>
          <a:off x="16929100" y="1147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100771</xdr:rowOff>
    </xdr:from>
    <xdr:ext cx="762000" cy="259045"/>
    <xdr:sp macro="" textlink="">
      <xdr:nvSpPr>
        <xdr:cNvPr id="314" name="定員管理の状況最大値テキスト"/>
        <xdr:cNvSpPr txBox="1"/>
      </xdr:nvSpPr>
      <xdr:spPr>
        <a:xfrm>
          <a:off x="17106900" y="9701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14394</xdr:rowOff>
    </xdr:from>
    <xdr:to>
      <xdr:col>81</xdr:col>
      <xdr:colOff>133350</xdr:colOff>
      <xdr:row>58</xdr:row>
      <xdr:rowOff>14394</xdr:rowOff>
    </xdr:to>
    <xdr:cxnSp macro="">
      <xdr:nvCxnSpPr>
        <xdr:cNvPr id="315" name="直線コネクタ 314"/>
        <xdr:cNvCxnSpPr/>
      </xdr:nvCxnSpPr>
      <xdr:spPr>
        <a:xfrm>
          <a:off x="16929100" y="9958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131974</xdr:rowOff>
    </xdr:from>
    <xdr:to>
      <xdr:col>81</xdr:col>
      <xdr:colOff>44450</xdr:colOff>
      <xdr:row>60</xdr:row>
      <xdr:rowOff>160126</xdr:rowOff>
    </xdr:to>
    <xdr:cxnSp macro="">
      <xdr:nvCxnSpPr>
        <xdr:cNvPr id="316" name="直線コネクタ 315"/>
        <xdr:cNvCxnSpPr/>
      </xdr:nvCxnSpPr>
      <xdr:spPr>
        <a:xfrm>
          <a:off x="16179800" y="10418974"/>
          <a:ext cx="8382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89446</xdr:rowOff>
    </xdr:from>
    <xdr:ext cx="762000" cy="259045"/>
    <xdr:sp macro="" textlink="">
      <xdr:nvSpPr>
        <xdr:cNvPr id="317" name="定員管理の状況平均値テキスト"/>
        <xdr:cNvSpPr txBox="1"/>
      </xdr:nvSpPr>
      <xdr:spPr>
        <a:xfrm>
          <a:off x="17106900" y="103764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117369</xdr:rowOff>
    </xdr:from>
    <xdr:to>
      <xdr:col>81</xdr:col>
      <xdr:colOff>95250</xdr:colOff>
      <xdr:row>61</xdr:row>
      <xdr:rowOff>47519</xdr:rowOff>
    </xdr:to>
    <xdr:sp macro="" textlink="">
      <xdr:nvSpPr>
        <xdr:cNvPr id="318" name="フローチャート: 判断 317"/>
        <xdr:cNvSpPr/>
      </xdr:nvSpPr>
      <xdr:spPr>
        <a:xfrm>
          <a:off x="16967200" y="1040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97790</xdr:rowOff>
    </xdr:from>
    <xdr:to>
      <xdr:col>77</xdr:col>
      <xdr:colOff>44450</xdr:colOff>
      <xdr:row>60</xdr:row>
      <xdr:rowOff>131974</xdr:rowOff>
    </xdr:to>
    <xdr:cxnSp macro="">
      <xdr:nvCxnSpPr>
        <xdr:cNvPr id="319" name="直線コネクタ 318"/>
        <xdr:cNvCxnSpPr/>
      </xdr:nvCxnSpPr>
      <xdr:spPr>
        <a:xfrm>
          <a:off x="15290800" y="10384790"/>
          <a:ext cx="889000" cy="34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101282</xdr:rowOff>
    </xdr:from>
    <xdr:to>
      <xdr:col>77</xdr:col>
      <xdr:colOff>95250</xdr:colOff>
      <xdr:row>61</xdr:row>
      <xdr:rowOff>31432</xdr:rowOff>
    </xdr:to>
    <xdr:sp macro="" textlink="">
      <xdr:nvSpPr>
        <xdr:cNvPr id="320" name="フローチャート: 判断 319"/>
        <xdr:cNvSpPr/>
      </xdr:nvSpPr>
      <xdr:spPr>
        <a:xfrm>
          <a:off x="16129000" y="1038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16209</xdr:rowOff>
    </xdr:from>
    <xdr:ext cx="736600" cy="259045"/>
    <xdr:sp macro="" textlink="">
      <xdr:nvSpPr>
        <xdr:cNvPr id="321" name="テキスト ボックス 320"/>
        <xdr:cNvSpPr txBox="1"/>
      </xdr:nvSpPr>
      <xdr:spPr>
        <a:xfrm>
          <a:off x="15798800" y="104746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67628</xdr:rowOff>
    </xdr:from>
    <xdr:to>
      <xdr:col>72</xdr:col>
      <xdr:colOff>203200</xdr:colOff>
      <xdr:row>60</xdr:row>
      <xdr:rowOff>97790</xdr:rowOff>
    </xdr:to>
    <xdr:cxnSp macro="">
      <xdr:nvCxnSpPr>
        <xdr:cNvPr id="322" name="直線コネクタ 321"/>
        <xdr:cNvCxnSpPr/>
      </xdr:nvCxnSpPr>
      <xdr:spPr>
        <a:xfrm>
          <a:off x="14401800" y="10354628"/>
          <a:ext cx="8890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95250</xdr:rowOff>
    </xdr:from>
    <xdr:to>
      <xdr:col>73</xdr:col>
      <xdr:colOff>44450</xdr:colOff>
      <xdr:row>61</xdr:row>
      <xdr:rowOff>25400</xdr:rowOff>
    </xdr:to>
    <xdr:sp macro="" textlink="">
      <xdr:nvSpPr>
        <xdr:cNvPr id="323" name="フローチャート: 判断 322"/>
        <xdr:cNvSpPr/>
      </xdr:nvSpPr>
      <xdr:spPr>
        <a:xfrm>
          <a:off x="152400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10177</xdr:rowOff>
    </xdr:from>
    <xdr:ext cx="762000" cy="259045"/>
    <xdr:sp macro="" textlink="">
      <xdr:nvSpPr>
        <xdr:cNvPr id="324" name="テキスト ボックス 323"/>
        <xdr:cNvSpPr txBox="1"/>
      </xdr:nvSpPr>
      <xdr:spPr>
        <a:xfrm>
          <a:off x="14909800" y="1046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67628</xdr:rowOff>
    </xdr:from>
    <xdr:to>
      <xdr:col>68</xdr:col>
      <xdr:colOff>152400</xdr:colOff>
      <xdr:row>60</xdr:row>
      <xdr:rowOff>71649</xdr:rowOff>
    </xdr:to>
    <xdr:cxnSp macro="">
      <xdr:nvCxnSpPr>
        <xdr:cNvPr id="325" name="直線コネクタ 324"/>
        <xdr:cNvCxnSpPr/>
      </xdr:nvCxnSpPr>
      <xdr:spPr>
        <a:xfrm flipV="1">
          <a:off x="13512800" y="10354628"/>
          <a:ext cx="889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103294</xdr:rowOff>
    </xdr:from>
    <xdr:to>
      <xdr:col>68</xdr:col>
      <xdr:colOff>203200</xdr:colOff>
      <xdr:row>61</xdr:row>
      <xdr:rowOff>33444</xdr:rowOff>
    </xdr:to>
    <xdr:sp macro="" textlink="">
      <xdr:nvSpPr>
        <xdr:cNvPr id="326" name="フローチャート: 判断 325"/>
        <xdr:cNvSpPr/>
      </xdr:nvSpPr>
      <xdr:spPr>
        <a:xfrm>
          <a:off x="14351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18221</xdr:rowOff>
    </xdr:from>
    <xdr:ext cx="762000" cy="259045"/>
    <xdr:sp macro="" textlink="">
      <xdr:nvSpPr>
        <xdr:cNvPr id="327" name="テキスト ボックス 326"/>
        <xdr:cNvSpPr txBox="1"/>
      </xdr:nvSpPr>
      <xdr:spPr>
        <a:xfrm>
          <a:off x="14020800" y="10476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79163</xdr:rowOff>
    </xdr:from>
    <xdr:to>
      <xdr:col>64</xdr:col>
      <xdr:colOff>152400</xdr:colOff>
      <xdr:row>61</xdr:row>
      <xdr:rowOff>9313</xdr:rowOff>
    </xdr:to>
    <xdr:sp macro="" textlink="">
      <xdr:nvSpPr>
        <xdr:cNvPr id="328" name="フローチャート: 判断 327"/>
        <xdr:cNvSpPr/>
      </xdr:nvSpPr>
      <xdr:spPr>
        <a:xfrm>
          <a:off x="13462000" y="1036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165540</xdr:rowOff>
    </xdr:from>
    <xdr:ext cx="762000" cy="259045"/>
    <xdr:sp macro="" textlink="">
      <xdr:nvSpPr>
        <xdr:cNvPr id="329" name="テキスト ボックス 328"/>
        <xdr:cNvSpPr txBox="1"/>
      </xdr:nvSpPr>
      <xdr:spPr>
        <a:xfrm>
          <a:off x="13131800" y="10452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109326</xdr:rowOff>
    </xdr:from>
    <xdr:to>
      <xdr:col>81</xdr:col>
      <xdr:colOff>95250</xdr:colOff>
      <xdr:row>61</xdr:row>
      <xdr:rowOff>39476</xdr:rowOff>
    </xdr:to>
    <xdr:sp macro="" textlink="">
      <xdr:nvSpPr>
        <xdr:cNvPr id="335" name="楕円 334"/>
        <xdr:cNvSpPr/>
      </xdr:nvSpPr>
      <xdr:spPr>
        <a:xfrm>
          <a:off x="16967200" y="10396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125853</xdr:rowOff>
    </xdr:from>
    <xdr:ext cx="762000" cy="259045"/>
    <xdr:sp macro="" textlink="">
      <xdr:nvSpPr>
        <xdr:cNvPr id="336" name="定員管理の状況該当値テキスト"/>
        <xdr:cNvSpPr txBox="1"/>
      </xdr:nvSpPr>
      <xdr:spPr>
        <a:xfrm>
          <a:off x="17106900" y="10241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81174</xdr:rowOff>
    </xdr:from>
    <xdr:to>
      <xdr:col>77</xdr:col>
      <xdr:colOff>95250</xdr:colOff>
      <xdr:row>61</xdr:row>
      <xdr:rowOff>11324</xdr:rowOff>
    </xdr:to>
    <xdr:sp macro="" textlink="">
      <xdr:nvSpPr>
        <xdr:cNvPr id="337" name="楕円 336"/>
        <xdr:cNvSpPr/>
      </xdr:nvSpPr>
      <xdr:spPr>
        <a:xfrm>
          <a:off x="16129000" y="10368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21501</xdr:rowOff>
    </xdr:from>
    <xdr:ext cx="736600" cy="259045"/>
    <xdr:sp macro="" textlink="">
      <xdr:nvSpPr>
        <xdr:cNvPr id="338" name="テキスト ボックス 337"/>
        <xdr:cNvSpPr txBox="1"/>
      </xdr:nvSpPr>
      <xdr:spPr>
        <a:xfrm>
          <a:off x="15798800" y="101370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46990</xdr:rowOff>
    </xdr:from>
    <xdr:to>
      <xdr:col>73</xdr:col>
      <xdr:colOff>44450</xdr:colOff>
      <xdr:row>60</xdr:row>
      <xdr:rowOff>148590</xdr:rowOff>
    </xdr:to>
    <xdr:sp macro="" textlink="">
      <xdr:nvSpPr>
        <xdr:cNvPr id="339" name="楕円 338"/>
        <xdr:cNvSpPr/>
      </xdr:nvSpPr>
      <xdr:spPr>
        <a:xfrm>
          <a:off x="15240000" y="1033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158767</xdr:rowOff>
    </xdr:from>
    <xdr:ext cx="762000" cy="259045"/>
    <xdr:sp macro="" textlink="">
      <xdr:nvSpPr>
        <xdr:cNvPr id="340" name="テキスト ボックス 339"/>
        <xdr:cNvSpPr txBox="1"/>
      </xdr:nvSpPr>
      <xdr:spPr>
        <a:xfrm>
          <a:off x="14909800" y="10102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16828</xdr:rowOff>
    </xdr:from>
    <xdr:to>
      <xdr:col>68</xdr:col>
      <xdr:colOff>203200</xdr:colOff>
      <xdr:row>60</xdr:row>
      <xdr:rowOff>118428</xdr:rowOff>
    </xdr:to>
    <xdr:sp macro="" textlink="">
      <xdr:nvSpPr>
        <xdr:cNvPr id="341" name="楕円 340"/>
        <xdr:cNvSpPr/>
      </xdr:nvSpPr>
      <xdr:spPr>
        <a:xfrm>
          <a:off x="14351000" y="1030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128605</xdr:rowOff>
    </xdr:from>
    <xdr:ext cx="762000" cy="259045"/>
    <xdr:sp macro="" textlink="">
      <xdr:nvSpPr>
        <xdr:cNvPr id="342" name="テキスト ボックス 341"/>
        <xdr:cNvSpPr txBox="1"/>
      </xdr:nvSpPr>
      <xdr:spPr>
        <a:xfrm>
          <a:off x="14020800" y="1007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20849</xdr:rowOff>
    </xdr:from>
    <xdr:to>
      <xdr:col>64</xdr:col>
      <xdr:colOff>152400</xdr:colOff>
      <xdr:row>60</xdr:row>
      <xdr:rowOff>122449</xdr:rowOff>
    </xdr:to>
    <xdr:sp macro="" textlink="">
      <xdr:nvSpPr>
        <xdr:cNvPr id="343" name="楕円 342"/>
        <xdr:cNvSpPr/>
      </xdr:nvSpPr>
      <xdr:spPr>
        <a:xfrm>
          <a:off x="13462000" y="10307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132626</xdr:rowOff>
    </xdr:from>
    <xdr:ext cx="762000" cy="259045"/>
    <xdr:sp macro="" textlink="">
      <xdr:nvSpPr>
        <xdr:cNvPr id="344" name="テキスト ボックス 343"/>
        <xdr:cNvSpPr txBox="1"/>
      </xdr:nvSpPr>
      <xdr:spPr>
        <a:xfrm>
          <a:off x="13131800" y="10076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前年度</a:t>
          </a:r>
          <a:r>
            <a:rPr kumimoji="1" lang="ja-JP" altLang="en-US" sz="1100" b="0" i="0" baseline="0">
              <a:solidFill>
                <a:schemeClr val="dk1"/>
              </a:solidFill>
              <a:effectLst/>
              <a:latin typeface="+mn-lt"/>
              <a:ea typeface="+mn-ea"/>
              <a:cs typeface="+mn-cs"/>
            </a:rPr>
            <a:t>と同じ</a:t>
          </a:r>
          <a:r>
            <a:rPr kumimoji="1" lang="ja-JP" altLang="ja-JP" sz="1100" b="0" i="0" baseline="0">
              <a:solidFill>
                <a:schemeClr val="dk1"/>
              </a:solidFill>
              <a:effectLst/>
              <a:latin typeface="+mn-lt"/>
              <a:ea typeface="+mn-ea"/>
              <a:cs typeface="+mn-cs"/>
            </a:rPr>
            <a:t>、△</a:t>
          </a:r>
          <a:r>
            <a:rPr kumimoji="1" lang="en-US" altLang="ja-JP" sz="1100" b="0" i="0" baseline="0">
              <a:solidFill>
                <a:schemeClr val="dk1"/>
              </a:solidFill>
              <a:effectLst/>
              <a:latin typeface="+mn-lt"/>
              <a:ea typeface="+mn-ea"/>
              <a:cs typeface="+mn-cs"/>
            </a:rPr>
            <a:t>3.2</a:t>
          </a:r>
          <a:r>
            <a:rPr kumimoji="1" lang="ja-JP" altLang="ja-JP" sz="1100" b="0" i="0" baseline="0">
              <a:solidFill>
                <a:schemeClr val="dk1"/>
              </a:solidFill>
              <a:effectLst/>
              <a:latin typeface="+mn-lt"/>
              <a:ea typeface="+mn-ea"/>
              <a:cs typeface="+mn-cs"/>
            </a:rPr>
            <a:t>％となった。</a:t>
          </a:r>
          <a:endParaRPr lang="ja-JP" altLang="ja-JP" sz="1400">
            <a:effectLst/>
          </a:endParaRPr>
        </a:p>
        <a:p>
          <a:r>
            <a:rPr kumimoji="1" lang="ja-JP" altLang="ja-JP" sz="1100" b="0" i="0" baseline="0">
              <a:solidFill>
                <a:schemeClr val="dk1"/>
              </a:solidFill>
              <a:effectLst/>
              <a:latin typeface="+mn-lt"/>
              <a:ea typeface="+mn-ea"/>
              <a:cs typeface="+mn-cs"/>
            </a:rPr>
            <a:t>　起債を極力抑制した財政運営により、類似団体内順位では前年度と変わらず</a:t>
          </a:r>
          <a:r>
            <a:rPr kumimoji="1" lang="en-US" altLang="ja-JP" sz="1100" b="0" i="0" baseline="0">
              <a:solidFill>
                <a:schemeClr val="dk1"/>
              </a:solidFill>
              <a:effectLst/>
              <a:latin typeface="+mn-lt"/>
              <a:ea typeface="+mn-ea"/>
              <a:cs typeface="+mn-cs"/>
            </a:rPr>
            <a:t>1</a:t>
          </a:r>
          <a:r>
            <a:rPr kumimoji="1" lang="ja-JP" altLang="ja-JP" sz="1100" b="0" i="0" baseline="0">
              <a:solidFill>
                <a:schemeClr val="dk1"/>
              </a:solidFill>
              <a:effectLst/>
              <a:latin typeface="+mn-lt"/>
              <a:ea typeface="+mn-ea"/>
              <a:cs typeface="+mn-cs"/>
            </a:rPr>
            <a:t>位となっている。今後も臨時財政対策債の発行を抑制し、地方債残高の減少に取り組んでいく</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58" name="テキスト ボックス 357"/>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1" name="直線コネクタ 360"/>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2" name="テキスト ボックス 361"/>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3" name="直線コネクタ 362"/>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4" name="テキスト ボックス 363"/>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5" name="直線コネクタ 364"/>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6" name="テキスト ボックス 365"/>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7" name="直線コネクタ 366"/>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8" name="テキスト ボックス 367"/>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9" name="直線コネクタ 368"/>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0" name="直線コネクタ 369"/>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1"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153247</xdr:rowOff>
    </xdr:from>
    <xdr:to>
      <xdr:col>81</xdr:col>
      <xdr:colOff>44450</xdr:colOff>
      <xdr:row>45</xdr:row>
      <xdr:rowOff>162560</xdr:rowOff>
    </xdr:to>
    <xdr:cxnSp macro="">
      <xdr:nvCxnSpPr>
        <xdr:cNvPr id="372" name="直線コネクタ 371"/>
        <xdr:cNvCxnSpPr/>
      </xdr:nvCxnSpPr>
      <xdr:spPr>
        <a:xfrm flipV="1">
          <a:off x="17018000" y="6325447"/>
          <a:ext cx="0" cy="15523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134637</xdr:rowOff>
    </xdr:from>
    <xdr:ext cx="762000" cy="259045"/>
    <xdr:sp macro="" textlink="">
      <xdr:nvSpPr>
        <xdr:cNvPr id="373" name="公債費負担の状況最小値テキスト"/>
        <xdr:cNvSpPr txBox="1"/>
      </xdr:nvSpPr>
      <xdr:spPr>
        <a:xfrm>
          <a:off x="17106900" y="784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162560</xdr:rowOff>
    </xdr:from>
    <xdr:to>
      <xdr:col>81</xdr:col>
      <xdr:colOff>133350</xdr:colOff>
      <xdr:row>45</xdr:row>
      <xdr:rowOff>162560</xdr:rowOff>
    </xdr:to>
    <xdr:cxnSp macro="">
      <xdr:nvCxnSpPr>
        <xdr:cNvPr id="374" name="直線コネクタ 373"/>
        <xdr:cNvCxnSpPr/>
      </xdr:nvCxnSpPr>
      <xdr:spPr>
        <a:xfrm>
          <a:off x="16929100" y="7877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68174</xdr:rowOff>
    </xdr:from>
    <xdr:ext cx="762000" cy="259045"/>
    <xdr:sp macro="" textlink="">
      <xdr:nvSpPr>
        <xdr:cNvPr id="375" name="公債費負担の状況最大値テキスト"/>
        <xdr:cNvSpPr txBox="1"/>
      </xdr:nvSpPr>
      <xdr:spPr>
        <a:xfrm>
          <a:off x="17106900" y="6068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153247</xdr:rowOff>
    </xdr:from>
    <xdr:to>
      <xdr:col>81</xdr:col>
      <xdr:colOff>133350</xdr:colOff>
      <xdr:row>36</xdr:row>
      <xdr:rowOff>153247</xdr:rowOff>
    </xdr:to>
    <xdr:cxnSp macro="">
      <xdr:nvCxnSpPr>
        <xdr:cNvPr id="376" name="直線コネクタ 375"/>
        <xdr:cNvCxnSpPr/>
      </xdr:nvCxnSpPr>
      <xdr:spPr>
        <a:xfrm>
          <a:off x="16929100" y="6325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153247</xdr:rowOff>
    </xdr:from>
    <xdr:to>
      <xdr:col>81</xdr:col>
      <xdr:colOff>44450</xdr:colOff>
      <xdr:row>36</xdr:row>
      <xdr:rowOff>153247</xdr:rowOff>
    </xdr:to>
    <xdr:cxnSp macro="">
      <xdr:nvCxnSpPr>
        <xdr:cNvPr id="377" name="直線コネクタ 376"/>
        <xdr:cNvCxnSpPr/>
      </xdr:nvCxnSpPr>
      <xdr:spPr>
        <a:xfrm>
          <a:off x="16179800" y="632544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152840</xdr:rowOff>
    </xdr:from>
    <xdr:ext cx="762000" cy="259045"/>
    <xdr:sp macro="" textlink="">
      <xdr:nvSpPr>
        <xdr:cNvPr id="378" name="公債費負担の状況平均値テキスト"/>
        <xdr:cNvSpPr txBox="1"/>
      </xdr:nvSpPr>
      <xdr:spPr>
        <a:xfrm>
          <a:off x="17106900" y="70108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9313</xdr:rowOff>
    </xdr:from>
    <xdr:to>
      <xdr:col>81</xdr:col>
      <xdr:colOff>95250</xdr:colOff>
      <xdr:row>41</xdr:row>
      <xdr:rowOff>110913</xdr:rowOff>
    </xdr:to>
    <xdr:sp macro="" textlink="">
      <xdr:nvSpPr>
        <xdr:cNvPr id="379" name="フローチャート: 判断 378"/>
        <xdr:cNvSpPr/>
      </xdr:nvSpPr>
      <xdr:spPr>
        <a:xfrm>
          <a:off x="169672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153247</xdr:rowOff>
    </xdr:from>
    <xdr:to>
      <xdr:col>77</xdr:col>
      <xdr:colOff>44450</xdr:colOff>
      <xdr:row>36</xdr:row>
      <xdr:rowOff>169333</xdr:rowOff>
    </xdr:to>
    <xdr:cxnSp macro="">
      <xdr:nvCxnSpPr>
        <xdr:cNvPr id="380" name="直線コネクタ 379"/>
        <xdr:cNvCxnSpPr/>
      </xdr:nvCxnSpPr>
      <xdr:spPr>
        <a:xfrm flipV="1">
          <a:off x="15290800" y="6325447"/>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17356</xdr:rowOff>
    </xdr:from>
    <xdr:to>
      <xdr:col>77</xdr:col>
      <xdr:colOff>95250</xdr:colOff>
      <xdr:row>41</xdr:row>
      <xdr:rowOff>118956</xdr:rowOff>
    </xdr:to>
    <xdr:sp macro="" textlink="">
      <xdr:nvSpPr>
        <xdr:cNvPr id="381" name="フローチャート: 判断 380"/>
        <xdr:cNvSpPr/>
      </xdr:nvSpPr>
      <xdr:spPr>
        <a:xfrm>
          <a:off x="16129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103733</xdr:rowOff>
    </xdr:from>
    <xdr:ext cx="736600" cy="259045"/>
    <xdr:sp macro="" textlink="">
      <xdr:nvSpPr>
        <xdr:cNvPr id="382" name="テキスト ボックス 381"/>
        <xdr:cNvSpPr txBox="1"/>
      </xdr:nvSpPr>
      <xdr:spPr>
        <a:xfrm>
          <a:off x="15798800" y="71331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169333</xdr:rowOff>
    </xdr:from>
    <xdr:to>
      <xdr:col>72</xdr:col>
      <xdr:colOff>203200</xdr:colOff>
      <xdr:row>37</xdr:row>
      <xdr:rowOff>22013</xdr:rowOff>
    </xdr:to>
    <xdr:cxnSp macro="">
      <xdr:nvCxnSpPr>
        <xdr:cNvPr id="383" name="直線コネクタ 382"/>
        <xdr:cNvCxnSpPr/>
      </xdr:nvCxnSpPr>
      <xdr:spPr>
        <a:xfrm flipV="1">
          <a:off x="14401800" y="6341533"/>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84" name="フローチャート: 判断 383"/>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119821</xdr:rowOff>
    </xdr:from>
    <xdr:ext cx="762000" cy="259045"/>
    <xdr:sp macro="" textlink="">
      <xdr:nvSpPr>
        <xdr:cNvPr id="385" name="テキスト ボックス 384"/>
        <xdr:cNvSpPr txBox="1"/>
      </xdr:nvSpPr>
      <xdr:spPr>
        <a:xfrm>
          <a:off x="14909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22013</xdr:rowOff>
    </xdr:from>
    <xdr:to>
      <xdr:col>68</xdr:col>
      <xdr:colOff>152400</xdr:colOff>
      <xdr:row>37</xdr:row>
      <xdr:rowOff>102447</xdr:rowOff>
    </xdr:to>
    <xdr:cxnSp macro="">
      <xdr:nvCxnSpPr>
        <xdr:cNvPr id="386" name="直線コネクタ 385"/>
        <xdr:cNvCxnSpPr/>
      </xdr:nvCxnSpPr>
      <xdr:spPr>
        <a:xfrm flipV="1">
          <a:off x="13512800" y="6365663"/>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57573</xdr:rowOff>
    </xdr:from>
    <xdr:to>
      <xdr:col>68</xdr:col>
      <xdr:colOff>203200</xdr:colOff>
      <xdr:row>41</xdr:row>
      <xdr:rowOff>159173</xdr:rowOff>
    </xdr:to>
    <xdr:sp macro="" textlink="">
      <xdr:nvSpPr>
        <xdr:cNvPr id="387" name="フローチャート: 判断 386"/>
        <xdr:cNvSpPr/>
      </xdr:nvSpPr>
      <xdr:spPr>
        <a:xfrm>
          <a:off x="14351000" y="708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143950</xdr:rowOff>
    </xdr:from>
    <xdr:ext cx="762000" cy="259045"/>
    <xdr:sp macro="" textlink="">
      <xdr:nvSpPr>
        <xdr:cNvPr id="388" name="テキスト ボックス 387"/>
        <xdr:cNvSpPr txBox="1"/>
      </xdr:nvSpPr>
      <xdr:spPr>
        <a:xfrm>
          <a:off x="14020800" y="717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65617</xdr:rowOff>
    </xdr:from>
    <xdr:to>
      <xdr:col>64</xdr:col>
      <xdr:colOff>152400</xdr:colOff>
      <xdr:row>41</xdr:row>
      <xdr:rowOff>167217</xdr:rowOff>
    </xdr:to>
    <xdr:sp macro="" textlink="">
      <xdr:nvSpPr>
        <xdr:cNvPr id="389" name="フローチャート: 判断 388"/>
        <xdr:cNvSpPr/>
      </xdr:nvSpPr>
      <xdr:spPr>
        <a:xfrm>
          <a:off x="13462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151994</xdr:rowOff>
    </xdr:from>
    <xdr:ext cx="762000" cy="259045"/>
    <xdr:sp macro="" textlink="">
      <xdr:nvSpPr>
        <xdr:cNvPr id="390" name="テキスト ボックス 389"/>
        <xdr:cNvSpPr txBox="1"/>
      </xdr:nvSpPr>
      <xdr:spPr>
        <a:xfrm>
          <a:off x="13131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1" name="テキスト ボックス 390"/>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2" name="テキスト ボックス 391"/>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3" name="テキスト ボックス 392"/>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4" name="テキスト ボックス 393"/>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5" name="テキスト ボックス 394"/>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102447</xdr:rowOff>
    </xdr:from>
    <xdr:to>
      <xdr:col>81</xdr:col>
      <xdr:colOff>95250</xdr:colOff>
      <xdr:row>37</xdr:row>
      <xdr:rowOff>32597</xdr:rowOff>
    </xdr:to>
    <xdr:sp macro="" textlink="">
      <xdr:nvSpPr>
        <xdr:cNvPr id="396" name="楕円 395"/>
        <xdr:cNvSpPr/>
      </xdr:nvSpPr>
      <xdr:spPr>
        <a:xfrm>
          <a:off x="16967200" y="6274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23724</xdr:rowOff>
    </xdr:from>
    <xdr:ext cx="762000" cy="259045"/>
    <xdr:sp macro="" textlink="">
      <xdr:nvSpPr>
        <xdr:cNvPr id="397" name="公債費負担の状況該当値テキスト"/>
        <xdr:cNvSpPr txBox="1"/>
      </xdr:nvSpPr>
      <xdr:spPr>
        <a:xfrm>
          <a:off x="17106900" y="6195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102447</xdr:rowOff>
    </xdr:from>
    <xdr:to>
      <xdr:col>77</xdr:col>
      <xdr:colOff>95250</xdr:colOff>
      <xdr:row>37</xdr:row>
      <xdr:rowOff>32597</xdr:rowOff>
    </xdr:to>
    <xdr:sp macro="" textlink="">
      <xdr:nvSpPr>
        <xdr:cNvPr id="398" name="楕円 397"/>
        <xdr:cNvSpPr/>
      </xdr:nvSpPr>
      <xdr:spPr>
        <a:xfrm>
          <a:off x="16129000" y="6274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42774</xdr:rowOff>
    </xdr:from>
    <xdr:ext cx="736600" cy="259045"/>
    <xdr:sp macro="" textlink="">
      <xdr:nvSpPr>
        <xdr:cNvPr id="399" name="テキスト ボックス 398"/>
        <xdr:cNvSpPr txBox="1"/>
      </xdr:nvSpPr>
      <xdr:spPr>
        <a:xfrm>
          <a:off x="15798800" y="60435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118533</xdr:rowOff>
    </xdr:from>
    <xdr:to>
      <xdr:col>73</xdr:col>
      <xdr:colOff>44450</xdr:colOff>
      <xdr:row>37</xdr:row>
      <xdr:rowOff>48683</xdr:rowOff>
    </xdr:to>
    <xdr:sp macro="" textlink="">
      <xdr:nvSpPr>
        <xdr:cNvPr id="400" name="楕円 399"/>
        <xdr:cNvSpPr/>
      </xdr:nvSpPr>
      <xdr:spPr>
        <a:xfrm>
          <a:off x="15240000" y="629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58860</xdr:rowOff>
    </xdr:from>
    <xdr:ext cx="762000" cy="259045"/>
    <xdr:sp macro="" textlink="">
      <xdr:nvSpPr>
        <xdr:cNvPr id="401" name="テキスト ボックス 400"/>
        <xdr:cNvSpPr txBox="1"/>
      </xdr:nvSpPr>
      <xdr:spPr>
        <a:xfrm>
          <a:off x="14909800" y="6059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142663</xdr:rowOff>
    </xdr:from>
    <xdr:to>
      <xdr:col>68</xdr:col>
      <xdr:colOff>203200</xdr:colOff>
      <xdr:row>37</xdr:row>
      <xdr:rowOff>72813</xdr:rowOff>
    </xdr:to>
    <xdr:sp macro="" textlink="">
      <xdr:nvSpPr>
        <xdr:cNvPr id="402" name="楕円 401"/>
        <xdr:cNvSpPr/>
      </xdr:nvSpPr>
      <xdr:spPr>
        <a:xfrm>
          <a:off x="14351000" y="6314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82990</xdr:rowOff>
    </xdr:from>
    <xdr:ext cx="762000" cy="259045"/>
    <xdr:sp macro="" textlink="">
      <xdr:nvSpPr>
        <xdr:cNvPr id="403" name="テキスト ボックス 402"/>
        <xdr:cNvSpPr txBox="1"/>
      </xdr:nvSpPr>
      <xdr:spPr>
        <a:xfrm>
          <a:off x="14020800" y="6083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51647</xdr:rowOff>
    </xdr:from>
    <xdr:to>
      <xdr:col>64</xdr:col>
      <xdr:colOff>152400</xdr:colOff>
      <xdr:row>37</xdr:row>
      <xdr:rowOff>153247</xdr:rowOff>
    </xdr:to>
    <xdr:sp macro="" textlink="">
      <xdr:nvSpPr>
        <xdr:cNvPr id="404" name="楕円 403"/>
        <xdr:cNvSpPr/>
      </xdr:nvSpPr>
      <xdr:spPr>
        <a:xfrm>
          <a:off x="13462000" y="6395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163424</xdr:rowOff>
    </xdr:from>
    <xdr:ext cx="762000" cy="259045"/>
    <xdr:sp macro="" textlink="">
      <xdr:nvSpPr>
        <xdr:cNvPr id="405" name="テキスト ボックス 404"/>
        <xdr:cNvSpPr txBox="1"/>
      </xdr:nvSpPr>
      <xdr:spPr>
        <a:xfrm>
          <a:off x="13131800" y="6164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6" name="正方形/長方形 405"/>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7" name="テキスト ボックス 406"/>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8" name="テキスト ボックス 407"/>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9" name="正方形/長方形 408"/>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0" name="正方形/長方形 409"/>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1" name="正方形/長方形 410"/>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2" name="正方形/長方形 411"/>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3" name="正方形/長方形 412"/>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4" name="正方形/長方形 413"/>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5" name="正方形/長方形 414"/>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6" name="正方形/長方形 415"/>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7" name="正方形/長方形 416"/>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8" name="テキスト ボックス 417"/>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引き続き福生市では将来負担比率は</a:t>
          </a:r>
          <a:r>
            <a:rPr lang="en-US" altLang="ja-JP" sz="1100" b="0" i="0" baseline="0">
              <a:solidFill>
                <a:schemeClr val="dk1"/>
              </a:solidFill>
              <a:effectLst/>
              <a:latin typeface="+mn-lt"/>
              <a:ea typeface="+mn-ea"/>
              <a:cs typeface="+mn-cs"/>
            </a:rPr>
            <a:t>0</a:t>
          </a:r>
          <a:r>
            <a:rPr lang="ja-JP" altLang="ja-JP" sz="1100" b="0" i="0" baseline="0">
              <a:solidFill>
                <a:schemeClr val="dk1"/>
              </a:solidFill>
              <a:effectLst/>
              <a:latin typeface="+mn-lt"/>
              <a:ea typeface="+mn-ea"/>
              <a:cs typeface="+mn-cs"/>
            </a:rPr>
            <a:t>％を下回っており</a:t>
          </a:r>
          <a:r>
            <a:rPr kumimoji="1" lang="ja-JP" altLang="ja-JP" sz="1100" b="0" i="0" baseline="0">
              <a:solidFill>
                <a:schemeClr val="dk1"/>
              </a:solidFill>
              <a:effectLst/>
              <a:latin typeface="+mn-lt"/>
              <a:ea typeface="+mn-ea"/>
              <a:cs typeface="+mn-cs"/>
            </a:rPr>
            <a:t>、類似団体内順位でも前年同様</a:t>
          </a:r>
          <a:r>
            <a:rPr kumimoji="1" lang="en-US" altLang="ja-JP" sz="1100" b="0" i="0" baseline="0">
              <a:solidFill>
                <a:schemeClr val="dk1"/>
              </a:solidFill>
              <a:effectLst/>
              <a:latin typeface="+mn-lt"/>
              <a:ea typeface="+mn-ea"/>
              <a:cs typeface="+mn-cs"/>
            </a:rPr>
            <a:t>1</a:t>
          </a:r>
          <a:r>
            <a:rPr kumimoji="1" lang="ja-JP" altLang="ja-JP" sz="1100" b="0" i="0" baseline="0">
              <a:solidFill>
                <a:schemeClr val="dk1"/>
              </a:solidFill>
              <a:effectLst/>
              <a:latin typeface="+mn-lt"/>
              <a:ea typeface="+mn-ea"/>
              <a:cs typeface="+mn-cs"/>
            </a:rPr>
            <a:t>位となっている。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都市基盤整備の際は、各種補助金を積極的に活用するなど地方債や一般財源の抑制を図っているが、今後も世代間の負担の公平化等も考慮しつつ、将来負担の健全化に努めていく。</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19" name="テキスト ボックス 418"/>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0" name="直線コネクタ 419"/>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1" name="テキスト ボックス 420"/>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2" name="直線コネクタ 421"/>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3" name="テキスト ボックス 422"/>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4" name="直線コネクタ 423"/>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5" name="テキスト ボックス 424"/>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6" name="直線コネクタ 425"/>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7" name="テキスト ボックス 426"/>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28" name="直線コネクタ 427"/>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29" name="テキスト ボックス 428"/>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0" name="直線コネクタ 429"/>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1"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135687</xdr:rowOff>
    </xdr:to>
    <xdr:cxnSp macro="">
      <xdr:nvCxnSpPr>
        <xdr:cNvPr id="432" name="直線コネクタ 431"/>
        <xdr:cNvCxnSpPr/>
      </xdr:nvCxnSpPr>
      <xdr:spPr>
        <a:xfrm flipV="1">
          <a:off x="17018000" y="2451100"/>
          <a:ext cx="0" cy="14564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107764</xdr:rowOff>
    </xdr:from>
    <xdr:ext cx="762000" cy="259045"/>
    <xdr:sp macro="" textlink="">
      <xdr:nvSpPr>
        <xdr:cNvPr id="433" name="将来負担の状況最小値テキスト"/>
        <xdr:cNvSpPr txBox="1"/>
      </xdr:nvSpPr>
      <xdr:spPr>
        <a:xfrm>
          <a:off x="17106900" y="3879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135687</xdr:rowOff>
    </xdr:from>
    <xdr:to>
      <xdr:col>81</xdr:col>
      <xdr:colOff>133350</xdr:colOff>
      <xdr:row>22</xdr:row>
      <xdr:rowOff>135687</xdr:rowOff>
    </xdr:to>
    <xdr:cxnSp macro="">
      <xdr:nvCxnSpPr>
        <xdr:cNvPr id="434" name="直線コネクタ 433"/>
        <xdr:cNvCxnSpPr/>
      </xdr:nvCxnSpPr>
      <xdr:spPr>
        <a:xfrm>
          <a:off x="16929100" y="3907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35"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6" name="直線コネクタ 435"/>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13936</xdr:rowOff>
    </xdr:from>
    <xdr:ext cx="762000" cy="259045"/>
    <xdr:sp macro="" textlink="">
      <xdr:nvSpPr>
        <xdr:cNvPr id="437" name="将来負担の状況平均値テキスト"/>
        <xdr:cNvSpPr txBox="1"/>
      </xdr:nvSpPr>
      <xdr:spPr>
        <a:xfrm>
          <a:off x="17106900" y="25856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41859</xdr:rowOff>
    </xdr:from>
    <xdr:to>
      <xdr:col>81</xdr:col>
      <xdr:colOff>95250</xdr:colOff>
      <xdr:row>15</xdr:row>
      <xdr:rowOff>143459</xdr:rowOff>
    </xdr:to>
    <xdr:sp macro="" textlink="">
      <xdr:nvSpPr>
        <xdr:cNvPr id="438" name="フローチャート: 判断 437"/>
        <xdr:cNvSpPr/>
      </xdr:nvSpPr>
      <xdr:spPr>
        <a:xfrm>
          <a:off x="16967200" y="2613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62128</xdr:rowOff>
    </xdr:from>
    <xdr:to>
      <xdr:col>77</xdr:col>
      <xdr:colOff>95250</xdr:colOff>
      <xdr:row>15</xdr:row>
      <xdr:rowOff>163728</xdr:rowOff>
    </xdr:to>
    <xdr:sp macro="" textlink="">
      <xdr:nvSpPr>
        <xdr:cNvPr id="439" name="フローチャート: 判断 438"/>
        <xdr:cNvSpPr/>
      </xdr:nvSpPr>
      <xdr:spPr>
        <a:xfrm>
          <a:off x="16129000" y="2633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2455</xdr:rowOff>
    </xdr:from>
    <xdr:ext cx="736600" cy="259045"/>
    <xdr:sp macro="" textlink="">
      <xdr:nvSpPr>
        <xdr:cNvPr id="440" name="テキスト ボックス 439"/>
        <xdr:cNvSpPr txBox="1"/>
      </xdr:nvSpPr>
      <xdr:spPr>
        <a:xfrm>
          <a:off x="15798800" y="24027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136449</xdr:rowOff>
    </xdr:from>
    <xdr:to>
      <xdr:col>73</xdr:col>
      <xdr:colOff>44450</xdr:colOff>
      <xdr:row>16</xdr:row>
      <xdr:rowOff>66599</xdr:rowOff>
    </xdr:to>
    <xdr:sp macro="" textlink="">
      <xdr:nvSpPr>
        <xdr:cNvPr id="441" name="フローチャート: 判断 440"/>
        <xdr:cNvSpPr/>
      </xdr:nvSpPr>
      <xdr:spPr>
        <a:xfrm>
          <a:off x="15240000" y="2708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76776</xdr:rowOff>
    </xdr:from>
    <xdr:ext cx="762000" cy="259045"/>
    <xdr:sp macro="" textlink="">
      <xdr:nvSpPr>
        <xdr:cNvPr id="442" name="テキスト ボックス 441"/>
        <xdr:cNvSpPr txBox="1"/>
      </xdr:nvSpPr>
      <xdr:spPr>
        <a:xfrm>
          <a:off x="14909800" y="2477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169266</xdr:rowOff>
    </xdr:from>
    <xdr:to>
      <xdr:col>68</xdr:col>
      <xdr:colOff>203200</xdr:colOff>
      <xdr:row>16</xdr:row>
      <xdr:rowOff>99416</xdr:rowOff>
    </xdr:to>
    <xdr:sp macro="" textlink="">
      <xdr:nvSpPr>
        <xdr:cNvPr id="443" name="フローチャート: 判断 442"/>
        <xdr:cNvSpPr/>
      </xdr:nvSpPr>
      <xdr:spPr>
        <a:xfrm>
          <a:off x="14351000" y="2741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109593</xdr:rowOff>
    </xdr:from>
    <xdr:ext cx="762000" cy="259045"/>
    <xdr:sp macro="" textlink="">
      <xdr:nvSpPr>
        <xdr:cNvPr id="444" name="テキスト ボックス 443"/>
        <xdr:cNvSpPr txBox="1"/>
      </xdr:nvSpPr>
      <xdr:spPr>
        <a:xfrm>
          <a:off x="14020800" y="2509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152857</xdr:rowOff>
    </xdr:from>
    <xdr:to>
      <xdr:col>64</xdr:col>
      <xdr:colOff>152400</xdr:colOff>
      <xdr:row>16</xdr:row>
      <xdr:rowOff>83007</xdr:rowOff>
    </xdr:to>
    <xdr:sp macro="" textlink="">
      <xdr:nvSpPr>
        <xdr:cNvPr id="445" name="フローチャート: 判断 444"/>
        <xdr:cNvSpPr/>
      </xdr:nvSpPr>
      <xdr:spPr>
        <a:xfrm>
          <a:off x="13462000" y="272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93184</xdr:rowOff>
    </xdr:from>
    <xdr:ext cx="762000" cy="259045"/>
    <xdr:sp macro="" textlink="">
      <xdr:nvSpPr>
        <xdr:cNvPr id="446" name="テキスト ボックス 445"/>
        <xdr:cNvSpPr txBox="1"/>
      </xdr:nvSpPr>
      <xdr:spPr>
        <a:xfrm>
          <a:off x="13131800" y="2493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7" name="テキスト ボックス 44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8" name="テキスト ボックス 44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9" name="テキスト ボックス 44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0" name="テキスト ボックス 44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1" name="テキスト ボックス 45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東京都福生市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57,617
53,808
10.16
25,359,062
24,678,918
679,936
11,634,980
6,994,316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000" b="0" i="0" baseline="0">
              <a:solidFill>
                <a:schemeClr val="dk1"/>
              </a:solidFill>
              <a:effectLst/>
              <a:latin typeface="+mn-lt"/>
              <a:ea typeface="+mn-ea"/>
              <a:cs typeface="+mn-cs"/>
            </a:rPr>
            <a:t>　</a:t>
          </a:r>
          <a:r>
            <a:rPr kumimoji="1" lang="ja-JP" altLang="ja-JP" sz="1000" b="0" i="0" baseline="0">
              <a:solidFill>
                <a:schemeClr val="dk1"/>
              </a:solidFill>
              <a:effectLst/>
              <a:latin typeface="+mn-lt"/>
              <a:ea typeface="+mn-ea"/>
              <a:cs typeface="+mn-cs"/>
            </a:rPr>
            <a:t>人件費の割合は前年度比</a:t>
          </a:r>
          <a:r>
            <a:rPr kumimoji="1" lang="en-US" altLang="ja-JP" sz="1000" b="0" i="0" baseline="0">
              <a:solidFill>
                <a:schemeClr val="dk1"/>
              </a:solidFill>
              <a:effectLst/>
              <a:latin typeface="+mn-lt"/>
              <a:ea typeface="+mn-ea"/>
              <a:cs typeface="+mn-cs"/>
            </a:rPr>
            <a:t>0.3</a:t>
          </a:r>
          <a:r>
            <a:rPr kumimoji="1" lang="ja-JP" altLang="ja-JP" sz="1000" b="0" i="0" baseline="0">
              <a:solidFill>
                <a:schemeClr val="dk1"/>
              </a:solidFill>
              <a:effectLst/>
              <a:latin typeface="+mn-lt"/>
              <a:ea typeface="+mn-ea"/>
              <a:cs typeface="+mn-cs"/>
            </a:rPr>
            <a:t>ポイント</a:t>
          </a:r>
          <a:r>
            <a:rPr kumimoji="1" lang="ja-JP" altLang="en-US" sz="1000" b="0" i="0" baseline="0">
              <a:solidFill>
                <a:schemeClr val="dk1"/>
              </a:solidFill>
              <a:effectLst/>
              <a:latin typeface="+mn-lt"/>
              <a:ea typeface="+mn-ea"/>
              <a:cs typeface="+mn-cs"/>
            </a:rPr>
            <a:t>減</a:t>
          </a:r>
          <a:r>
            <a:rPr kumimoji="1" lang="ja-JP" altLang="ja-JP" sz="1000" b="0" i="0" baseline="0">
              <a:solidFill>
                <a:schemeClr val="dk1"/>
              </a:solidFill>
              <a:effectLst/>
              <a:latin typeface="+mn-lt"/>
              <a:ea typeface="+mn-ea"/>
              <a:cs typeface="+mn-cs"/>
            </a:rPr>
            <a:t>となった。分母にあたる経常一般財源の増加割合</a:t>
          </a:r>
          <a:r>
            <a:rPr kumimoji="1" lang="ja-JP" altLang="en-US" sz="1000" b="0" i="0" baseline="0">
              <a:solidFill>
                <a:schemeClr val="dk1"/>
              </a:solidFill>
              <a:effectLst/>
              <a:latin typeface="+mn-lt"/>
              <a:ea typeface="+mn-ea"/>
              <a:cs typeface="+mn-cs"/>
            </a:rPr>
            <a:t>よりも低かったため、割合は減少しているが、経費は増加している。</a:t>
          </a:r>
          <a:endParaRPr lang="ja-JP" altLang="ja-JP" sz="1100">
            <a:effectLst/>
          </a:endParaRPr>
        </a:p>
        <a:p>
          <a:pPr eaLnBrk="1" fontAlgn="auto" latinLnBrk="0" hangingPunct="1"/>
          <a:r>
            <a:rPr kumimoji="1" lang="ja-JP" altLang="ja-JP" sz="1000" b="0" i="0" baseline="0">
              <a:solidFill>
                <a:schemeClr val="dk1"/>
              </a:solidFill>
              <a:effectLst/>
              <a:latin typeface="+mn-lt"/>
              <a:ea typeface="+mn-ea"/>
              <a:cs typeface="+mn-cs"/>
            </a:rPr>
            <a:t>　時間外勤務手当は減</a:t>
          </a:r>
          <a:r>
            <a:rPr kumimoji="1" lang="ja-JP" altLang="en-US" sz="1000" b="0" i="0" baseline="0">
              <a:solidFill>
                <a:schemeClr val="dk1"/>
              </a:solidFill>
              <a:effectLst/>
              <a:latin typeface="+mn-lt"/>
              <a:ea typeface="+mn-ea"/>
              <a:cs typeface="+mn-cs"/>
            </a:rPr>
            <a:t>だ</a:t>
          </a:r>
          <a:r>
            <a:rPr kumimoji="1" lang="ja-JP" altLang="ja-JP" sz="1000" b="0" i="0" baseline="0">
              <a:solidFill>
                <a:schemeClr val="dk1"/>
              </a:solidFill>
              <a:effectLst/>
              <a:latin typeface="+mn-lt"/>
              <a:ea typeface="+mn-ea"/>
              <a:cs typeface="+mn-cs"/>
            </a:rPr>
            <a:t>が</a:t>
          </a:r>
          <a:r>
            <a:rPr kumimoji="1" lang="ja-JP" altLang="en-US" sz="1000" b="0" i="0" baseline="0">
              <a:solidFill>
                <a:schemeClr val="dk1"/>
              </a:solidFill>
              <a:effectLst/>
              <a:latin typeface="+mn-lt"/>
              <a:ea typeface="+mn-ea"/>
              <a:cs typeface="+mn-cs"/>
            </a:rPr>
            <a:t>、</a:t>
          </a:r>
          <a:r>
            <a:rPr kumimoji="1" lang="ja-JP" altLang="ja-JP" sz="1000" b="0" i="0" baseline="0">
              <a:solidFill>
                <a:schemeClr val="dk1"/>
              </a:solidFill>
              <a:effectLst/>
              <a:latin typeface="+mn-lt"/>
              <a:ea typeface="+mn-ea"/>
              <a:cs typeface="+mn-cs"/>
            </a:rPr>
            <a:t>職員数の増加</a:t>
          </a:r>
          <a:r>
            <a:rPr kumimoji="1" lang="ja-JP" altLang="en-US" sz="1000" b="0" i="0" baseline="0">
              <a:solidFill>
                <a:schemeClr val="dk1"/>
              </a:solidFill>
              <a:effectLst/>
              <a:latin typeface="+mn-lt"/>
              <a:ea typeface="+mn-ea"/>
              <a:cs typeface="+mn-cs"/>
            </a:rPr>
            <a:t>等</a:t>
          </a:r>
          <a:r>
            <a:rPr kumimoji="1" lang="ja-JP" altLang="ja-JP" sz="1000" b="0" i="0" baseline="0">
              <a:solidFill>
                <a:schemeClr val="dk1"/>
              </a:solidFill>
              <a:effectLst/>
              <a:latin typeface="+mn-lt"/>
              <a:ea typeface="+mn-ea"/>
              <a:cs typeface="+mn-cs"/>
            </a:rPr>
            <a:t>に伴</a:t>
          </a:r>
          <a:r>
            <a:rPr kumimoji="1" lang="ja-JP" altLang="en-US" sz="1000" b="0" i="0" baseline="0">
              <a:solidFill>
                <a:schemeClr val="dk1"/>
              </a:solidFill>
              <a:effectLst/>
              <a:latin typeface="+mn-lt"/>
              <a:ea typeface="+mn-ea"/>
              <a:cs typeface="+mn-cs"/>
            </a:rPr>
            <a:t>う職員給の増、</a:t>
          </a:r>
          <a:r>
            <a:rPr kumimoji="1" lang="ja-JP" altLang="ja-JP" sz="1000" b="0" i="0" baseline="0">
              <a:solidFill>
                <a:schemeClr val="dk1"/>
              </a:solidFill>
              <a:effectLst/>
              <a:latin typeface="+mn-lt"/>
              <a:ea typeface="+mn-ea"/>
              <a:cs typeface="+mn-cs"/>
            </a:rPr>
            <a:t>支給月数の増加によ</a:t>
          </a:r>
          <a:r>
            <a:rPr kumimoji="1" lang="ja-JP" altLang="en-US" sz="1000" b="0" i="0" baseline="0">
              <a:solidFill>
                <a:schemeClr val="dk1"/>
              </a:solidFill>
              <a:effectLst/>
              <a:latin typeface="+mn-lt"/>
              <a:ea typeface="+mn-ea"/>
              <a:cs typeface="+mn-cs"/>
            </a:rPr>
            <a:t>る</a:t>
          </a:r>
          <a:r>
            <a:rPr kumimoji="1" lang="ja-JP" altLang="ja-JP" sz="1100" b="0" i="0" baseline="0">
              <a:solidFill>
                <a:schemeClr val="dk1"/>
              </a:solidFill>
              <a:effectLst/>
              <a:latin typeface="+mn-lt"/>
              <a:ea typeface="+mn-ea"/>
              <a:cs typeface="+mn-cs"/>
            </a:rPr>
            <a:t>期末勤勉手当の</a:t>
          </a:r>
          <a:r>
            <a:rPr kumimoji="1" lang="ja-JP" altLang="ja-JP" sz="1000" b="0" i="0" baseline="0">
              <a:solidFill>
                <a:schemeClr val="dk1"/>
              </a:solidFill>
              <a:effectLst/>
              <a:latin typeface="+mn-lt"/>
              <a:ea typeface="+mn-ea"/>
              <a:cs typeface="+mn-cs"/>
            </a:rPr>
            <a:t>増</a:t>
          </a:r>
          <a:r>
            <a:rPr kumimoji="1" lang="ja-JP" altLang="en-US" sz="1000" b="0" i="0" baseline="0">
              <a:solidFill>
                <a:schemeClr val="dk1"/>
              </a:solidFill>
              <a:effectLst/>
              <a:latin typeface="+mn-lt"/>
              <a:ea typeface="+mn-ea"/>
              <a:cs typeface="+mn-cs"/>
            </a:rPr>
            <a:t>となった。</a:t>
          </a:r>
          <a:endParaRPr lang="ja-JP" altLang="ja-JP" sz="1100">
            <a:effectLst/>
          </a:endParaRPr>
        </a:p>
        <a:p>
          <a:pPr eaLnBrk="1" fontAlgn="auto" latinLnBrk="0" hangingPunct="1"/>
          <a:r>
            <a:rPr kumimoji="1" lang="ja-JP" altLang="ja-JP" sz="1000" b="0" i="0" baseline="0">
              <a:solidFill>
                <a:schemeClr val="dk1"/>
              </a:solidFill>
              <a:effectLst/>
              <a:latin typeface="+mn-lt"/>
              <a:ea typeface="+mn-ea"/>
              <a:cs typeface="+mn-cs"/>
            </a:rPr>
            <a:t>　類似団体内平均、全国平均、東京都平均いずれと比較しても福生市の人件費割合は高い傾向にある。事務事業の改善や見直しによる業務の効率化</a:t>
          </a:r>
          <a:r>
            <a:rPr kumimoji="1" lang="ja-JP" altLang="en-US" sz="1000" b="0" i="0" baseline="0">
              <a:solidFill>
                <a:schemeClr val="dk1"/>
              </a:solidFill>
              <a:effectLst/>
              <a:latin typeface="+mn-lt"/>
              <a:ea typeface="+mn-ea"/>
              <a:cs typeface="+mn-cs"/>
            </a:rPr>
            <a:t>等を</a:t>
          </a:r>
          <a:r>
            <a:rPr kumimoji="1" lang="ja-JP" altLang="ja-JP" sz="1000" b="0" i="0" baseline="0">
              <a:solidFill>
                <a:schemeClr val="dk1"/>
              </a:solidFill>
              <a:effectLst/>
              <a:latin typeface="+mn-lt"/>
              <a:ea typeface="+mn-ea"/>
              <a:cs typeface="+mn-cs"/>
            </a:rPr>
            <a:t>図り人件費の抑制に努めていく。</a:t>
          </a:r>
          <a:endParaRPr lang="ja-JP" altLang="ja-JP" sz="11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153670</xdr:rowOff>
    </xdr:from>
    <xdr:to>
      <xdr:col>24</xdr:col>
      <xdr:colOff>25400</xdr:colOff>
      <xdr:row>41</xdr:row>
      <xdr:rowOff>161290</xdr:rowOff>
    </xdr:to>
    <xdr:cxnSp macro="">
      <xdr:nvCxnSpPr>
        <xdr:cNvPr id="61" name="直線コネクタ 60"/>
        <xdr:cNvCxnSpPr/>
      </xdr:nvCxnSpPr>
      <xdr:spPr>
        <a:xfrm flipV="1">
          <a:off x="4826000" y="581152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133367</xdr:rowOff>
    </xdr:from>
    <xdr:ext cx="762000" cy="259045"/>
    <xdr:sp macro="" textlink="">
      <xdr:nvSpPr>
        <xdr:cNvPr id="62" name="人件費最小値テキスト"/>
        <xdr:cNvSpPr txBox="1"/>
      </xdr:nvSpPr>
      <xdr:spPr>
        <a:xfrm>
          <a:off x="4914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161290</xdr:rowOff>
    </xdr:from>
    <xdr:to>
      <xdr:col>24</xdr:col>
      <xdr:colOff>114300</xdr:colOff>
      <xdr:row>41</xdr:row>
      <xdr:rowOff>161290</xdr:rowOff>
    </xdr:to>
    <xdr:cxnSp macro="">
      <xdr:nvCxnSpPr>
        <xdr:cNvPr id="63" name="直線コネクタ 62"/>
        <xdr:cNvCxnSpPr/>
      </xdr:nvCxnSpPr>
      <xdr:spPr>
        <a:xfrm>
          <a:off x="4737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68597</xdr:rowOff>
    </xdr:from>
    <xdr:ext cx="762000" cy="259045"/>
    <xdr:sp macro="" textlink="">
      <xdr:nvSpPr>
        <xdr:cNvPr id="64" name="人件費最大値テキスト"/>
        <xdr:cNvSpPr txBox="1"/>
      </xdr:nvSpPr>
      <xdr:spPr>
        <a:xfrm>
          <a:off x="4914900" y="5554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153670</xdr:rowOff>
    </xdr:from>
    <xdr:to>
      <xdr:col>24</xdr:col>
      <xdr:colOff>114300</xdr:colOff>
      <xdr:row>33</xdr:row>
      <xdr:rowOff>153670</xdr:rowOff>
    </xdr:to>
    <xdr:cxnSp macro="">
      <xdr:nvCxnSpPr>
        <xdr:cNvPr id="65" name="直線コネクタ 64"/>
        <xdr:cNvCxnSpPr/>
      </xdr:nvCxnSpPr>
      <xdr:spPr>
        <a:xfrm>
          <a:off x="4737100" y="5811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138430</xdr:rowOff>
    </xdr:from>
    <xdr:to>
      <xdr:col>24</xdr:col>
      <xdr:colOff>25400</xdr:colOff>
      <xdr:row>37</xdr:row>
      <xdr:rowOff>161290</xdr:rowOff>
    </xdr:to>
    <xdr:cxnSp macro="">
      <xdr:nvCxnSpPr>
        <xdr:cNvPr id="66" name="直線コネクタ 65"/>
        <xdr:cNvCxnSpPr/>
      </xdr:nvCxnSpPr>
      <xdr:spPr>
        <a:xfrm flipV="1">
          <a:off x="3987800" y="648208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92727</xdr:rowOff>
    </xdr:from>
    <xdr:ext cx="762000" cy="259045"/>
    <xdr:sp macro="" textlink="">
      <xdr:nvSpPr>
        <xdr:cNvPr id="67" name="人件費平均値テキスト"/>
        <xdr:cNvSpPr txBox="1"/>
      </xdr:nvSpPr>
      <xdr:spPr>
        <a:xfrm>
          <a:off x="4914900" y="6093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68" name="フローチャート: 判断 67"/>
        <xdr:cNvSpPr/>
      </xdr:nvSpPr>
      <xdr:spPr>
        <a:xfrm>
          <a:off x="4775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138430</xdr:rowOff>
    </xdr:from>
    <xdr:to>
      <xdr:col>19</xdr:col>
      <xdr:colOff>187325</xdr:colOff>
      <xdr:row>37</xdr:row>
      <xdr:rowOff>161290</xdr:rowOff>
    </xdr:to>
    <xdr:cxnSp macro="">
      <xdr:nvCxnSpPr>
        <xdr:cNvPr id="69" name="直線コネクタ 68"/>
        <xdr:cNvCxnSpPr/>
      </xdr:nvCxnSpPr>
      <xdr:spPr>
        <a:xfrm>
          <a:off x="3098800" y="64820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99060</xdr:rowOff>
    </xdr:from>
    <xdr:to>
      <xdr:col>20</xdr:col>
      <xdr:colOff>38100</xdr:colOff>
      <xdr:row>37</xdr:row>
      <xdr:rowOff>29210</xdr:rowOff>
    </xdr:to>
    <xdr:sp macro="" textlink="">
      <xdr:nvSpPr>
        <xdr:cNvPr id="70" name="フローチャート: 判断 69"/>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39387</xdr:rowOff>
    </xdr:from>
    <xdr:ext cx="736600" cy="259045"/>
    <xdr:sp macro="" textlink="">
      <xdr:nvSpPr>
        <xdr:cNvPr id="71" name="テキスト ボックス 70"/>
        <xdr:cNvSpPr txBox="1"/>
      </xdr:nvSpPr>
      <xdr:spPr>
        <a:xfrm>
          <a:off x="3606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138430</xdr:rowOff>
    </xdr:from>
    <xdr:to>
      <xdr:col>15</xdr:col>
      <xdr:colOff>98425</xdr:colOff>
      <xdr:row>38</xdr:row>
      <xdr:rowOff>27940</xdr:rowOff>
    </xdr:to>
    <xdr:cxnSp macro="">
      <xdr:nvCxnSpPr>
        <xdr:cNvPr id="72" name="直線コネクタ 71"/>
        <xdr:cNvCxnSpPr/>
      </xdr:nvCxnSpPr>
      <xdr:spPr>
        <a:xfrm flipV="1">
          <a:off x="2209800" y="64820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114300</xdr:rowOff>
    </xdr:from>
    <xdr:to>
      <xdr:col>15</xdr:col>
      <xdr:colOff>149225</xdr:colOff>
      <xdr:row>37</xdr:row>
      <xdr:rowOff>44450</xdr:rowOff>
    </xdr:to>
    <xdr:sp macro="" textlink="">
      <xdr:nvSpPr>
        <xdr:cNvPr id="73" name="フローチャート: 判断 72"/>
        <xdr:cNvSpPr/>
      </xdr:nvSpPr>
      <xdr:spPr>
        <a:xfrm>
          <a:off x="3048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54627</xdr:rowOff>
    </xdr:from>
    <xdr:ext cx="762000" cy="259045"/>
    <xdr:sp macro="" textlink="">
      <xdr:nvSpPr>
        <xdr:cNvPr id="74" name="テキスト ボックス 73"/>
        <xdr:cNvSpPr txBox="1"/>
      </xdr:nvSpPr>
      <xdr:spPr>
        <a:xfrm>
          <a:off x="2717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130810</xdr:rowOff>
    </xdr:from>
    <xdr:to>
      <xdr:col>11</xdr:col>
      <xdr:colOff>9525</xdr:colOff>
      <xdr:row>38</xdr:row>
      <xdr:rowOff>27940</xdr:rowOff>
    </xdr:to>
    <xdr:cxnSp macro="">
      <xdr:nvCxnSpPr>
        <xdr:cNvPr id="75" name="直線コネクタ 74"/>
        <xdr:cNvCxnSpPr/>
      </xdr:nvCxnSpPr>
      <xdr:spPr>
        <a:xfrm>
          <a:off x="1320800" y="64744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129540</xdr:rowOff>
    </xdr:from>
    <xdr:to>
      <xdr:col>11</xdr:col>
      <xdr:colOff>60325</xdr:colOff>
      <xdr:row>37</xdr:row>
      <xdr:rowOff>59690</xdr:rowOff>
    </xdr:to>
    <xdr:sp macro="" textlink="">
      <xdr:nvSpPr>
        <xdr:cNvPr id="76" name="フローチャート: 判断 75"/>
        <xdr:cNvSpPr/>
      </xdr:nvSpPr>
      <xdr:spPr>
        <a:xfrm>
          <a:off x="2159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69867</xdr:rowOff>
    </xdr:from>
    <xdr:ext cx="762000" cy="259045"/>
    <xdr:sp macro="" textlink="">
      <xdr:nvSpPr>
        <xdr:cNvPr id="77" name="テキスト ボックス 76"/>
        <xdr:cNvSpPr txBox="1"/>
      </xdr:nvSpPr>
      <xdr:spPr>
        <a:xfrm>
          <a:off x="1828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114300</xdr:rowOff>
    </xdr:from>
    <xdr:to>
      <xdr:col>6</xdr:col>
      <xdr:colOff>171450</xdr:colOff>
      <xdr:row>37</xdr:row>
      <xdr:rowOff>44450</xdr:rowOff>
    </xdr:to>
    <xdr:sp macro="" textlink="">
      <xdr:nvSpPr>
        <xdr:cNvPr id="78" name="フローチャート: 判断 77"/>
        <xdr:cNvSpPr/>
      </xdr:nvSpPr>
      <xdr:spPr>
        <a:xfrm>
          <a:off x="1270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54627</xdr:rowOff>
    </xdr:from>
    <xdr:ext cx="762000" cy="259045"/>
    <xdr:sp macro="" textlink="">
      <xdr:nvSpPr>
        <xdr:cNvPr id="79" name="テキスト ボックス 78"/>
        <xdr:cNvSpPr txBox="1"/>
      </xdr:nvSpPr>
      <xdr:spPr>
        <a:xfrm>
          <a:off x="939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87630</xdr:rowOff>
    </xdr:from>
    <xdr:to>
      <xdr:col>24</xdr:col>
      <xdr:colOff>76200</xdr:colOff>
      <xdr:row>38</xdr:row>
      <xdr:rowOff>17780</xdr:rowOff>
    </xdr:to>
    <xdr:sp macro="" textlink="">
      <xdr:nvSpPr>
        <xdr:cNvPr id="85" name="楕円 84"/>
        <xdr:cNvSpPr/>
      </xdr:nvSpPr>
      <xdr:spPr>
        <a:xfrm>
          <a:off x="47752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59707</xdr:rowOff>
    </xdr:from>
    <xdr:ext cx="762000" cy="259045"/>
    <xdr:sp macro="" textlink="">
      <xdr:nvSpPr>
        <xdr:cNvPr id="86" name="人件費該当値テキスト"/>
        <xdr:cNvSpPr txBox="1"/>
      </xdr:nvSpPr>
      <xdr:spPr>
        <a:xfrm>
          <a:off x="49149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110490</xdr:rowOff>
    </xdr:from>
    <xdr:to>
      <xdr:col>20</xdr:col>
      <xdr:colOff>38100</xdr:colOff>
      <xdr:row>38</xdr:row>
      <xdr:rowOff>40640</xdr:rowOff>
    </xdr:to>
    <xdr:sp macro="" textlink="">
      <xdr:nvSpPr>
        <xdr:cNvPr id="87" name="楕円 86"/>
        <xdr:cNvSpPr/>
      </xdr:nvSpPr>
      <xdr:spPr>
        <a:xfrm>
          <a:off x="3937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25417</xdr:rowOff>
    </xdr:from>
    <xdr:ext cx="736600" cy="259045"/>
    <xdr:sp macro="" textlink="">
      <xdr:nvSpPr>
        <xdr:cNvPr id="88" name="テキスト ボックス 87"/>
        <xdr:cNvSpPr txBox="1"/>
      </xdr:nvSpPr>
      <xdr:spPr>
        <a:xfrm>
          <a:off x="3606800" y="6540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87630</xdr:rowOff>
    </xdr:from>
    <xdr:to>
      <xdr:col>15</xdr:col>
      <xdr:colOff>149225</xdr:colOff>
      <xdr:row>38</xdr:row>
      <xdr:rowOff>17780</xdr:rowOff>
    </xdr:to>
    <xdr:sp macro="" textlink="">
      <xdr:nvSpPr>
        <xdr:cNvPr id="89" name="楕円 88"/>
        <xdr:cNvSpPr/>
      </xdr:nvSpPr>
      <xdr:spPr>
        <a:xfrm>
          <a:off x="3048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2557</xdr:rowOff>
    </xdr:from>
    <xdr:ext cx="762000" cy="259045"/>
    <xdr:sp macro="" textlink="">
      <xdr:nvSpPr>
        <xdr:cNvPr id="90" name="テキスト ボックス 89"/>
        <xdr:cNvSpPr txBox="1"/>
      </xdr:nvSpPr>
      <xdr:spPr>
        <a:xfrm>
          <a:off x="2717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148590</xdr:rowOff>
    </xdr:from>
    <xdr:to>
      <xdr:col>11</xdr:col>
      <xdr:colOff>60325</xdr:colOff>
      <xdr:row>38</xdr:row>
      <xdr:rowOff>78740</xdr:rowOff>
    </xdr:to>
    <xdr:sp macro="" textlink="">
      <xdr:nvSpPr>
        <xdr:cNvPr id="91" name="楕円 90"/>
        <xdr:cNvSpPr/>
      </xdr:nvSpPr>
      <xdr:spPr>
        <a:xfrm>
          <a:off x="2159000" y="649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63517</xdr:rowOff>
    </xdr:from>
    <xdr:ext cx="762000" cy="259045"/>
    <xdr:sp macro="" textlink="">
      <xdr:nvSpPr>
        <xdr:cNvPr id="92" name="テキスト ボックス 91"/>
        <xdr:cNvSpPr txBox="1"/>
      </xdr:nvSpPr>
      <xdr:spPr>
        <a:xfrm>
          <a:off x="1828800" y="657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80010</xdr:rowOff>
    </xdr:from>
    <xdr:to>
      <xdr:col>6</xdr:col>
      <xdr:colOff>171450</xdr:colOff>
      <xdr:row>38</xdr:row>
      <xdr:rowOff>10160</xdr:rowOff>
    </xdr:to>
    <xdr:sp macro="" textlink="">
      <xdr:nvSpPr>
        <xdr:cNvPr id="93" name="楕円 92"/>
        <xdr:cNvSpPr/>
      </xdr:nvSpPr>
      <xdr:spPr>
        <a:xfrm>
          <a:off x="1270000" y="642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166387</xdr:rowOff>
    </xdr:from>
    <xdr:ext cx="762000" cy="259045"/>
    <xdr:sp macro="" textlink="">
      <xdr:nvSpPr>
        <xdr:cNvPr id="94" name="テキスト ボックス 93"/>
        <xdr:cNvSpPr txBox="1"/>
      </xdr:nvSpPr>
      <xdr:spPr>
        <a:xfrm>
          <a:off x="939800" y="651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物件費</a:t>
          </a:r>
          <a:r>
            <a:rPr kumimoji="1" lang="ja-JP" altLang="en-US" sz="1100" b="0" i="0" baseline="0">
              <a:solidFill>
                <a:schemeClr val="dk1"/>
              </a:solidFill>
              <a:effectLst/>
              <a:latin typeface="+mn-lt"/>
              <a:ea typeface="+mn-ea"/>
              <a:cs typeface="+mn-cs"/>
            </a:rPr>
            <a:t>はの割合は</a:t>
          </a:r>
          <a:r>
            <a:rPr kumimoji="1" lang="ja-JP" altLang="ja-JP" sz="1100" b="0" i="0" baseline="0">
              <a:solidFill>
                <a:schemeClr val="dk1"/>
              </a:solidFill>
              <a:effectLst/>
              <a:latin typeface="+mn-lt"/>
              <a:ea typeface="+mn-ea"/>
              <a:cs typeface="+mn-cs"/>
            </a:rPr>
            <a:t>前年度比</a:t>
          </a:r>
          <a:r>
            <a:rPr kumimoji="1" lang="en-US" altLang="ja-JP" sz="1100" b="0" i="0" baseline="0">
              <a:solidFill>
                <a:schemeClr val="dk1"/>
              </a:solidFill>
              <a:effectLst/>
              <a:latin typeface="+mn-lt"/>
              <a:ea typeface="+mn-ea"/>
              <a:cs typeface="+mn-cs"/>
            </a:rPr>
            <a:t>0.8</a:t>
          </a:r>
          <a:r>
            <a:rPr kumimoji="1" lang="ja-JP" altLang="ja-JP" sz="1100" b="0" i="0" baseline="0">
              <a:solidFill>
                <a:schemeClr val="dk1"/>
              </a:solidFill>
              <a:effectLst/>
              <a:latin typeface="+mn-lt"/>
              <a:ea typeface="+mn-ea"/>
              <a:cs typeface="+mn-cs"/>
            </a:rPr>
            <a:t>ポイントの増、類似団体内平均より</a:t>
          </a:r>
          <a:r>
            <a:rPr kumimoji="1" lang="en-US" altLang="ja-JP" sz="1100" b="0" i="0" baseline="0">
              <a:solidFill>
                <a:schemeClr val="dk1"/>
              </a:solidFill>
              <a:effectLst/>
              <a:latin typeface="+mn-lt"/>
              <a:ea typeface="+mn-ea"/>
              <a:cs typeface="+mn-cs"/>
            </a:rPr>
            <a:t>2.6</a:t>
          </a:r>
          <a:r>
            <a:rPr kumimoji="1" lang="ja-JP" altLang="ja-JP" sz="1100" b="0" i="0" baseline="0">
              <a:solidFill>
                <a:schemeClr val="dk1"/>
              </a:solidFill>
              <a:effectLst/>
              <a:latin typeface="+mn-lt"/>
              <a:ea typeface="+mn-ea"/>
              <a:cs typeface="+mn-cs"/>
            </a:rPr>
            <a:t>ポイント高い</a:t>
          </a:r>
          <a:r>
            <a:rPr kumimoji="1" lang="en-US" altLang="ja-JP" sz="1100" b="0" i="0" baseline="0">
              <a:solidFill>
                <a:schemeClr val="dk1"/>
              </a:solidFill>
              <a:effectLst/>
              <a:latin typeface="+mn-lt"/>
              <a:ea typeface="+mn-ea"/>
              <a:cs typeface="+mn-cs"/>
            </a:rPr>
            <a:t>18.8</a:t>
          </a:r>
          <a:r>
            <a:rPr kumimoji="1" lang="ja-JP" altLang="ja-JP" sz="1100" b="0" i="0" baseline="0">
              <a:solidFill>
                <a:schemeClr val="dk1"/>
              </a:solidFill>
              <a:effectLst/>
              <a:latin typeface="+mn-lt"/>
              <a:ea typeface="+mn-ea"/>
              <a:cs typeface="+mn-cs"/>
            </a:rPr>
            <a:t>となった。全体的に消費税の増税に伴うものと、新扶桑会館指定管理委託料の皆増により増加している。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物件費のおよそ３分の２は各種委託料が占めており、施設やシステムの保守委託から各事業の事業・事務委託等内容は様々である。委託内容の見直しや、事務事業の改善・効率化に伴う新規委託の実施等、行政コストの効率化に努め財政運営の適正化を図っていく。</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165100</xdr:rowOff>
    </xdr:from>
    <xdr:to>
      <xdr:col>82</xdr:col>
      <xdr:colOff>107950</xdr:colOff>
      <xdr:row>22</xdr:row>
      <xdr:rowOff>72572</xdr:rowOff>
    </xdr:to>
    <xdr:cxnSp macro="">
      <xdr:nvCxnSpPr>
        <xdr:cNvPr id="124" name="直線コネクタ 123"/>
        <xdr:cNvCxnSpPr/>
      </xdr:nvCxnSpPr>
      <xdr:spPr>
        <a:xfrm flipV="1">
          <a:off x="16510000" y="2222500"/>
          <a:ext cx="0" cy="1621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44649</xdr:rowOff>
    </xdr:from>
    <xdr:ext cx="762000" cy="259045"/>
    <xdr:sp macro="" textlink="">
      <xdr:nvSpPr>
        <xdr:cNvPr id="125" name="物件費最小値テキスト"/>
        <xdr:cNvSpPr txBox="1"/>
      </xdr:nvSpPr>
      <xdr:spPr>
        <a:xfrm>
          <a:off x="16598900" y="3816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72572</xdr:rowOff>
    </xdr:from>
    <xdr:to>
      <xdr:col>82</xdr:col>
      <xdr:colOff>196850</xdr:colOff>
      <xdr:row>22</xdr:row>
      <xdr:rowOff>72572</xdr:rowOff>
    </xdr:to>
    <xdr:cxnSp macro="">
      <xdr:nvCxnSpPr>
        <xdr:cNvPr id="126" name="直線コネクタ 125"/>
        <xdr:cNvCxnSpPr/>
      </xdr:nvCxnSpPr>
      <xdr:spPr>
        <a:xfrm>
          <a:off x="16421100" y="3844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80027</xdr:rowOff>
    </xdr:from>
    <xdr:ext cx="762000" cy="259045"/>
    <xdr:sp macro="" textlink="">
      <xdr:nvSpPr>
        <xdr:cNvPr id="127" name="物件費最大値テキスト"/>
        <xdr:cNvSpPr txBox="1"/>
      </xdr:nvSpPr>
      <xdr:spPr>
        <a:xfrm>
          <a:off x="165989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165100</xdr:rowOff>
    </xdr:from>
    <xdr:to>
      <xdr:col>82</xdr:col>
      <xdr:colOff>196850</xdr:colOff>
      <xdr:row>12</xdr:row>
      <xdr:rowOff>165100</xdr:rowOff>
    </xdr:to>
    <xdr:cxnSp macro="">
      <xdr:nvCxnSpPr>
        <xdr:cNvPr id="128" name="直線コネクタ 127"/>
        <xdr:cNvCxnSpPr/>
      </xdr:nvCxnSpPr>
      <xdr:spPr>
        <a:xfrm>
          <a:off x="16421100" y="2222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61686</xdr:rowOff>
    </xdr:from>
    <xdr:to>
      <xdr:col>82</xdr:col>
      <xdr:colOff>107950</xdr:colOff>
      <xdr:row>18</xdr:row>
      <xdr:rowOff>148771</xdr:rowOff>
    </xdr:to>
    <xdr:cxnSp macro="">
      <xdr:nvCxnSpPr>
        <xdr:cNvPr id="129" name="直線コネクタ 128"/>
        <xdr:cNvCxnSpPr/>
      </xdr:nvCxnSpPr>
      <xdr:spPr>
        <a:xfrm>
          <a:off x="15671800" y="3147786"/>
          <a:ext cx="8382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2920</xdr:rowOff>
    </xdr:from>
    <xdr:ext cx="762000" cy="259045"/>
    <xdr:sp macro="" textlink="">
      <xdr:nvSpPr>
        <xdr:cNvPr id="130" name="物件費平均値テキスト"/>
        <xdr:cNvSpPr txBox="1"/>
      </xdr:nvSpPr>
      <xdr:spPr>
        <a:xfrm>
          <a:off x="16598900" y="2746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157843</xdr:rowOff>
    </xdr:from>
    <xdr:to>
      <xdr:col>82</xdr:col>
      <xdr:colOff>158750</xdr:colOff>
      <xdr:row>17</xdr:row>
      <xdr:rowOff>87993</xdr:rowOff>
    </xdr:to>
    <xdr:sp macro="" textlink="">
      <xdr:nvSpPr>
        <xdr:cNvPr id="131" name="フローチャート: 判断 130"/>
        <xdr:cNvSpPr/>
      </xdr:nvSpPr>
      <xdr:spPr>
        <a:xfrm>
          <a:off x="16459200" y="2901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18143</xdr:rowOff>
    </xdr:from>
    <xdr:to>
      <xdr:col>78</xdr:col>
      <xdr:colOff>69850</xdr:colOff>
      <xdr:row>18</xdr:row>
      <xdr:rowOff>61686</xdr:rowOff>
    </xdr:to>
    <xdr:cxnSp macro="">
      <xdr:nvCxnSpPr>
        <xdr:cNvPr id="132" name="直線コネクタ 131"/>
        <xdr:cNvCxnSpPr/>
      </xdr:nvCxnSpPr>
      <xdr:spPr>
        <a:xfrm>
          <a:off x="14782800" y="3104243"/>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146957</xdr:rowOff>
    </xdr:from>
    <xdr:to>
      <xdr:col>78</xdr:col>
      <xdr:colOff>120650</xdr:colOff>
      <xdr:row>17</xdr:row>
      <xdr:rowOff>77107</xdr:rowOff>
    </xdr:to>
    <xdr:sp macro="" textlink="">
      <xdr:nvSpPr>
        <xdr:cNvPr id="133" name="フローチャート: 判断 132"/>
        <xdr:cNvSpPr/>
      </xdr:nvSpPr>
      <xdr:spPr>
        <a:xfrm>
          <a:off x="15621000" y="289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87284</xdr:rowOff>
    </xdr:from>
    <xdr:ext cx="736600" cy="259045"/>
    <xdr:sp macro="" textlink="">
      <xdr:nvSpPr>
        <xdr:cNvPr id="134" name="テキスト ボックス 133"/>
        <xdr:cNvSpPr txBox="1"/>
      </xdr:nvSpPr>
      <xdr:spPr>
        <a:xfrm>
          <a:off x="15290800" y="2659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156936</xdr:rowOff>
    </xdr:from>
    <xdr:to>
      <xdr:col>73</xdr:col>
      <xdr:colOff>180975</xdr:colOff>
      <xdr:row>18</xdr:row>
      <xdr:rowOff>18143</xdr:rowOff>
    </xdr:to>
    <xdr:cxnSp macro="">
      <xdr:nvCxnSpPr>
        <xdr:cNvPr id="135" name="直線コネクタ 134"/>
        <xdr:cNvCxnSpPr/>
      </xdr:nvCxnSpPr>
      <xdr:spPr>
        <a:xfrm>
          <a:off x="13893800" y="307158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125186</xdr:rowOff>
    </xdr:from>
    <xdr:to>
      <xdr:col>74</xdr:col>
      <xdr:colOff>31750</xdr:colOff>
      <xdr:row>17</xdr:row>
      <xdr:rowOff>55336</xdr:rowOff>
    </xdr:to>
    <xdr:sp macro="" textlink="">
      <xdr:nvSpPr>
        <xdr:cNvPr id="136" name="フローチャート: 判断 135"/>
        <xdr:cNvSpPr/>
      </xdr:nvSpPr>
      <xdr:spPr>
        <a:xfrm>
          <a:off x="14732000" y="2868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65513</xdr:rowOff>
    </xdr:from>
    <xdr:ext cx="762000" cy="259045"/>
    <xdr:sp macro="" textlink="">
      <xdr:nvSpPr>
        <xdr:cNvPr id="137" name="テキスト ボックス 136"/>
        <xdr:cNvSpPr txBox="1"/>
      </xdr:nvSpPr>
      <xdr:spPr>
        <a:xfrm>
          <a:off x="14401800" y="2637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4536</xdr:rowOff>
    </xdr:from>
    <xdr:to>
      <xdr:col>69</xdr:col>
      <xdr:colOff>92075</xdr:colOff>
      <xdr:row>17</xdr:row>
      <xdr:rowOff>156936</xdr:rowOff>
    </xdr:to>
    <xdr:cxnSp macro="">
      <xdr:nvCxnSpPr>
        <xdr:cNvPr id="138" name="直線コネクタ 137"/>
        <xdr:cNvCxnSpPr/>
      </xdr:nvCxnSpPr>
      <xdr:spPr>
        <a:xfrm>
          <a:off x="13004800" y="2919186"/>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114300</xdr:rowOff>
    </xdr:from>
    <xdr:to>
      <xdr:col>69</xdr:col>
      <xdr:colOff>142875</xdr:colOff>
      <xdr:row>17</xdr:row>
      <xdr:rowOff>44450</xdr:rowOff>
    </xdr:to>
    <xdr:sp macro="" textlink="">
      <xdr:nvSpPr>
        <xdr:cNvPr id="139" name="フローチャート: 判断 138"/>
        <xdr:cNvSpPr/>
      </xdr:nvSpPr>
      <xdr:spPr>
        <a:xfrm>
          <a:off x="13843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54627</xdr:rowOff>
    </xdr:from>
    <xdr:ext cx="762000" cy="259045"/>
    <xdr:sp macro="" textlink="">
      <xdr:nvSpPr>
        <xdr:cNvPr id="140" name="テキスト ボックス 139"/>
        <xdr:cNvSpPr txBox="1"/>
      </xdr:nvSpPr>
      <xdr:spPr>
        <a:xfrm>
          <a:off x="13512800" y="262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48986</xdr:rowOff>
    </xdr:from>
    <xdr:to>
      <xdr:col>65</xdr:col>
      <xdr:colOff>53975</xdr:colOff>
      <xdr:row>16</xdr:row>
      <xdr:rowOff>150586</xdr:rowOff>
    </xdr:to>
    <xdr:sp macro="" textlink="">
      <xdr:nvSpPr>
        <xdr:cNvPr id="141" name="フローチャート: 判断 140"/>
        <xdr:cNvSpPr/>
      </xdr:nvSpPr>
      <xdr:spPr>
        <a:xfrm>
          <a:off x="12954000" y="2792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160763</xdr:rowOff>
    </xdr:from>
    <xdr:ext cx="762000" cy="259045"/>
    <xdr:sp macro="" textlink="">
      <xdr:nvSpPr>
        <xdr:cNvPr id="142" name="テキスト ボックス 141"/>
        <xdr:cNvSpPr txBox="1"/>
      </xdr:nvSpPr>
      <xdr:spPr>
        <a:xfrm>
          <a:off x="12623800" y="2561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97971</xdr:rowOff>
    </xdr:from>
    <xdr:to>
      <xdr:col>82</xdr:col>
      <xdr:colOff>158750</xdr:colOff>
      <xdr:row>19</xdr:row>
      <xdr:rowOff>28122</xdr:rowOff>
    </xdr:to>
    <xdr:sp macro="" textlink="">
      <xdr:nvSpPr>
        <xdr:cNvPr id="148" name="楕円 147"/>
        <xdr:cNvSpPr/>
      </xdr:nvSpPr>
      <xdr:spPr>
        <a:xfrm>
          <a:off x="16459200" y="318407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70048</xdr:rowOff>
    </xdr:from>
    <xdr:ext cx="762000" cy="259045"/>
    <xdr:sp macro="" textlink="">
      <xdr:nvSpPr>
        <xdr:cNvPr id="149" name="物件費該当値テキスト"/>
        <xdr:cNvSpPr txBox="1"/>
      </xdr:nvSpPr>
      <xdr:spPr>
        <a:xfrm>
          <a:off x="16598900" y="3156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10886</xdr:rowOff>
    </xdr:from>
    <xdr:to>
      <xdr:col>78</xdr:col>
      <xdr:colOff>120650</xdr:colOff>
      <xdr:row>18</xdr:row>
      <xdr:rowOff>112486</xdr:rowOff>
    </xdr:to>
    <xdr:sp macro="" textlink="">
      <xdr:nvSpPr>
        <xdr:cNvPr id="150" name="楕円 149"/>
        <xdr:cNvSpPr/>
      </xdr:nvSpPr>
      <xdr:spPr>
        <a:xfrm>
          <a:off x="15621000" y="3096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97263</xdr:rowOff>
    </xdr:from>
    <xdr:ext cx="736600" cy="259045"/>
    <xdr:sp macro="" textlink="">
      <xdr:nvSpPr>
        <xdr:cNvPr id="151" name="テキスト ボックス 150"/>
        <xdr:cNvSpPr txBox="1"/>
      </xdr:nvSpPr>
      <xdr:spPr>
        <a:xfrm>
          <a:off x="15290800" y="31833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138793</xdr:rowOff>
    </xdr:from>
    <xdr:to>
      <xdr:col>74</xdr:col>
      <xdr:colOff>31750</xdr:colOff>
      <xdr:row>18</xdr:row>
      <xdr:rowOff>68943</xdr:rowOff>
    </xdr:to>
    <xdr:sp macro="" textlink="">
      <xdr:nvSpPr>
        <xdr:cNvPr id="152" name="楕円 151"/>
        <xdr:cNvSpPr/>
      </xdr:nvSpPr>
      <xdr:spPr>
        <a:xfrm>
          <a:off x="14732000" y="3053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53720</xdr:rowOff>
    </xdr:from>
    <xdr:ext cx="762000" cy="259045"/>
    <xdr:sp macro="" textlink="">
      <xdr:nvSpPr>
        <xdr:cNvPr id="153" name="テキスト ボックス 152"/>
        <xdr:cNvSpPr txBox="1"/>
      </xdr:nvSpPr>
      <xdr:spPr>
        <a:xfrm>
          <a:off x="14401800" y="3139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106136</xdr:rowOff>
    </xdr:from>
    <xdr:to>
      <xdr:col>69</xdr:col>
      <xdr:colOff>142875</xdr:colOff>
      <xdr:row>18</xdr:row>
      <xdr:rowOff>36286</xdr:rowOff>
    </xdr:to>
    <xdr:sp macro="" textlink="">
      <xdr:nvSpPr>
        <xdr:cNvPr id="154" name="楕円 153"/>
        <xdr:cNvSpPr/>
      </xdr:nvSpPr>
      <xdr:spPr>
        <a:xfrm>
          <a:off x="13843000" y="302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21063</xdr:rowOff>
    </xdr:from>
    <xdr:ext cx="762000" cy="259045"/>
    <xdr:sp macro="" textlink="">
      <xdr:nvSpPr>
        <xdr:cNvPr id="155" name="テキスト ボックス 154"/>
        <xdr:cNvSpPr txBox="1"/>
      </xdr:nvSpPr>
      <xdr:spPr>
        <a:xfrm>
          <a:off x="13512800" y="3107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125186</xdr:rowOff>
    </xdr:from>
    <xdr:to>
      <xdr:col>65</xdr:col>
      <xdr:colOff>53975</xdr:colOff>
      <xdr:row>17</xdr:row>
      <xdr:rowOff>55336</xdr:rowOff>
    </xdr:to>
    <xdr:sp macro="" textlink="">
      <xdr:nvSpPr>
        <xdr:cNvPr id="156" name="楕円 155"/>
        <xdr:cNvSpPr/>
      </xdr:nvSpPr>
      <xdr:spPr>
        <a:xfrm>
          <a:off x="12954000" y="2868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40113</xdr:rowOff>
    </xdr:from>
    <xdr:ext cx="762000" cy="259045"/>
    <xdr:sp macro="" textlink="">
      <xdr:nvSpPr>
        <xdr:cNvPr id="157" name="テキスト ボックス 156"/>
        <xdr:cNvSpPr txBox="1"/>
      </xdr:nvSpPr>
      <xdr:spPr>
        <a:xfrm>
          <a:off x="12623800" y="2954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扶助費の割合は前年度比</a:t>
          </a:r>
          <a:r>
            <a:rPr kumimoji="1" lang="en-US" altLang="ja-JP" sz="1100" b="0" i="0" baseline="0">
              <a:solidFill>
                <a:schemeClr val="dk1"/>
              </a:solidFill>
              <a:effectLst/>
              <a:latin typeface="+mn-lt"/>
              <a:ea typeface="+mn-ea"/>
              <a:cs typeface="+mn-cs"/>
            </a:rPr>
            <a:t>0.9</a:t>
          </a:r>
          <a:r>
            <a:rPr kumimoji="1" lang="ja-JP" altLang="ja-JP" sz="1100" b="0" i="0" baseline="0">
              <a:solidFill>
                <a:schemeClr val="dk1"/>
              </a:solidFill>
              <a:effectLst/>
              <a:latin typeface="+mn-lt"/>
              <a:ea typeface="+mn-ea"/>
              <a:cs typeface="+mn-cs"/>
            </a:rPr>
            <a:t>ポイント</a:t>
          </a:r>
          <a:r>
            <a:rPr kumimoji="1" lang="ja-JP" altLang="en-US" sz="1100" b="0" i="0" baseline="0">
              <a:solidFill>
                <a:schemeClr val="dk1"/>
              </a:solidFill>
              <a:effectLst/>
              <a:latin typeface="+mn-lt"/>
              <a:ea typeface="+mn-ea"/>
              <a:cs typeface="+mn-cs"/>
            </a:rPr>
            <a:t>減</a:t>
          </a:r>
          <a:r>
            <a:rPr kumimoji="1" lang="ja-JP" altLang="ja-JP" sz="1100" b="0" i="0" baseline="0">
              <a:solidFill>
                <a:schemeClr val="dk1"/>
              </a:solidFill>
              <a:effectLst/>
              <a:latin typeface="+mn-lt"/>
              <a:ea typeface="+mn-ea"/>
              <a:cs typeface="+mn-cs"/>
            </a:rPr>
            <a:t>の</a:t>
          </a:r>
          <a:r>
            <a:rPr kumimoji="1" lang="en-US" altLang="ja-JP" sz="1100" b="0" i="0" baseline="0">
              <a:solidFill>
                <a:schemeClr val="dk1"/>
              </a:solidFill>
              <a:effectLst/>
              <a:latin typeface="+mn-lt"/>
              <a:ea typeface="+mn-ea"/>
              <a:cs typeface="+mn-cs"/>
            </a:rPr>
            <a:t>17.1</a:t>
          </a:r>
          <a:r>
            <a:rPr kumimoji="1" lang="ja-JP" altLang="ja-JP" sz="1100" b="0" i="0" baseline="0">
              <a:solidFill>
                <a:schemeClr val="dk1"/>
              </a:solidFill>
              <a:effectLst/>
              <a:latin typeface="+mn-lt"/>
              <a:ea typeface="+mn-ea"/>
              <a:cs typeface="+mn-cs"/>
            </a:rPr>
            <a:t>％となった。類似団体内平均</a:t>
          </a:r>
          <a:r>
            <a:rPr kumimoji="1" lang="en-US" altLang="ja-JP" sz="1100" b="0" i="0" baseline="0">
              <a:solidFill>
                <a:schemeClr val="dk1"/>
              </a:solidFill>
              <a:effectLst/>
              <a:latin typeface="+mn-lt"/>
              <a:ea typeface="+mn-ea"/>
              <a:cs typeface="+mn-cs"/>
            </a:rPr>
            <a:t>12.9</a:t>
          </a:r>
          <a:r>
            <a:rPr kumimoji="1" lang="ja-JP" altLang="ja-JP" sz="1100" b="0" i="0" baseline="0">
              <a:solidFill>
                <a:schemeClr val="dk1"/>
              </a:solidFill>
              <a:effectLst/>
              <a:latin typeface="+mn-lt"/>
              <a:ea typeface="+mn-ea"/>
              <a:cs typeface="+mn-cs"/>
            </a:rPr>
            <a:t>％との差は</a:t>
          </a:r>
          <a:r>
            <a:rPr kumimoji="1" lang="en-US" altLang="ja-JP" sz="1100" b="0" i="0" baseline="0">
              <a:solidFill>
                <a:schemeClr val="dk1"/>
              </a:solidFill>
              <a:effectLst/>
              <a:latin typeface="+mn-lt"/>
              <a:ea typeface="+mn-ea"/>
              <a:cs typeface="+mn-cs"/>
            </a:rPr>
            <a:t>4.2</a:t>
          </a:r>
          <a:r>
            <a:rPr kumimoji="1" lang="ja-JP" altLang="ja-JP" sz="1100" b="0" i="0" baseline="0">
              <a:solidFill>
                <a:schemeClr val="dk1"/>
              </a:solidFill>
              <a:effectLst/>
              <a:latin typeface="+mn-lt"/>
              <a:ea typeface="+mn-ea"/>
              <a:cs typeface="+mn-cs"/>
            </a:rPr>
            <a:t>ポイントと</a:t>
          </a:r>
          <a:r>
            <a:rPr kumimoji="1" lang="ja-JP" altLang="en-US" sz="1100" b="0" i="0" baseline="0">
              <a:solidFill>
                <a:schemeClr val="dk1"/>
              </a:solidFill>
              <a:effectLst/>
              <a:latin typeface="+mn-lt"/>
              <a:ea typeface="+mn-ea"/>
              <a:cs typeface="+mn-cs"/>
            </a:rPr>
            <a:t>、依然として</a:t>
          </a:r>
          <a:r>
            <a:rPr kumimoji="1" lang="ja-JP" altLang="ja-JP" sz="1100" b="0" i="0" baseline="0">
              <a:solidFill>
                <a:schemeClr val="dk1"/>
              </a:solidFill>
              <a:effectLst/>
              <a:latin typeface="+mn-lt"/>
              <a:ea typeface="+mn-ea"/>
              <a:cs typeface="+mn-cs"/>
            </a:rPr>
            <a:t>大きい。</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歳出額は</a:t>
          </a:r>
          <a:r>
            <a:rPr kumimoji="1" lang="ja-JP" altLang="en-US" sz="1100" b="0" i="0" baseline="0">
              <a:solidFill>
                <a:schemeClr val="dk1"/>
              </a:solidFill>
              <a:effectLst/>
              <a:latin typeface="+mn-lt"/>
              <a:ea typeface="+mn-ea"/>
              <a:cs typeface="+mn-cs"/>
            </a:rPr>
            <a:t>幼児教育・保育の無償化に係る市負担分の減等により</a:t>
          </a:r>
          <a:r>
            <a:rPr kumimoji="1" lang="en-US" altLang="ja-JP" sz="1100" b="0" i="0" baseline="0">
              <a:solidFill>
                <a:schemeClr val="dk1"/>
              </a:solidFill>
              <a:effectLst/>
              <a:latin typeface="+mn-lt"/>
              <a:ea typeface="+mn-ea"/>
              <a:cs typeface="+mn-cs"/>
            </a:rPr>
            <a:t>83</a:t>
          </a:r>
          <a:r>
            <a:rPr kumimoji="1" lang="ja-JP" altLang="ja-JP" sz="1100" b="0" i="0" baseline="0">
              <a:solidFill>
                <a:schemeClr val="dk1"/>
              </a:solidFill>
              <a:effectLst/>
              <a:latin typeface="+mn-lt"/>
              <a:ea typeface="+mn-ea"/>
              <a:cs typeface="+mn-cs"/>
            </a:rPr>
            <a:t>百万円</a:t>
          </a:r>
          <a:r>
            <a:rPr kumimoji="1" lang="ja-JP" altLang="en-US" sz="1100" b="0" i="0" baseline="0">
              <a:solidFill>
                <a:schemeClr val="dk1"/>
              </a:solidFill>
              <a:effectLst/>
              <a:latin typeface="+mn-lt"/>
              <a:ea typeface="+mn-ea"/>
              <a:cs typeface="+mn-cs"/>
            </a:rPr>
            <a:t>減となったが、</a:t>
          </a:r>
          <a:r>
            <a:rPr kumimoji="1" lang="ja-JP" altLang="ja-JP" sz="1100" b="0" i="0" baseline="0">
              <a:solidFill>
                <a:schemeClr val="dk1"/>
              </a:solidFill>
              <a:effectLst/>
              <a:latin typeface="+mn-lt"/>
              <a:ea typeface="+mn-ea"/>
              <a:cs typeface="+mn-cs"/>
            </a:rPr>
            <a:t>児童福祉費や障害福祉費の</a:t>
          </a:r>
          <a:r>
            <a:rPr kumimoji="1" lang="ja-JP" altLang="en-US" sz="1100" b="0" i="0" baseline="0">
              <a:solidFill>
                <a:schemeClr val="dk1"/>
              </a:solidFill>
              <a:effectLst/>
              <a:latin typeface="+mn-lt"/>
              <a:ea typeface="+mn-ea"/>
              <a:cs typeface="+mn-cs"/>
            </a:rPr>
            <a:t>手当の</a:t>
          </a:r>
          <a:r>
            <a:rPr kumimoji="1" lang="ja-JP" altLang="ja-JP" sz="1100" b="0" i="0" baseline="0">
              <a:solidFill>
                <a:schemeClr val="dk1"/>
              </a:solidFill>
              <a:effectLst/>
              <a:latin typeface="+mn-lt"/>
              <a:ea typeface="+mn-ea"/>
              <a:cs typeface="+mn-cs"/>
            </a:rPr>
            <a:t>上昇に歯止めがかからない状況となっている。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12700</xdr:rowOff>
    </xdr:from>
    <xdr:to>
      <xdr:col>24</xdr:col>
      <xdr:colOff>25400</xdr:colOff>
      <xdr:row>60</xdr:row>
      <xdr:rowOff>134620</xdr:rowOff>
    </xdr:to>
    <xdr:cxnSp macro="">
      <xdr:nvCxnSpPr>
        <xdr:cNvPr id="185" name="直線コネクタ 184"/>
        <xdr:cNvCxnSpPr/>
      </xdr:nvCxnSpPr>
      <xdr:spPr>
        <a:xfrm flipV="1">
          <a:off x="4826000" y="9271000"/>
          <a:ext cx="0" cy="11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106697</xdr:rowOff>
    </xdr:from>
    <xdr:ext cx="762000" cy="259045"/>
    <xdr:sp macro="" textlink="">
      <xdr:nvSpPr>
        <xdr:cNvPr id="186" name="扶助費最小値テキスト"/>
        <xdr:cNvSpPr txBox="1"/>
      </xdr:nvSpPr>
      <xdr:spPr>
        <a:xfrm>
          <a:off x="4914900" y="10393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134620</xdr:rowOff>
    </xdr:from>
    <xdr:to>
      <xdr:col>24</xdr:col>
      <xdr:colOff>114300</xdr:colOff>
      <xdr:row>60</xdr:row>
      <xdr:rowOff>134620</xdr:rowOff>
    </xdr:to>
    <xdr:cxnSp macro="">
      <xdr:nvCxnSpPr>
        <xdr:cNvPr id="187" name="直線コネクタ 186"/>
        <xdr:cNvCxnSpPr/>
      </xdr:nvCxnSpPr>
      <xdr:spPr>
        <a:xfrm>
          <a:off x="4737100" y="10421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99077</xdr:rowOff>
    </xdr:from>
    <xdr:ext cx="762000" cy="259045"/>
    <xdr:sp macro="" textlink="">
      <xdr:nvSpPr>
        <xdr:cNvPr id="188" name="扶助費最大値テキスト"/>
        <xdr:cNvSpPr txBox="1"/>
      </xdr:nvSpPr>
      <xdr:spPr>
        <a:xfrm>
          <a:off x="4914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12700</xdr:rowOff>
    </xdr:from>
    <xdr:to>
      <xdr:col>24</xdr:col>
      <xdr:colOff>114300</xdr:colOff>
      <xdr:row>54</xdr:row>
      <xdr:rowOff>12700</xdr:rowOff>
    </xdr:to>
    <xdr:cxnSp macro="">
      <xdr:nvCxnSpPr>
        <xdr:cNvPr id="189" name="直線コネクタ 188"/>
        <xdr:cNvCxnSpPr/>
      </xdr:nvCxnSpPr>
      <xdr:spPr>
        <a:xfrm>
          <a:off x="4737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58420</xdr:rowOff>
    </xdr:from>
    <xdr:to>
      <xdr:col>24</xdr:col>
      <xdr:colOff>25400</xdr:colOff>
      <xdr:row>58</xdr:row>
      <xdr:rowOff>127000</xdr:rowOff>
    </xdr:to>
    <xdr:cxnSp macro="">
      <xdr:nvCxnSpPr>
        <xdr:cNvPr id="190" name="直線コネクタ 189"/>
        <xdr:cNvCxnSpPr/>
      </xdr:nvCxnSpPr>
      <xdr:spPr>
        <a:xfrm flipV="1">
          <a:off x="3987800" y="1000252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47007</xdr:rowOff>
    </xdr:from>
    <xdr:ext cx="762000" cy="259045"/>
    <xdr:sp macro="" textlink="">
      <xdr:nvSpPr>
        <xdr:cNvPr id="191" name="扶助費平均値テキスト"/>
        <xdr:cNvSpPr txBox="1"/>
      </xdr:nvSpPr>
      <xdr:spPr>
        <a:xfrm>
          <a:off x="4914900" y="9476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30480</xdr:rowOff>
    </xdr:from>
    <xdr:to>
      <xdr:col>24</xdr:col>
      <xdr:colOff>76200</xdr:colOff>
      <xdr:row>56</xdr:row>
      <xdr:rowOff>132080</xdr:rowOff>
    </xdr:to>
    <xdr:sp macro="" textlink="">
      <xdr:nvSpPr>
        <xdr:cNvPr id="192" name="フローチャート: 判断 191"/>
        <xdr:cNvSpPr/>
      </xdr:nvSpPr>
      <xdr:spPr>
        <a:xfrm>
          <a:off x="47752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58420</xdr:rowOff>
    </xdr:from>
    <xdr:to>
      <xdr:col>19</xdr:col>
      <xdr:colOff>187325</xdr:colOff>
      <xdr:row>58</xdr:row>
      <xdr:rowOff>127000</xdr:rowOff>
    </xdr:to>
    <xdr:cxnSp macro="">
      <xdr:nvCxnSpPr>
        <xdr:cNvPr id="193" name="直線コネクタ 192"/>
        <xdr:cNvCxnSpPr/>
      </xdr:nvCxnSpPr>
      <xdr:spPr>
        <a:xfrm>
          <a:off x="3098800" y="100025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163830</xdr:rowOff>
    </xdr:from>
    <xdr:to>
      <xdr:col>20</xdr:col>
      <xdr:colOff>38100</xdr:colOff>
      <xdr:row>56</xdr:row>
      <xdr:rowOff>93980</xdr:rowOff>
    </xdr:to>
    <xdr:sp macro="" textlink="">
      <xdr:nvSpPr>
        <xdr:cNvPr id="194" name="フローチャート: 判断 193"/>
        <xdr:cNvSpPr/>
      </xdr:nvSpPr>
      <xdr:spPr>
        <a:xfrm>
          <a:off x="3937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104157</xdr:rowOff>
    </xdr:from>
    <xdr:ext cx="736600" cy="259045"/>
    <xdr:sp macro="" textlink="">
      <xdr:nvSpPr>
        <xdr:cNvPr id="195" name="テキスト ボックス 194"/>
        <xdr:cNvSpPr txBox="1"/>
      </xdr:nvSpPr>
      <xdr:spPr>
        <a:xfrm>
          <a:off x="3606800" y="9362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58420</xdr:rowOff>
    </xdr:from>
    <xdr:to>
      <xdr:col>15</xdr:col>
      <xdr:colOff>98425</xdr:colOff>
      <xdr:row>58</xdr:row>
      <xdr:rowOff>58420</xdr:rowOff>
    </xdr:to>
    <xdr:cxnSp macro="">
      <xdr:nvCxnSpPr>
        <xdr:cNvPr id="196" name="直線コネクタ 195"/>
        <xdr:cNvCxnSpPr/>
      </xdr:nvCxnSpPr>
      <xdr:spPr>
        <a:xfrm>
          <a:off x="2209800" y="100025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0</xdr:rowOff>
    </xdr:from>
    <xdr:to>
      <xdr:col>15</xdr:col>
      <xdr:colOff>149225</xdr:colOff>
      <xdr:row>56</xdr:row>
      <xdr:rowOff>101600</xdr:rowOff>
    </xdr:to>
    <xdr:sp macro="" textlink="">
      <xdr:nvSpPr>
        <xdr:cNvPr id="197" name="フローチャート: 判断 196"/>
        <xdr:cNvSpPr/>
      </xdr:nvSpPr>
      <xdr:spPr>
        <a:xfrm>
          <a:off x="3048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111777</xdr:rowOff>
    </xdr:from>
    <xdr:ext cx="762000" cy="259045"/>
    <xdr:sp macro="" textlink="">
      <xdr:nvSpPr>
        <xdr:cNvPr id="198" name="テキスト ボックス 197"/>
        <xdr:cNvSpPr txBox="1"/>
      </xdr:nvSpPr>
      <xdr:spPr>
        <a:xfrm>
          <a:off x="2717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115570</xdr:rowOff>
    </xdr:from>
    <xdr:to>
      <xdr:col>11</xdr:col>
      <xdr:colOff>9525</xdr:colOff>
      <xdr:row>58</xdr:row>
      <xdr:rowOff>58420</xdr:rowOff>
    </xdr:to>
    <xdr:cxnSp macro="">
      <xdr:nvCxnSpPr>
        <xdr:cNvPr id="199" name="直線コネクタ 198"/>
        <xdr:cNvCxnSpPr/>
      </xdr:nvCxnSpPr>
      <xdr:spPr>
        <a:xfrm>
          <a:off x="1320800" y="988822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200" name="フローチャート: 判断 199"/>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73677</xdr:rowOff>
    </xdr:from>
    <xdr:ext cx="762000" cy="259045"/>
    <xdr:sp macro="" textlink="">
      <xdr:nvSpPr>
        <xdr:cNvPr id="201" name="テキスト ボックス 200"/>
        <xdr:cNvSpPr txBox="1"/>
      </xdr:nvSpPr>
      <xdr:spPr>
        <a:xfrm>
          <a:off x="1828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118110</xdr:rowOff>
    </xdr:from>
    <xdr:to>
      <xdr:col>6</xdr:col>
      <xdr:colOff>171450</xdr:colOff>
      <xdr:row>56</xdr:row>
      <xdr:rowOff>48260</xdr:rowOff>
    </xdr:to>
    <xdr:sp macro="" textlink="">
      <xdr:nvSpPr>
        <xdr:cNvPr id="202" name="フローチャート: 判断 201"/>
        <xdr:cNvSpPr/>
      </xdr:nvSpPr>
      <xdr:spPr>
        <a:xfrm>
          <a:off x="1270000" y="9547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58437</xdr:rowOff>
    </xdr:from>
    <xdr:ext cx="762000" cy="259045"/>
    <xdr:sp macro="" textlink="">
      <xdr:nvSpPr>
        <xdr:cNvPr id="203" name="テキスト ボックス 202"/>
        <xdr:cNvSpPr txBox="1"/>
      </xdr:nvSpPr>
      <xdr:spPr>
        <a:xfrm>
          <a:off x="939800" y="931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7620</xdr:rowOff>
    </xdr:from>
    <xdr:to>
      <xdr:col>24</xdr:col>
      <xdr:colOff>76200</xdr:colOff>
      <xdr:row>58</xdr:row>
      <xdr:rowOff>109220</xdr:rowOff>
    </xdr:to>
    <xdr:sp macro="" textlink="">
      <xdr:nvSpPr>
        <xdr:cNvPr id="209" name="楕円 208"/>
        <xdr:cNvSpPr/>
      </xdr:nvSpPr>
      <xdr:spPr>
        <a:xfrm>
          <a:off x="4775200" y="995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151147</xdr:rowOff>
    </xdr:from>
    <xdr:ext cx="762000" cy="259045"/>
    <xdr:sp macro="" textlink="">
      <xdr:nvSpPr>
        <xdr:cNvPr id="210" name="扶助費該当値テキスト"/>
        <xdr:cNvSpPr txBox="1"/>
      </xdr:nvSpPr>
      <xdr:spPr>
        <a:xfrm>
          <a:off x="49149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76200</xdr:rowOff>
    </xdr:from>
    <xdr:to>
      <xdr:col>20</xdr:col>
      <xdr:colOff>38100</xdr:colOff>
      <xdr:row>59</xdr:row>
      <xdr:rowOff>6350</xdr:rowOff>
    </xdr:to>
    <xdr:sp macro="" textlink="">
      <xdr:nvSpPr>
        <xdr:cNvPr id="211" name="楕円 210"/>
        <xdr:cNvSpPr/>
      </xdr:nvSpPr>
      <xdr:spPr>
        <a:xfrm>
          <a:off x="3937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162577</xdr:rowOff>
    </xdr:from>
    <xdr:ext cx="736600" cy="259045"/>
    <xdr:sp macro="" textlink="">
      <xdr:nvSpPr>
        <xdr:cNvPr id="212" name="テキスト ボックス 211"/>
        <xdr:cNvSpPr txBox="1"/>
      </xdr:nvSpPr>
      <xdr:spPr>
        <a:xfrm>
          <a:off x="3606800" y="1010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7620</xdr:rowOff>
    </xdr:from>
    <xdr:to>
      <xdr:col>15</xdr:col>
      <xdr:colOff>149225</xdr:colOff>
      <xdr:row>58</xdr:row>
      <xdr:rowOff>109220</xdr:rowOff>
    </xdr:to>
    <xdr:sp macro="" textlink="">
      <xdr:nvSpPr>
        <xdr:cNvPr id="213" name="楕円 212"/>
        <xdr:cNvSpPr/>
      </xdr:nvSpPr>
      <xdr:spPr>
        <a:xfrm>
          <a:off x="3048000" y="995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93997</xdr:rowOff>
    </xdr:from>
    <xdr:ext cx="762000" cy="259045"/>
    <xdr:sp macro="" textlink="">
      <xdr:nvSpPr>
        <xdr:cNvPr id="214" name="テキスト ボックス 213"/>
        <xdr:cNvSpPr txBox="1"/>
      </xdr:nvSpPr>
      <xdr:spPr>
        <a:xfrm>
          <a:off x="2717800" y="1003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7620</xdr:rowOff>
    </xdr:from>
    <xdr:to>
      <xdr:col>11</xdr:col>
      <xdr:colOff>60325</xdr:colOff>
      <xdr:row>58</xdr:row>
      <xdr:rowOff>109220</xdr:rowOff>
    </xdr:to>
    <xdr:sp macro="" textlink="">
      <xdr:nvSpPr>
        <xdr:cNvPr id="215" name="楕円 214"/>
        <xdr:cNvSpPr/>
      </xdr:nvSpPr>
      <xdr:spPr>
        <a:xfrm>
          <a:off x="2159000" y="995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93997</xdr:rowOff>
    </xdr:from>
    <xdr:ext cx="762000" cy="259045"/>
    <xdr:sp macro="" textlink="">
      <xdr:nvSpPr>
        <xdr:cNvPr id="216" name="テキスト ボックス 215"/>
        <xdr:cNvSpPr txBox="1"/>
      </xdr:nvSpPr>
      <xdr:spPr>
        <a:xfrm>
          <a:off x="1828800" y="1003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64770</xdr:rowOff>
    </xdr:from>
    <xdr:to>
      <xdr:col>6</xdr:col>
      <xdr:colOff>171450</xdr:colOff>
      <xdr:row>57</xdr:row>
      <xdr:rowOff>166370</xdr:rowOff>
    </xdr:to>
    <xdr:sp macro="" textlink="">
      <xdr:nvSpPr>
        <xdr:cNvPr id="217" name="楕円 216"/>
        <xdr:cNvSpPr/>
      </xdr:nvSpPr>
      <xdr:spPr>
        <a:xfrm>
          <a:off x="12700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151147</xdr:rowOff>
    </xdr:from>
    <xdr:ext cx="762000" cy="259045"/>
    <xdr:sp macro="" textlink="">
      <xdr:nvSpPr>
        <xdr:cNvPr id="218" name="テキスト ボックス 217"/>
        <xdr:cNvSpPr txBox="1"/>
      </xdr:nvSpPr>
      <xdr:spPr>
        <a:xfrm>
          <a:off x="9398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900" b="0" i="0" baseline="0">
              <a:solidFill>
                <a:schemeClr val="dk1"/>
              </a:solidFill>
              <a:effectLst/>
              <a:latin typeface="+mn-lt"/>
              <a:ea typeface="+mn-ea"/>
              <a:cs typeface="+mn-cs"/>
            </a:rPr>
            <a:t>　その他は前年度比</a:t>
          </a:r>
          <a:r>
            <a:rPr kumimoji="1" lang="en-US" altLang="ja-JP" sz="900" b="0" i="0" baseline="0">
              <a:solidFill>
                <a:schemeClr val="dk1"/>
              </a:solidFill>
              <a:effectLst/>
              <a:latin typeface="+mn-lt"/>
              <a:ea typeface="+mn-ea"/>
              <a:cs typeface="+mn-cs"/>
            </a:rPr>
            <a:t>1.4</a:t>
          </a:r>
          <a:r>
            <a:rPr kumimoji="1" lang="ja-JP" altLang="ja-JP" sz="900" b="0" i="0" baseline="0">
              <a:solidFill>
                <a:schemeClr val="dk1"/>
              </a:solidFill>
              <a:effectLst/>
              <a:latin typeface="+mn-lt"/>
              <a:ea typeface="+mn-ea"/>
              <a:cs typeface="+mn-cs"/>
            </a:rPr>
            <a:t>ポイントの</a:t>
          </a:r>
          <a:r>
            <a:rPr kumimoji="1" lang="ja-JP" altLang="en-US" sz="900" b="0" i="0" baseline="0">
              <a:solidFill>
                <a:schemeClr val="dk1"/>
              </a:solidFill>
              <a:effectLst/>
              <a:latin typeface="+mn-lt"/>
              <a:ea typeface="+mn-ea"/>
              <a:cs typeface="+mn-cs"/>
            </a:rPr>
            <a:t>減</a:t>
          </a:r>
          <a:r>
            <a:rPr kumimoji="1" lang="ja-JP" altLang="ja-JP" sz="900" b="0" i="0" baseline="0">
              <a:solidFill>
                <a:schemeClr val="dk1"/>
              </a:solidFill>
              <a:effectLst/>
              <a:latin typeface="+mn-lt"/>
              <a:ea typeface="+mn-ea"/>
              <a:cs typeface="+mn-cs"/>
            </a:rPr>
            <a:t>、類似団体内平均より</a:t>
          </a:r>
          <a:r>
            <a:rPr kumimoji="1" lang="en-US" altLang="ja-JP" sz="900" b="0" i="0" baseline="0">
              <a:solidFill>
                <a:schemeClr val="dk1"/>
              </a:solidFill>
              <a:effectLst/>
              <a:latin typeface="+mn-lt"/>
              <a:ea typeface="+mn-ea"/>
              <a:cs typeface="+mn-cs"/>
            </a:rPr>
            <a:t>2.0</a:t>
          </a:r>
          <a:r>
            <a:rPr kumimoji="1" lang="ja-JP" altLang="ja-JP" sz="900" b="0" i="0" baseline="0">
              <a:solidFill>
                <a:schemeClr val="dk1"/>
              </a:solidFill>
              <a:effectLst/>
              <a:latin typeface="+mn-lt"/>
              <a:ea typeface="+mn-ea"/>
              <a:cs typeface="+mn-cs"/>
            </a:rPr>
            <a:t>ポイント低い</a:t>
          </a:r>
          <a:r>
            <a:rPr kumimoji="1" lang="en-US" altLang="ja-JP" sz="900" b="0" i="0" baseline="0">
              <a:solidFill>
                <a:schemeClr val="dk1"/>
              </a:solidFill>
              <a:effectLst/>
              <a:latin typeface="+mn-lt"/>
              <a:ea typeface="+mn-ea"/>
              <a:cs typeface="+mn-cs"/>
            </a:rPr>
            <a:t>11.4</a:t>
          </a:r>
          <a:r>
            <a:rPr kumimoji="1" lang="ja-JP" altLang="ja-JP" sz="900" b="0" i="0" baseline="0">
              <a:solidFill>
                <a:schemeClr val="dk1"/>
              </a:solidFill>
              <a:effectLst/>
              <a:latin typeface="+mn-lt"/>
              <a:ea typeface="+mn-ea"/>
              <a:cs typeface="+mn-cs"/>
            </a:rPr>
            <a:t>となった。</a:t>
          </a:r>
          <a:endParaRPr lang="ja-JP" altLang="ja-JP" sz="900">
            <a:effectLst/>
          </a:endParaRPr>
        </a:p>
        <a:p>
          <a:pPr eaLnBrk="1" fontAlgn="auto" latinLnBrk="0" hangingPunct="1"/>
          <a:r>
            <a:rPr kumimoji="1" lang="ja-JP" altLang="ja-JP" sz="900" b="0" i="0" baseline="0">
              <a:solidFill>
                <a:schemeClr val="dk1"/>
              </a:solidFill>
              <a:effectLst/>
              <a:latin typeface="+mn-lt"/>
              <a:ea typeface="+mn-ea"/>
              <a:cs typeface="+mn-cs"/>
            </a:rPr>
            <a:t>　その他のうち、維持補修費は事業費の減等により前年度比</a:t>
          </a:r>
          <a:r>
            <a:rPr kumimoji="1" lang="en-US" altLang="ja-JP" sz="900" b="0" i="0" baseline="0">
              <a:solidFill>
                <a:schemeClr val="dk1"/>
              </a:solidFill>
              <a:effectLst/>
              <a:latin typeface="+mn-lt"/>
              <a:ea typeface="+mn-ea"/>
              <a:cs typeface="+mn-cs"/>
            </a:rPr>
            <a:t>0.1</a:t>
          </a:r>
          <a:r>
            <a:rPr kumimoji="1" lang="ja-JP" altLang="ja-JP" sz="900" b="0" i="0" baseline="0">
              <a:solidFill>
                <a:schemeClr val="dk1"/>
              </a:solidFill>
              <a:effectLst/>
              <a:latin typeface="+mn-lt"/>
              <a:ea typeface="+mn-ea"/>
              <a:cs typeface="+mn-cs"/>
            </a:rPr>
            <a:t>ポイントの減、</a:t>
          </a:r>
          <a:r>
            <a:rPr kumimoji="1" lang="en-US" altLang="ja-JP" sz="900" b="0" i="0" baseline="0">
              <a:solidFill>
                <a:schemeClr val="dk1"/>
              </a:solidFill>
              <a:effectLst/>
              <a:latin typeface="+mn-lt"/>
              <a:ea typeface="+mn-ea"/>
              <a:cs typeface="+mn-cs"/>
            </a:rPr>
            <a:t>12</a:t>
          </a:r>
          <a:r>
            <a:rPr kumimoji="1" lang="ja-JP" altLang="ja-JP" sz="900" b="0" i="0" baseline="0">
              <a:solidFill>
                <a:schemeClr val="dk1"/>
              </a:solidFill>
              <a:effectLst/>
              <a:latin typeface="+mn-lt"/>
              <a:ea typeface="+mn-ea"/>
              <a:cs typeface="+mn-cs"/>
            </a:rPr>
            <a:t>百万円の減となった。</a:t>
          </a:r>
          <a:endParaRPr lang="ja-JP" altLang="ja-JP" sz="900">
            <a:effectLst/>
          </a:endParaRPr>
        </a:p>
        <a:p>
          <a:pPr eaLnBrk="1" fontAlgn="auto" latinLnBrk="0" hangingPunct="1"/>
          <a:r>
            <a:rPr kumimoji="1" lang="ja-JP" altLang="ja-JP" sz="900" b="0" i="0" baseline="0">
              <a:solidFill>
                <a:schemeClr val="dk1"/>
              </a:solidFill>
              <a:effectLst/>
              <a:latin typeface="+mn-lt"/>
              <a:ea typeface="+mn-ea"/>
              <a:cs typeface="+mn-cs"/>
            </a:rPr>
            <a:t>　繰出金は前年度比</a:t>
          </a:r>
          <a:r>
            <a:rPr kumimoji="1" lang="en-US" altLang="ja-JP" sz="900" b="0" i="0" baseline="0">
              <a:solidFill>
                <a:schemeClr val="dk1"/>
              </a:solidFill>
              <a:effectLst/>
              <a:latin typeface="+mn-lt"/>
              <a:ea typeface="+mn-ea"/>
              <a:cs typeface="+mn-cs"/>
            </a:rPr>
            <a:t>1.6</a:t>
          </a:r>
          <a:r>
            <a:rPr kumimoji="1" lang="ja-JP" altLang="ja-JP" sz="900" b="0" i="0" baseline="0">
              <a:solidFill>
                <a:schemeClr val="dk1"/>
              </a:solidFill>
              <a:effectLst/>
              <a:latin typeface="+mn-lt"/>
              <a:ea typeface="+mn-ea"/>
              <a:cs typeface="+mn-cs"/>
            </a:rPr>
            <a:t>ポイントの</a:t>
          </a:r>
          <a:r>
            <a:rPr kumimoji="1" lang="ja-JP" altLang="en-US" sz="900" b="0" i="0" baseline="0">
              <a:solidFill>
                <a:schemeClr val="dk1"/>
              </a:solidFill>
              <a:effectLst/>
              <a:latin typeface="+mn-lt"/>
              <a:ea typeface="+mn-ea"/>
              <a:cs typeface="+mn-cs"/>
            </a:rPr>
            <a:t>減で、</a:t>
          </a:r>
          <a:r>
            <a:rPr kumimoji="1" lang="ja-JP" altLang="ja-JP" sz="900" b="0" i="0" baseline="0">
              <a:solidFill>
                <a:schemeClr val="dk1"/>
              </a:solidFill>
              <a:effectLst/>
              <a:latin typeface="+mn-lt"/>
              <a:ea typeface="+mn-ea"/>
              <a:cs typeface="+mn-cs"/>
            </a:rPr>
            <a:t>下水道事業会計が公営企業化したことに伴う性質の変更によ</a:t>
          </a:r>
          <a:r>
            <a:rPr kumimoji="1" lang="ja-JP" altLang="en-US" sz="900" b="0" i="0" baseline="0">
              <a:solidFill>
                <a:schemeClr val="dk1"/>
              </a:solidFill>
              <a:effectLst/>
              <a:latin typeface="+mn-lt"/>
              <a:ea typeface="+mn-ea"/>
              <a:cs typeface="+mn-cs"/>
            </a:rPr>
            <a:t>る減</a:t>
          </a:r>
          <a:r>
            <a:rPr kumimoji="1" lang="ja-JP" altLang="ja-JP" sz="900" b="0" i="0" baseline="0">
              <a:solidFill>
                <a:schemeClr val="dk1"/>
              </a:solidFill>
              <a:effectLst/>
              <a:latin typeface="+mn-lt"/>
              <a:ea typeface="+mn-ea"/>
              <a:cs typeface="+mn-cs"/>
            </a:rPr>
            <a:t>が主な要因となっている。</a:t>
          </a:r>
          <a:endParaRPr lang="ja-JP" altLang="ja-JP" sz="900">
            <a:effectLst/>
          </a:endParaRPr>
        </a:p>
        <a:p>
          <a:r>
            <a:rPr kumimoji="1" lang="ja-JP" altLang="ja-JP" sz="900" b="0" i="0" baseline="0">
              <a:solidFill>
                <a:schemeClr val="dk1"/>
              </a:solidFill>
              <a:effectLst/>
              <a:latin typeface="+mn-lt"/>
              <a:ea typeface="+mn-ea"/>
              <a:cs typeface="+mn-cs"/>
            </a:rPr>
            <a:t>　施設や設備の老朽化に伴う維持補修については、今後、個別施設計画の策定を踏まえ費用の平準化を図っていき、特別会計への繰出金については受益者負担の適正化を推進し、抑制に努めていく。</a:t>
          </a:r>
          <a:endParaRPr lang="ja-JP" altLang="ja-JP" sz="900">
            <a:effectLst/>
          </a:endParaRP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153670</xdr:rowOff>
    </xdr:from>
    <xdr:to>
      <xdr:col>82</xdr:col>
      <xdr:colOff>107950</xdr:colOff>
      <xdr:row>61</xdr:row>
      <xdr:rowOff>130810</xdr:rowOff>
    </xdr:to>
    <xdr:cxnSp macro="">
      <xdr:nvCxnSpPr>
        <xdr:cNvPr id="246" name="直線コネクタ 245"/>
        <xdr:cNvCxnSpPr/>
      </xdr:nvCxnSpPr>
      <xdr:spPr>
        <a:xfrm flipV="1">
          <a:off x="16510000" y="924052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102887</xdr:rowOff>
    </xdr:from>
    <xdr:ext cx="762000" cy="259045"/>
    <xdr:sp macro="" textlink="">
      <xdr:nvSpPr>
        <xdr:cNvPr id="247" name="その他最小値テキスト"/>
        <xdr:cNvSpPr txBox="1"/>
      </xdr:nvSpPr>
      <xdr:spPr>
        <a:xfrm>
          <a:off x="165989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130810</xdr:rowOff>
    </xdr:from>
    <xdr:to>
      <xdr:col>82</xdr:col>
      <xdr:colOff>196850</xdr:colOff>
      <xdr:row>61</xdr:row>
      <xdr:rowOff>130810</xdr:rowOff>
    </xdr:to>
    <xdr:cxnSp macro="">
      <xdr:nvCxnSpPr>
        <xdr:cNvPr id="248" name="直線コネクタ 247"/>
        <xdr:cNvCxnSpPr/>
      </xdr:nvCxnSpPr>
      <xdr:spPr>
        <a:xfrm>
          <a:off x="16421100" y="10589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68597</xdr:rowOff>
    </xdr:from>
    <xdr:ext cx="762000" cy="259045"/>
    <xdr:sp macro="" textlink="">
      <xdr:nvSpPr>
        <xdr:cNvPr id="249" name="その他最大値テキスト"/>
        <xdr:cNvSpPr txBox="1"/>
      </xdr:nvSpPr>
      <xdr:spPr>
        <a:xfrm>
          <a:off x="16598900" y="898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153670</xdr:rowOff>
    </xdr:from>
    <xdr:to>
      <xdr:col>82</xdr:col>
      <xdr:colOff>196850</xdr:colOff>
      <xdr:row>53</xdr:row>
      <xdr:rowOff>153670</xdr:rowOff>
    </xdr:to>
    <xdr:cxnSp macro="">
      <xdr:nvCxnSpPr>
        <xdr:cNvPr id="250" name="直線コネクタ 249"/>
        <xdr:cNvCxnSpPr/>
      </xdr:nvCxnSpPr>
      <xdr:spPr>
        <a:xfrm>
          <a:off x="16421100" y="9240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138430</xdr:rowOff>
    </xdr:from>
    <xdr:to>
      <xdr:col>82</xdr:col>
      <xdr:colOff>107950</xdr:colOff>
      <xdr:row>56</xdr:row>
      <xdr:rowOff>73660</xdr:rowOff>
    </xdr:to>
    <xdr:cxnSp macro="">
      <xdr:nvCxnSpPr>
        <xdr:cNvPr id="251" name="直線コネクタ 250"/>
        <xdr:cNvCxnSpPr/>
      </xdr:nvCxnSpPr>
      <xdr:spPr>
        <a:xfrm flipV="1">
          <a:off x="15671800" y="9568180"/>
          <a:ext cx="8382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40657</xdr:rowOff>
    </xdr:from>
    <xdr:ext cx="762000" cy="259045"/>
    <xdr:sp macro="" textlink="">
      <xdr:nvSpPr>
        <xdr:cNvPr id="252" name="その他平均値テキスト"/>
        <xdr:cNvSpPr txBox="1"/>
      </xdr:nvSpPr>
      <xdr:spPr>
        <a:xfrm>
          <a:off x="16598900" y="9641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68580</xdr:rowOff>
    </xdr:from>
    <xdr:to>
      <xdr:col>82</xdr:col>
      <xdr:colOff>158750</xdr:colOff>
      <xdr:row>56</xdr:row>
      <xdr:rowOff>170180</xdr:rowOff>
    </xdr:to>
    <xdr:sp macro="" textlink="">
      <xdr:nvSpPr>
        <xdr:cNvPr id="253" name="フローチャート: 判断 252"/>
        <xdr:cNvSpPr/>
      </xdr:nvSpPr>
      <xdr:spPr>
        <a:xfrm>
          <a:off x="164592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20320</xdr:rowOff>
    </xdr:from>
    <xdr:to>
      <xdr:col>78</xdr:col>
      <xdr:colOff>69850</xdr:colOff>
      <xdr:row>56</xdr:row>
      <xdr:rowOff>73660</xdr:rowOff>
    </xdr:to>
    <xdr:cxnSp macro="">
      <xdr:nvCxnSpPr>
        <xdr:cNvPr id="254" name="直線コネクタ 253"/>
        <xdr:cNvCxnSpPr/>
      </xdr:nvCxnSpPr>
      <xdr:spPr>
        <a:xfrm>
          <a:off x="14782800" y="96215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106680</xdr:rowOff>
    </xdr:from>
    <xdr:to>
      <xdr:col>78</xdr:col>
      <xdr:colOff>120650</xdr:colOff>
      <xdr:row>57</xdr:row>
      <xdr:rowOff>36830</xdr:rowOff>
    </xdr:to>
    <xdr:sp macro="" textlink="">
      <xdr:nvSpPr>
        <xdr:cNvPr id="255" name="フローチャート: 判断 254"/>
        <xdr:cNvSpPr/>
      </xdr:nvSpPr>
      <xdr:spPr>
        <a:xfrm>
          <a:off x="15621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21607</xdr:rowOff>
    </xdr:from>
    <xdr:ext cx="736600" cy="259045"/>
    <xdr:sp macro="" textlink="">
      <xdr:nvSpPr>
        <xdr:cNvPr id="256" name="テキスト ボックス 255"/>
        <xdr:cNvSpPr txBox="1"/>
      </xdr:nvSpPr>
      <xdr:spPr>
        <a:xfrm>
          <a:off x="15290800" y="9794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20320</xdr:rowOff>
    </xdr:from>
    <xdr:to>
      <xdr:col>73</xdr:col>
      <xdr:colOff>180975</xdr:colOff>
      <xdr:row>56</xdr:row>
      <xdr:rowOff>20320</xdr:rowOff>
    </xdr:to>
    <xdr:cxnSp macro="">
      <xdr:nvCxnSpPr>
        <xdr:cNvPr id="257" name="直線コネクタ 256"/>
        <xdr:cNvCxnSpPr/>
      </xdr:nvCxnSpPr>
      <xdr:spPr>
        <a:xfrm>
          <a:off x="13893800" y="96215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121920</xdr:rowOff>
    </xdr:from>
    <xdr:to>
      <xdr:col>74</xdr:col>
      <xdr:colOff>31750</xdr:colOff>
      <xdr:row>57</xdr:row>
      <xdr:rowOff>52070</xdr:rowOff>
    </xdr:to>
    <xdr:sp macro="" textlink="">
      <xdr:nvSpPr>
        <xdr:cNvPr id="258" name="フローチャート: 判断 257"/>
        <xdr:cNvSpPr/>
      </xdr:nvSpPr>
      <xdr:spPr>
        <a:xfrm>
          <a:off x="14732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36847</xdr:rowOff>
    </xdr:from>
    <xdr:ext cx="762000" cy="259045"/>
    <xdr:sp macro="" textlink="">
      <xdr:nvSpPr>
        <xdr:cNvPr id="259" name="テキスト ボックス 258"/>
        <xdr:cNvSpPr txBox="1"/>
      </xdr:nvSpPr>
      <xdr:spPr>
        <a:xfrm>
          <a:off x="14401800" y="980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146050</xdr:rowOff>
    </xdr:from>
    <xdr:to>
      <xdr:col>69</xdr:col>
      <xdr:colOff>92075</xdr:colOff>
      <xdr:row>56</xdr:row>
      <xdr:rowOff>20320</xdr:rowOff>
    </xdr:to>
    <xdr:cxnSp macro="">
      <xdr:nvCxnSpPr>
        <xdr:cNvPr id="260" name="直線コネクタ 259"/>
        <xdr:cNvCxnSpPr/>
      </xdr:nvCxnSpPr>
      <xdr:spPr>
        <a:xfrm>
          <a:off x="13004800" y="95758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121920</xdr:rowOff>
    </xdr:from>
    <xdr:to>
      <xdr:col>69</xdr:col>
      <xdr:colOff>142875</xdr:colOff>
      <xdr:row>57</xdr:row>
      <xdr:rowOff>52070</xdr:rowOff>
    </xdr:to>
    <xdr:sp macro="" textlink="">
      <xdr:nvSpPr>
        <xdr:cNvPr id="261" name="フローチャート: 判断 260"/>
        <xdr:cNvSpPr/>
      </xdr:nvSpPr>
      <xdr:spPr>
        <a:xfrm>
          <a:off x="13843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36847</xdr:rowOff>
    </xdr:from>
    <xdr:ext cx="762000" cy="259045"/>
    <xdr:sp macro="" textlink="">
      <xdr:nvSpPr>
        <xdr:cNvPr id="262" name="テキスト ボックス 261"/>
        <xdr:cNvSpPr txBox="1"/>
      </xdr:nvSpPr>
      <xdr:spPr>
        <a:xfrm>
          <a:off x="13512800" y="980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137160</xdr:rowOff>
    </xdr:from>
    <xdr:to>
      <xdr:col>65</xdr:col>
      <xdr:colOff>53975</xdr:colOff>
      <xdr:row>57</xdr:row>
      <xdr:rowOff>67310</xdr:rowOff>
    </xdr:to>
    <xdr:sp macro="" textlink="">
      <xdr:nvSpPr>
        <xdr:cNvPr id="263" name="フローチャート: 判断 262"/>
        <xdr:cNvSpPr/>
      </xdr:nvSpPr>
      <xdr:spPr>
        <a:xfrm>
          <a:off x="129540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52087</xdr:rowOff>
    </xdr:from>
    <xdr:ext cx="762000" cy="259045"/>
    <xdr:sp macro="" textlink="">
      <xdr:nvSpPr>
        <xdr:cNvPr id="264" name="テキスト ボックス 263"/>
        <xdr:cNvSpPr txBox="1"/>
      </xdr:nvSpPr>
      <xdr:spPr>
        <a:xfrm>
          <a:off x="12623800" y="9824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87630</xdr:rowOff>
    </xdr:from>
    <xdr:to>
      <xdr:col>82</xdr:col>
      <xdr:colOff>158750</xdr:colOff>
      <xdr:row>56</xdr:row>
      <xdr:rowOff>17780</xdr:rowOff>
    </xdr:to>
    <xdr:sp macro="" textlink="">
      <xdr:nvSpPr>
        <xdr:cNvPr id="270" name="楕円 269"/>
        <xdr:cNvSpPr/>
      </xdr:nvSpPr>
      <xdr:spPr>
        <a:xfrm>
          <a:off x="164592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104157</xdr:rowOff>
    </xdr:from>
    <xdr:ext cx="762000" cy="259045"/>
    <xdr:sp macro="" textlink="">
      <xdr:nvSpPr>
        <xdr:cNvPr id="271" name="その他該当値テキスト"/>
        <xdr:cNvSpPr txBox="1"/>
      </xdr:nvSpPr>
      <xdr:spPr>
        <a:xfrm>
          <a:off x="16598900" y="936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22860</xdr:rowOff>
    </xdr:from>
    <xdr:to>
      <xdr:col>78</xdr:col>
      <xdr:colOff>120650</xdr:colOff>
      <xdr:row>56</xdr:row>
      <xdr:rowOff>124460</xdr:rowOff>
    </xdr:to>
    <xdr:sp macro="" textlink="">
      <xdr:nvSpPr>
        <xdr:cNvPr id="272" name="楕円 271"/>
        <xdr:cNvSpPr/>
      </xdr:nvSpPr>
      <xdr:spPr>
        <a:xfrm>
          <a:off x="15621000" y="962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134637</xdr:rowOff>
    </xdr:from>
    <xdr:ext cx="736600" cy="259045"/>
    <xdr:sp macro="" textlink="">
      <xdr:nvSpPr>
        <xdr:cNvPr id="273" name="テキスト ボックス 272"/>
        <xdr:cNvSpPr txBox="1"/>
      </xdr:nvSpPr>
      <xdr:spPr>
        <a:xfrm>
          <a:off x="15290800" y="9392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140970</xdr:rowOff>
    </xdr:from>
    <xdr:to>
      <xdr:col>74</xdr:col>
      <xdr:colOff>31750</xdr:colOff>
      <xdr:row>56</xdr:row>
      <xdr:rowOff>71120</xdr:rowOff>
    </xdr:to>
    <xdr:sp macro="" textlink="">
      <xdr:nvSpPr>
        <xdr:cNvPr id="274" name="楕円 273"/>
        <xdr:cNvSpPr/>
      </xdr:nvSpPr>
      <xdr:spPr>
        <a:xfrm>
          <a:off x="14732000" y="957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81297</xdr:rowOff>
    </xdr:from>
    <xdr:ext cx="762000" cy="259045"/>
    <xdr:sp macro="" textlink="">
      <xdr:nvSpPr>
        <xdr:cNvPr id="275" name="テキスト ボックス 274"/>
        <xdr:cNvSpPr txBox="1"/>
      </xdr:nvSpPr>
      <xdr:spPr>
        <a:xfrm>
          <a:off x="14401800" y="933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140970</xdr:rowOff>
    </xdr:from>
    <xdr:to>
      <xdr:col>69</xdr:col>
      <xdr:colOff>142875</xdr:colOff>
      <xdr:row>56</xdr:row>
      <xdr:rowOff>71120</xdr:rowOff>
    </xdr:to>
    <xdr:sp macro="" textlink="">
      <xdr:nvSpPr>
        <xdr:cNvPr id="276" name="楕円 275"/>
        <xdr:cNvSpPr/>
      </xdr:nvSpPr>
      <xdr:spPr>
        <a:xfrm>
          <a:off x="13843000" y="957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81297</xdr:rowOff>
    </xdr:from>
    <xdr:ext cx="762000" cy="259045"/>
    <xdr:sp macro="" textlink="">
      <xdr:nvSpPr>
        <xdr:cNvPr id="277" name="テキスト ボックス 276"/>
        <xdr:cNvSpPr txBox="1"/>
      </xdr:nvSpPr>
      <xdr:spPr>
        <a:xfrm>
          <a:off x="13512800" y="933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95250</xdr:rowOff>
    </xdr:from>
    <xdr:to>
      <xdr:col>65</xdr:col>
      <xdr:colOff>53975</xdr:colOff>
      <xdr:row>56</xdr:row>
      <xdr:rowOff>25400</xdr:rowOff>
    </xdr:to>
    <xdr:sp macro="" textlink="">
      <xdr:nvSpPr>
        <xdr:cNvPr id="278" name="楕円 277"/>
        <xdr:cNvSpPr/>
      </xdr:nvSpPr>
      <xdr:spPr>
        <a:xfrm>
          <a:off x="12954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35577</xdr:rowOff>
    </xdr:from>
    <xdr:ext cx="762000" cy="259045"/>
    <xdr:sp macro="" textlink="">
      <xdr:nvSpPr>
        <xdr:cNvPr id="279" name="テキスト ボックス 278"/>
        <xdr:cNvSpPr txBox="1"/>
      </xdr:nvSpPr>
      <xdr:spPr>
        <a:xfrm>
          <a:off x="12623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補助費等は、前年度比</a:t>
          </a:r>
          <a:r>
            <a:rPr kumimoji="1" lang="en-US" altLang="ja-JP" sz="1100" b="0" i="0" baseline="0">
              <a:solidFill>
                <a:schemeClr val="dk1"/>
              </a:solidFill>
              <a:effectLst/>
              <a:latin typeface="+mn-lt"/>
              <a:ea typeface="+mn-ea"/>
              <a:cs typeface="+mn-cs"/>
            </a:rPr>
            <a:t>0.1</a:t>
          </a:r>
          <a:r>
            <a:rPr kumimoji="1" lang="ja-JP" altLang="ja-JP" sz="1100" b="0" i="0" baseline="0">
              <a:solidFill>
                <a:schemeClr val="dk1"/>
              </a:solidFill>
              <a:effectLst/>
              <a:latin typeface="+mn-lt"/>
              <a:ea typeface="+mn-ea"/>
              <a:cs typeface="+mn-cs"/>
            </a:rPr>
            <a:t>ポイントの増、類似団体内平均より</a:t>
          </a:r>
          <a:r>
            <a:rPr kumimoji="1" lang="en-US" altLang="ja-JP" sz="1100" b="0" i="0" baseline="0">
              <a:solidFill>
                <a:schemeClr val="dk1"/>
              </a:solidFill>
              <a:effectLst/>
              <a:latin typeface="+mn-lt"/>
              <a:ea typeface="+mn-ea"/>
              <a:cs typeface="+mn-cs"/>
            </a:rPr>
            <a:t>0.2</a:t>
          </a:r>
          <a:r>
            <a:rPr kumimoji="1" lang="ja-JP" altLang="ja-JP" sz="1100" b="0" i="0" baseline="0">
              <a:solidFill>
                <a:schemeClr val="dk1"/>
              </a:solidFill>
              <a:effectLst/>
              <a:latin typeface="+mn-lt"/>
              <a:ea typeface="+mn-ea"/>
              <a:cs typeface="+mn-cs"/>
            </a:rPr>
            <a:t>ポイント</a:t>
          </a:r>
          <a:r>
            <a:rPr kumimoji="1" lang="ja-JP" altLang="en-US" sz="1100" b="0" i="0" baseline="0">
              <a:solidFill>
                <a:schemeClr val="dk1"/>
              </a:solidFill>
              <a:effectLst/>
              <a:latin typeface="+mn-lt"/>
              <a:ea typeface="+mn-ea"/>
              <a:cs typeface="+mn-cs"/>
            </a:rPr>
            <a:t>低い</a:t>
          </a:r>
          <a:r>
            <a:rPr kumimoji="1" lang="en-US" altLang="ja-JP" sz="1100" b="0" i="0" baseline="0">
              <a:solidFill>
                <a:schemeClr val="dk1"/>
              </a:solidFill>
              <a:effectLst/>
              <a:latin typeface="+mn-lt"/>
              <a:ea typeface="+mn-ea"/>
              <a:cs typeface="+mn-cs"/>
            </a:rPr>
            <a:t>12.6</a:t>
          </a:r>
          <a:r>
            <a:rPr kumimoji="1" lang="ja-JP" altLang="ja-JP" sz="1100" b="0" i="0" baseline="0">
              <a:solidFill>
                <a:schemeClr val="dk1"/>
              </a:solidFill>
              <a:effectLst/>
              <a:latin typeface="+mn-lt"/>
              <a:ea typeface="+mn-ea"/>
              <a:cs typeface="+mn-cs"/>
            </a:rPr>
            <a:t>とな</a:t>
          </a:r>
          <a:r>
            <a:rPr kumimoji="1" lang="ja-JP" altLang="en-US" sz="1100" b="0" i="0" baseline="0">
              <a:solidFill>
                <a:schemeClr val="dk1"/>
              </a:solidFill>
              <a:effectLst/>
              <a:latin typeface="+mn-lt"/>
              <a:ea typeface="+mn-ea"/>
              <a:cs typeface="+mn-cs"/>
            </a:rPr>
            <a:t>った。</a:t>
          </a:r>
          <a:r>
            <a:rPr kumimoji="1" lang="ja-JP" altLang="ja-JP" sz="1100" b="0" i="0" baseline="0">
              <a:solidFill>
                <a:schemeClr val="dk1"/>
              </a:solidFill>
              <a:effectLst/>
              <a:latin typeface="+mn-lt"/>
              <a:ea typeface="+mn-ea"/>
              <a:cs typeface="+mn-cs"/>
            </a:rPr>
            <a:t>類似団体内平均</a:t>
          </a:r>
          <a:r>
            <a:rPr kumimoji="1" lang="ja-JP" altLang="en-US" sz="1100" b="0" i="0" baseline="0">
              <a:solidFill>
                <a:schemeClr val="dk1"/>
              </a:solidFill>
              <a:effectLst/>
              <a:latin typeface="+mn-lt"/>
              <a:ea typeface="+mn-ea"/>
              <a:cs typeface="+mn-cs"/>
            </a:rPr>
            <a:t>は下回ったが、全国及び東京都の平均と比較すると、高い傾向にある。</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en-US" sz="1100" b="0" i="0" baseline="0">
              <a:solidFill>
                <a:schemeClr val="dk1"/>
              </a:solidFill>
              <a:effectLst/>
              <a:latin typeface="+mn-lt"/>
              <a:ea typeface="+mn-ea"/>
              <a:cs typeface="+mn-cs"/>
            </a:rPr>
            <a:t>　令和元年度より下水道事業会計が公営企業化したことに伴う性質の変更等により</a:t>
          </a:r>
          <a:r>
            <a:rPr kumimoji="1" lang="en-US" altLang="ja-JP" sz="1100" b="0" i="0" baseline="0">
              <a:solidFill>
                <a:schemeClr val="dk1"/>
              </a:solidFill>
              <a:effectLst/>
              <a:latin typeface="+mn-lt"/>
              <a:ea typeface="+mn-ea"/>
              <a:cs typeface="+mn-cs"/>
            </a:rPr>
            <a:t>39</a:t>
          </a:r>
          <a:r>
            <a:rPr kumimoji="1" lang="ja-JP" altLang="en-US" sz="1100" b="0" i="0" baseline="0">
              <a:solidFill>
                <a:schemeClr val="dk1"/>
              </a:solidFill>
              <a:effectLst/>
              <a:latin typeface="+mn-lt"/>
              <a:ea typeface="+mn-ea"/>
              <a:cs typeface="+mn-cs"/>
            </a:rPr>
            <a:t>百万円の増となった。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補助費等の</a:t>
          </a:r>
          <a:r>
            <a:rPr kumimoji="1" lang="ja-JP" altLang="en-US" sz="1100" b="0" i="0" baseline="0">
              <a:solidFill>
                <a:schemeClr val="dk1"/>
              </a:solidFill>
              <a:effectLst/>
              <a:latin typeface="+mn-lt"/>
              <a:ea typeface="+mn-ea"/>
              <a:cs typeface="+mn-cs"/>
            </a:rPr>
            <a:t>多く</a:t>
          </a:r>
          <a:r>
            <a:rPr kumimoji="1" lang="ja-JP" altLang="ja-JP" sz="1100" b="0" i="0" baseline="0">
              <a:solidFill>
                <a:schemeClr val="dk1"/>
              </a:solidFill>
              <a:effectLst/>
              <a:latin typeface="+mn-lt"/>
              <a:ea typeface="+mn-ea"/>
              <a:cs typeface="+mn-cs"/>
            </a:rPr>
            <a:t>が一部事務組合等への補助金や負担金となっている。補助内容の見直しも含め、適正化を図っていく。</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4" name="直線コネクタ 293"/>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5" name="テキスト ボックス 294"/>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6" name="直線コネクタ 295"/>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7" name="テキスト ボックス 296"/>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8" name="直線コネクタ 297"/>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9" name="テキスト ボックス 298"/>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0" name="直線コネクタ 299"/>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1" name="テキスト ボックス 300"/>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2" name="直線コネクタ 301"/>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3" name="テキスト ボックス 302"/>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4" name="直線コネクタ 303"/>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5" name="テキスト ボックス 304"/>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7"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141696</xdr:rowOff>
    </xdr:from>
    <xdr:to>
      <xdr:col>82</xdr:col>
      <xdr:colOff>107950</xdr:colOff>
      <xdr:row>41</xdr:row>
      <xdr:rowOff>11067</xdr:rowOff>
    </xdr:to>
    <xdr:cxnSp macro="">
      <xdr:nvCxnSpPr>
        <xdr:cNvPr id="308" name="直線コネクタ 307"/>
        <xdr:cNvCxnSpPr/>
      </xdr:nvCxnSpPr>
      <xdr:spPr>
        <a:xfrm flipV="1">
          <a:off x="16510000" y="5799546"/>
          <a:ext cx="0" cy="1240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154594</xdr:rowOff>
    </xdr:from>
    <xdr:ext cx="762000" cy="259045"/>
    <xdr:sp macro="" textlink="">
      <xdr:nvSpPr>
        <xdr:cNvPr id="309" name="補助費等最小値テキスト"/>
        <xdr:cNvSpPr txBox="1"/>
      </xdr:nvSpPr>
      <xdr:spPr>
        <a:xfrm>
          <a:off x="16598900" y="7012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11067</xdr:rowOff>
    </xdr:from>
    <xdr:to>
      <xdr:col>82</xdr:col>
      <xdr:colOff>196850</xdr:colOff>
      <xdr:row>41</xdr:row>
      <xdr:rowOff>11067</xdr:rowOff>
    </xdr:to>
    <xdr:cxnSp macro="">
      <xdr:nvCxnSpPr>
        <xdr:cNvPr id="310" name="直線コネクタ 309"/>
        <xdr:cNvCxnSpPr/>
      </xdr:nvCxnSpPr>
      <xdr:spPr>
        <a:xfrm>
          <a:off x="16421100" y="7040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56623</xdr:rowOff>
    </xdr:from>
    <xdr:ext cx="762000" cy="259045"/>
    <xdr:sp macro="" textlink="">
      <xdr:nvSpPr>
        <xdr:cNvPr id="311" name="補助費等最大値テキスト"/>
        <xdr:cNvSpPr txBox="1"/>
      </xdr:nvSpPr>
      <xdr:spPr>
        <a:xfrm>
          <a:off x="16598900" y="5543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141696</xdr:rowOff>
    </xdr:from>
    <xdr:to>
      <xdr:col>82</xdr:col>
      <xdr:colOff>196850</xdr:colOff>
      <xdr:row>33</xdr:row>
      <xdr:rowOff>141696</xdr:rowOff>
    </xdr:to>
    <xdr:cxnSp macro="">
      <xdr:nvCxnSpPr>
        <xdr:cNvPr id="312" name="直線コネクタ 311"/>
        <xdr:cNvCxnSpPr/>
      </xdr:nvCxnSpPr>
      <xdr:spPr>
        <a:xfrm>
          <a:off x="16421100" y="5799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69850</xdr:rowOff>
    </xdr:from>
    <xdr:to>
      <xdr:col>82</xdr:col>
      <xdr:colOff>107950</xdr:colOff>
      <xdr:row>37</xdr:row>
      <xdr:rowOff>76381</xdr:rowOff>
    </xdr:to>
    <xdr:cxnSp macro="">
      <xdr:nvCxnSpPr>
        <xdr:cNvPr id="313" name="直線コネクタ 312"/>
        <xdr:cNvCxnSpPr/>
      </xdr:nvCxnSpPr>
      <xdr:spPr>
        <a:xfrm>
          <a:off x="15671800" y="6413500"/>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10721</xdr:rowOff>
    </xdr:from>
    <xdr:ext cx="762000" cy="259045"/>
    <xdr:sp macro="" textlink="">
      <xdr:nvSpPr>
        <xdr:cNvPr id="314" name="補助費等平均値テキスト"/>
        <xdr:cNvSpPr txBox="1"/>
      </xdr:nvSpPr>
      <xdr:spPr>
        <a:xfrm>
          <a:off x="16598900" y="63543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38644</xdr:rowOff>
    </xdr:from>
    <xdr:to>
      <xdr:col>82</xdr:col>
      <xdr:colOff>158750</xdr:colOff>
      <xdr:row>37</xdr:row>
      <xdr:rowOff>140244</xdr:rowOff>
    </xdr:to>
    <xdr:sp macro="" textlink="">
      <xdr:nvSpPr>
        <xdr:cNvPr id="315" name="フローチャート: 判断 314"/>
        <xdr:cNvSpPr/>
      </xdr:nvSpPr>
      <xdr:spPr>
        <a:xfrm>
          <a:off x="16459200" y="6382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50256</xdr:rowOff>
    </xdr:from>
    <xdr:to>
      <xdr:col>78</xdr:col>
      <xdr:colOff>69850</xdr:colOff>
      <xdr:row>37</xdr:row>
      <xdr:rowOff>69850</xdr:rowOff>
    </xdr:to>
    <xdr:cxnSp macro="">
      <xdr:nvCxnSpPr>
        <xdr:cNvPr id="316" name="直線コネクタ 315"/>
        <xdr:cNvCxnSpPr/>
      </xdr:nvCxnSpPr>
      <xdr:spPr>
        <a:xfrm>
          <a:off x="14782800" y="6393906"/>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170906</xdr:rowOff>
    </xdr:from>
    <xdr:to>
      <xdr:col>78</xdr:col>
      <xdr:colOff>120650</xdr:colOff>
      <xdr:row>37</xdr:row>
      <xdr:rowOff>101056</xdr:rowOff>
    </xdr:to>
    <xdr:sp macro="" textlink="">
      <xdr:nvSpPr>
        <xdr:cNvPr id="317" name="フローチャート: 判断 316"/>
        <xdr:cNvSpPr/>
      </xdr:nvSpPr>
      <xdr:spPr>
        <a:xfrm>
          <a:off x="15621000" y="6343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111233</xdr:rowOff>
    </xdr:from>
    <xdr:ext cx="736600" cy="259045"/>
    <xdr:sp macro="" textlink="">
      <xdr:nvSpPr>
        <xdr:cNvPr id="318" name="テキスト ボックス 317"/>
        <xdr:cNvSpPr txBox="1"/>
      </xdr:nvSpPr>
      <xdr:spPr>
        <a:xfrm>
          <a:off x="15290800" y="61119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30661</xdr:rowOff>
    </xdr:from>
    <xdr:to>
      <xdr:col>73</xdr:col>
      <xdr:colOff>180975</xdr:colOff>
      <xdr:row>37</xdr:row>
      <xdr:rowOff>50256</xdr:rowOff>
    </xdr:to>
    <xdr:cxnSp macro="">
      <xdr:nvCxnSpPr>
        <xdr:cNvPr id="319" name="直線コネクタ 318"/>
        <xdr:cNvCxnSpPr/>
      </xdr:nvCxnSpPr>
      <xdr:spPr>
        <a:xfrm>
          <a:off x="13893800" y="6374311"/>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144780</xdr:rowOff>
    </xdr:from>
    <xdr:to>
      <xdr:col>74</xdr:col>
      <xdr:colOff>31750</xdr:colOff>
      <xdr:row>37</xdr:row>
      <xdr:rowOff>74930</xdr:rowOff>
    </xdr:to>
    <xdr:sp macro="" textlink="">
      <xdr:nvSpPr>
        <xdr:cNvPr id="320" name="フローチャート: 判断 319"/>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85107</xdr:rowOff>
    </xdr:from>
    <xdr:ext cx="762000" cy="259045"/>
    <xdr:sp macro="" textlink="">
      <xdr:nvSpPr>
        <xdr:cNvPr id="321" name="テキスト ボックス 320"/>
        <xdr:cNvSpPr txBox="1"/>
      </xdr:nvSpPr>
      <xdr:spPr>
        <a:xfrm>
          <a:off x="14401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11067</xdr:rowOff>
    </xdr:from>
    <xdr:to>
      <xdr:col>69</xdr:col>
      <xdr:colOff>92075</xdr:colOff>
      <xdr:row>37</xdr:row>
      <xdr:rowOff>30661</xdr:rowOff>
    </xdr:to>
    <xdr:cxnSp macro="">
      <xdr:nvCxnSpPr>
        <xdr:cNvPr id="322" name="直線コネクタ 321"/>
        <xdr:cNvCxnSpPr/>
      </xdr:nvCxnSpPr>
      <xdr:spPr>
        <a:xfrm>
          <a:off x="13004800" y="6354717"/>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138249</xdr:rowOff>
    </xdr:from>
    <xdr:to>
      <xdr:col>69</xdr:col>
      <xdr:colOff>142875</xdr:colOff>
      <xdr:row>37</xdr:row>
      <xdr:rowOff>68399</xdr:rowOff>
    </xdr:to>
    <xdr:sp macro="" textlink="">
      <xdr:nvSpPr>
        <xdr:cNvPr id="323" name="フローチャート: 判断 322"/>
        <xdr:cNvSpPr/>
      </xdr:nvSpPr>
      <xdr:spPr>
        <a:xfrm>
          <a:off x="13843000" y="6310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78576</xdr:rowOff>
    </xdr:from>
    <xdr:ext cx="762000" cy="259045"/>
    <xdr:sp macro="" textlink="">
      <xdr:nvSpPr>
        <xdr:cNvPr id="324" name="テキスト ボックス 323"/>
        <xdr:cNvSpPr txBox="1"/>
      </xdr:nvSpPr>
      <xdr:spPr>
        <a:xfrm>
          <a:off x="13512800" y="6079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105592</xdr:rowOff>
    </xdr:from>
    <xdr:to>
      <xdr:col>65</xdr:col>
      <xdr:colOff>53975</xdr:colOff>
      <xdr:row>37</xdr:row>
      <xdr:rowOff>35742</xdr:rowOff>
    </xdr:to>
    <xdr:sp macro="" textlink="">
      <xdr:nvSpPr>
        <xdr:cNvPr id="325" name="フローチャート: 判断 324"/>
        <xdr:cNvSpPr/>
      </xdr:nvSpPr>
      <xdr:spPr>
        <a:xfrm>
          <a:off x="12954000" y="6277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45919</xdr:rowOff>
    </xdr:from>
    <xdr:ext cx="762000" cy="259045"/>
    <xdr:sp macro="" textlink="">
      <xdr:nvSpPr>
        <xdr:cNvPr id="326" name="テキスト ボックス 325"/>
        <xdr:cNvSpPr txBox="1"/>
      </xdr:nvSpPr>
      <xdr:spPr>
        <a:xfrm>
          <a:off x="12623800" y="6046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7" name="テキスト ボックス 326"/>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8" name="テキスト ボックス 327"/>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9" name="テキスト ボックス 328"/>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0" name="テキスト ボックス 329"/>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1" name="テキスト ボックス 330"/>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25581</xdr:rowOff>
    </xdr:from>
    <xdr:to>
      <xdr:col>82</xdr:col>
      <xdr:colOff>158750</xdr:colOff>
      <xdr:row>37</xdr:row>
      <xdr:rowOff>127181</xdr:rowOff>
    </xdr:to>
    <xdr:sp macro="" textlink="">
      <xdr:nvSpPr>
        <xdr:cNvPr id="332" name="楕円 331"/>
        <xdr:cNvSpPr/>
      </xdr:nvSpPr>
      <xdr:spPr>
        <a:xfrm>
          <a:off x="16459200" y="6369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42108</xdr:rowOff>
    </xdr:from>
    <xdr:ext cx="762000" cy="259045"/>
    <xdr:sp macro="" textlink="">
      <xdr:nvSpPr>
        <xdr:cNvPr id="333" name="補助費等該当値テキスト"/>
        <xdr:cNvSpPr txBox="1"/>
      </xdr:nvSpPr>
      <xdr:spPr>
        <a:xfrm>
          <a:off x="16598900" y="6214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19050</xdr:rowOff>
    </xdr:from>
    <xdr:to>
      <xdr:col>78</xdr:col>
      <xdr:colOff>120650</xdr:colOff>
      <xdr:row>37</xdr:row>
      <xdr:rowOff>120650</xdr:rowOff>
    </xdr:to>
    <xdr:sp macro="" textlink="">
      <xdr:nvSpPr>
        <xdr:cNvPr id="334" name="楕円 333"/>
        <xdr:cNvSpPr/>
      </xdr:nvSpPr>
      <xdr:spPr>
        <a:xfrm>
          <a:off x="15621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105427</xdr:rowOff>
    </xdr:from>
    <xdr:ext cx="736600" cy="259045"/>
    <xdr:sp macro="" textlink="">
      <xdr:nvSpPr>
        <xdr:cNvPr id="335" name="テキスト ボックス 334"/>
        <xdr:cNvSpPr txBox="1"/>
      </xdr:nvSpPr>
      <xdr:spPr>
        <a:xfrm>
          <a:off x="15290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170906</xdr:rowOff>
    </xdr:from>
    <xdr:to>
      <xdr:col>74</xdr:col>
      <xdr:colOff>31750</xdr:colOff>
      <xdr:row>37</xdr:row>
      <xdr:rowOff>101056</xdr:rowOff>
    </xdr:to>
    <xdr:sp macro="" textlink="">
      <xdr:nvSpPr>
        <xdr:cNvPr id="336" name="楕円 335"/>
        <xdr:cNvSpPr/>
      </xdr:nvSpPr>
      <xdr:spPr>
        <a:xfrm>
          <a:off x="14732000" y="6343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85833</xdr:rowOff>
    </xdr:from>
    <xdr:ext cx="762000" cy="259045"/>
    <xdr:sp macro="" textlink="">
      <xdr:nvSpPr>
        <xdr:cNvPr id="337" name="テキスト ボックス 336"/>
        <xdr:cNvSpPr txBox="1"/>
      </xdr:nvSpPr>
      <xdr:spPr>
        <a:xfrm>
          <a:off x="14401800" y="6429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151311</xdr:rowOff>
    </xdr:from>
    <xdr:to>
      <xdr:col>69</xdr:col>
      <xdr:colOff>142875</xdr:colOff>
      <xdr:row>37</xdr:row>
      <xdr:rowOff>81461</xdr:rowOff>
    </xdr:to>
    <xdr:sp macro="" textlink="">
      <xdr:nvSpPr>
        <xdr:cNvPr id="338" name="楕円 337"/>
        <xdr:cNvSpPr/>
      </xdr:nvSpPr>
      <xdr:spPr>
        <a:xfrm>
          <a:off x="13843000" y="6323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66238</xdr:rowOff>
    </xdr:from>
    <xdr:ext cx="762000" cy="259045"/>
    <xdr:sp macro="" textlink="">
      <xdr:nvSpPr>
        <xdr:cNvPr id="339" name="テキスト ボックス 338"/>
        <xdr:cNvSpPr txBox="1"/>
      </xdr:nvSpPr>
      <xdr:spPr>
        <a:xfrm>
          <a:off x="13512800" y="6409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131717</xdr:rowOff>
    </xdr:from>
    <xdr:to>
      <xdr:col>65</xdr:col>
      <xdr:colOff>53975</xdr:colOff>
      <xdr:row>37</xdr:row>
      <xdr:rowOff>61867</xdr:rowOff>
    </xdr:to>
    <xdr:sp macro="" textlink="">
      <xdr:nvSpPr>
        <xdr:cNvPr id="340" name="楕円 339"/>
        <xdr:cNvSpPr/>
      </xdr:nvSpPr>
      <xdr:spPr>
        <a:xfrm>
          <a:off x="12954000" y="6303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46644</xdr:rowOff>
    </xdr:from>
    <xdr:ext cx="762000" cy="259045"/>
    <xdr:sp macro="" textlink="">
      <xdr:nvSpPr>
        <xdr:cNvPr id="341" name="テキスト ボックス 340"/>
        <xdr:cNvSpPr txBox="1"/>
      </xdr:nvSpPr>
      <xdr:spPr>
        <a:xfrm>
          <a:off x="12623800" y="6390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2" name="正方形/長方形 34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3" name="正方形/長方形 342"/>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4" name="正方形/長方形 343"/>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5" name="正方形/長方形 344"/>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6" name="正方形/長方形 345"/>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7" name="正方形/長方形 346"/>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8" name="正方形/長方形 347"/>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9" name="正方形/長方形 348"/>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0" name="正方形/長方形 34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1" name="正方形/長方形 350"/>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2" name="テキスト ボックス 351"/>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公債費の割合は</a:t>
          </a:r>
          <a:r>
            <a:rPr kumimoji="1" lang="ja-JP" altLang="ja-JP" sz="1100" b="0" i="0" baseline="0">
              <a:solidFill>
                <a:schemeClr val="dk1"/>
              </a:solidFill>
              <a:effectLst/>
              <a:latin typeface="+mn-lt"/>
              <a:ea typeface="+mn-ea"/>
              <a:cs typeface="+mn-cs"/>
            </a:rPr>
            <a:t>前年度比</a:t>
          </a:r>
          <a:r>
            <a:rPr kumimoji="1" lang="en-US" altLang="ja-JP" sz="1100" b="0" i="0" baseline="0">
              <a:solidFill>
                <a:schemeClr val="dk1"/>
              </a:solidFill>
              <a:effectLst/>
              <a:latin typeface="+mn-lt"/>
              <a:ea typeface="+mn-ea"/>
              <a:cs typeface="+mn-cs"/>
            </a:rPr>
            <a:t>0.1</a:t>
          </a:r>
          <a:r>
            <a:rPr kumimoji="1" lang="ja-JP" altLang="ja-JP" sz="1100" b="0" i="0" baseline="0">
              <a:solidFill>
                <a:schemeClr val="dk1"/>
              </a:solidFill>
              <a:effectLst/>
              <a:latin typeface="+mn-lt"/>
              <a:ea typeface="+mn-ea"/>
              <a:cs typeface="+mn-cs"/>
            </a:rPr>
            <a:t>ポイントの減、類似団体内平均より</a:t>
          </a:r>
          <a:r>
            <a:rPr kumimoji="1" lang="en-US" altLang="ja-JP" sz="1100" b="0" i="0" baseline="0">
              <a:solidFill>
                <a:schemeClr val="dk1"/>
              </a:solidFill>
              <a:effectLst/>
              <a:latin typeface="+mn-lt"/>
              <a:ea typeface="+mn-ea"/>
              <a:cs typeface="+mn-cs"/>
            </a:rPr>
            <a:t>9.6</a:t>
          </a:r>
          <a:r>
            <a:rPr kumimoji="1" lang="ja-JP" altLang="ja-JP" sz="1100" b="0" i="0" baseline="0">
              <a:solidFill>
                <a:schemeClr val="dk1"/>
              </a:solidFill>
              <a:effectLst/>
              <a:latin typeface="+mn-lt"/>
              <a:ea typeface="+mn-ea"/>
              <a:cs typeface="+mn-cs"/>
            </a:rPr>
            <a:t>ポイント低い</a:t>
          </a:r>
          <a:r>
            <a:rPr kumimoji="1" lang="en-US" altLang="ja-JP" sz="1100" b="0" i="0" baseline="0">
              <a:solidFill>
                <a:schemeClr val="dk1"/>
              </a:solidFill>
              <a:effectLst/>
              <a:latin typeface="+mn-lt"/>
              <a:ea typeface="+mn-ea"/>
              <a:cs typeface="+mn-cs"/>
            </a:rPr>
            <a:t>5.5</a:t>
          </a:r>
          <a:r>
            <a:rPr kumimoji="1" lang="ja-JP" altLang="ja-JP" sz="1100" b="0" i="0" baseline="0">
              <a:solidFill>
                <a:schemeClr val="dk1"/>
              </a:solidFill>
              <a:effectLst/>
              <a:latin typeface="+mn-lt"/>
              <a:ea typeface="+mn-ea"/>
              <a:cs typeface="+mn-cs"/>
            </a:rPr>
            <a:t>という結果となった。類似団体内順位は</a:t>
          </a:r>
          <a:r>
            <a:rPr kumimoji="1" lang="en-US" altLang="ja-JP" sz="1100" b="0" i="0" baseline="0">
              <a:solidFill>
                <a:schemeClr val="dk1"/>
              </a:solidFill>
              <a:effectLst/>
              <a:latin typeface="+mn-lt"/>
              <a:ea typeface="+mn-ea"/>
              <a:cs typeface="+mn-cs"/>
            </a:rPr>
            <a:t>2</a:t>
          </a:r>
          <a:r>
            <a:rPr kumimoji="1" lang="ja-JP" altLang="ja-JP" sz="1100" b="0" i="0" baseline="0">
              <a:solidFill>
                <a:schemeClr val="dk1"/>
              </a:solidFill>
              <a:effectLst/>
              <a:latin typeface="+mn-lt"/>
              <a:ea typeface="+mn-ea"/>
              <a:cs typeface="+mn-cs"/>
            </a:rPr>
            <a:t>位で、全国平均、東京都平均と比較しても大きく数値を下回っており、健全な数値といえる。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平成</a:t>
          </a:r>
          <a:r>
            <a:rPr kumimoji="1" lang="en-US" altLang="ja-JP" sz="1100" b="0" i="0" baseline="0">
              <a:solidFill>
                <a:schemeClr val="dk1"/>
              </a:solidFill>
              <a:effectLst/>
              <a:latin typeface="+mn-lt"/>
              <a:ea typeface="+mn-ea"/>
              <a:cs typeface="+mn-cs"/>
            </a:rPr>
            <a:t>27</a:t>
          </a:r>
          <a:r>
            <a:rPr kumimoji="1" lang="ja-JP" altLang="ja-JP" sz="1100" b="0" i="0" baseline="0">
              <a:solidFill>
                <a:schemeClr val="dk1"/>
              </a:solidFill>
              <a:effectLst/>
              <a:latin typeface="+mn-lt"/>
              <a:ea typeface="+mn-ea"/>
              <a:cs typeface="+mn-cs"/>
            </a:rPr>
            <a:t>年度借入地方債の償還開始があるものの、償還が終了したものもあり、公債費総額は</a:t>
          </a:r>
          <a:r>
            <a:rPr kumimoji="1" lang="en-US" altLang="ja-JP" sz="1100" b="0" i="0" baseline="0">
              <a:solidFill>
                <a:schemeClr val="dk1"/>
              </a:solidFill>
              <a:effectLst/>
              <a:latin typeface="+mn-lt"/>
              <a:ea typeface="+mn-ea"/>
              <a:cs typeface="+mn-cs"/>
            </a:rPr>
            <a:t>4</a:t>
          </a:r>
          <a:r>
            <a:rPr kumimoji="1" lang="ja-JP" altLang="en-US" sz="1100" b="0" i="0" baseline="0">
              <a:solidFill>
                <a:schemeClr val="dk1"/>
              </a:solidFill>
              <a:effectLst/>
              <a:latin typeface="+mn-lt"/>
              <a:ea typeface="+mn-ea"/>
              <a:cs typeface="+mn-cs"/>
            </a:rPr>
            <a:t>百万</a:t>
          </a:r>
          <a:r>
            <a:rPr kumimoji="1" lang="ja-JP" altLang="ja-JP" sz="1100" b="0" i="0" baseline="0">
              <a:solidFill>
                <a:schemeClr val="dk1"/>
              </a:solidFill>
              <a:effectLst/>
              <a:latin typeface="+mn-lt"/>
              <a:ea typeface="+mn-ea"/>
              <a:cs typeface="+mn-cs"/>
            </a:rPr>
            <a:t>円減少した。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今後も可能な限り起債の発行を抑制し現在の水準を維持していく。</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53" name="テキスト ボックス 352"/>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4" name="直線コネクタ 353"/>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5" name="テキスト ボックス 354"/>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6" name="直線コネクタ 355"/>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7" name="テキスト ボックス 356"/>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8" name="直線コネクタ 357"/>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9" name="テキスト ボックス 358"/>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0" name="直線コネクタ 359"/>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1" name="テキスト ボックス 360"/>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2" name="直線コネクタ 361"/>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3" name="テキスト ボックス 362"/>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4" name="直線コネクタ 363"/>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5" name="テキスト ボックス 364"/>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6" name="直線コネクタ 365"/>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7" name="テキスト ボックス 366"/>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8"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8890</xdr:rowOff>
    </xdr:from>
    <xdr:to>
      <xdr:col>24</xdr:col>
      <xdr:colOff>25400</xdr:colOff>
      <xdr:row>81</xdr:row>
      <xdr:rowOff>146050</xdr:rowOff>
    </xdr:to>
    <xdr:cxnSp macro="">
      <xdr:nvCxnSpPr>
        <xdr:cNvPr id="369" name="直線コネクタ 368"/>
        <xdr:cNvCxnSpPr/>
      </xdr:nvCxnSpPr>
      <xdr:spPr>
        <a:xfrm flipV="1">
          <a:off x="4826000" y="12524740"/>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118127</xdr:rowOff>
    </xdr:from>
    <xdr:ext cx="762000" cy="259045"/>
    <xdr:sp macro="" textlink="">
      <xdr:nvSpPr>
        <xdr:cNvPr id="370" name="公債費最小値テキスト"/>
        <xdr:cNvSpPr txBox="1"/>
      </xdr:nvSpPr>
      <xdr:spPr>
        <a:xfrm>
          <a:off x="4914900" y="1400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146050</xdr:rowOff>
    </xdr:from>
    <xdr:to>
      <xdr:col>24</xdr:col>
      <xdr:colOff>114300</xdr:colOff>
      <xdr:row>81</xdr:row>
      <xdr:rowOff>146050</xdr:rowOff>
    </xdr:to>
    <xdr:cxnSp macro="">
      <xdr:nvCxnSpPr>
        <xdr:cNvPr id="371" name="直線コネクタ 370"/>
        <xdr:cNvCxnSpPr/>
      </xdr:nvCxnSpPr>
      <xdr:spPr>
        <a:xfrm>
          <a:off x="4737100" y="14033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95267</xdr:rowOff>
    </xdr:from>
    <xdr:ext cx="762000" cy="259045"/>
    <xdr:sp macro="" textlink="">
      <xdr:nvSpPr>
        <xdr:cNvPr id="372" name="公債費最大値テキスト"/>
        <xdr:cNvSpPr txBox="1"/>
      </xdr:nvSpPr>
      <xdr:spPr>
        <a:xfrm>
          <a:off x="4914900" y="1226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8890</xdr:rowOff>
    </xdr:from>
    <xdr:to>
      <xdr:col>24</xdr:col>
      <xdr:colOff>114300</xdr:colOff>
      <xdr:row>73</xdr:row>
      <xdr:rowOff>8890</xdr:rowOff>
    </xdr:to>
    <xdr:cxnSp macro="">
      <xdr:nvCxnSpPr>
        <xdr:cNvPr id="373" name="直線コネクタ 372"/>
        <xdr:cNvCxnSpPr/>
      </xdr:nvCxnSpPr>
      <xdr:spPr>
        <a:xfrm>
          <a:off x="4737100" y="12524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73</xdr:row>
      <xdr:rowOff>31750</xdr:rowOff>
    </xdr:from>
    <xdr:to>
      <xdr:col>24</xdr:col>
      <xdr:colOff>25400</xdr:colOff>
      <xdr:row>73</xdr:row>
      <xdr:rowOff>39370</xdr:rowOff>
    </xdr:to>
    <xdr:cxnSp macro="">
      <xdr:nvCxnSpPr>
        <xdr:cNvPr id="374" name="直線コネクタ 373"/>
        <xdr:cNvCxnSpPr/>
      </xdr:nvCxnSpPr>
      <xdr:spPr>
        <a:xfrm flipV="1">
          <a:off x="3987800" y="125476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170197</xdr:rowOff>
    </xdr:from>
    <xdr:ext cx="762000" cy="259045"/>
    <xdr:sp macro="" textlink="">
      <xdr:nvSpPr>
        <xdr:cNvPr id="375" name="公債費平均値テキスト"/>
        <xdr:cNvSpPr txBox="1"/>
      </xdr:nvSpPr>
      <xdr:spPr>
        <a:xfrm>
          <a:off x="4914900" y="132003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26670</xdr:rowOff>
    </xdr:from>
    <xdr:to>
      <xdr:col>24</xdr:col>
      <xdr:colOff>76200</xdr:colOff>
      <xdr:row>77</xdr:row>
      <xdr:rowOff>128270</xdr:rowOff>
    </xdr:to>
    <xdr:sp macro="" textlink="">
      <xdr:nvSpPr>
        <xdr:cNvPr id="376" name="フローチャート: 判断 375"/>
        <xdr:cNvSpPr/>
      </xdr:nvSpPr>
      <xdr:spPr>
        <a:xfrm>
          <a:off x="47752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73</xdr:row>
      <xdr:rowOff>39370</xdr:rowOff>
    </xdr:from>
    <xdr:to>
      <xdr:col>19</xdr:col>
      <xdr:colOff>187325</xdr:colOff>
      <xdr:row>73</xdr:row>
      <xdr:rowOff>54610</xdr:rowOff>
    </xdr:to>
    <xdr:cxnSp macro="">
      <xdr:nvCxnSpPr>
        <xdr:cNvPr id="377" name="直線コネクタ 376"/>
        <xdr:cNvCxnSpPr/>
      </xdr:nvCxnSpPr>
      <xdr:spPr>
        <a:xfrm flipV="1">
          <a:off x="3098800" y="125552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41911</xdr:rowOff>
    </xdr:from>
    <xdr:to>
      <xdr:col>20</xdr:col>
      <xdr:colOff>38100</xdr:colOff>
      <xdr:row>77</xdr:row>
      <xdr:rowOff>143511</xdr:rowOff>
    </xdr:to>
    <xdr:sp macro="" textlink="">
      <xdr:nvSpPr>
        <xdr:cNvPr id="378" name="フローチャート: 判断 377"/>
        <xdr:cNvSpPr/>
      </xdr:nvSpPr>
      <xdr:spPr>
        <a:xfrm>
          <a:off x="3937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128288</xdr:rowOff>
    </xdr:from>
    <xdr:ext cx="736600" cy="259045"/>
    <xdr:sp macro="" textlink="">
      <xdr:nvSpPr>
        <xdr:cNvPr id="379" name="テキスト ボックス 378"/>
        <xdr:cNvSpPr txBox="1"/>
      </xdr:nvSpPr>
      <xdr:spPr>
        <a:xfrm>
          <a:off x="3606800" y="13329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73</xdr:row>
      <xdr:rowOff>54610</xdr:rowOff>
    </xdr:from>
    <xdr:to>
      <xdr:col>15</xdr:col>
      <xdr:colOff>98425</xdr:colOff>
      <xdr:row>73</xdr:row>
      <xdr:rowOff>69850</xdr:rowOff>
    </xdr:to>
    <xdr:cxnSp macro="">
      <xdr:nvCxnSpPr>
        <xdr:cNvPr id="380" name="直線コネクタ 379"/>
        <xdr:cNvCxnSpPr/>
      </xdr:nvCxnSpPr>
      <xdr:spPr>
        <a:xfrm flipV="1">
          <a:off x="2209800" y="125704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72389</xdr:rowOff>
    </xdr:from>
    <xdr:to>
      <xdr:col>15</xdr:col>
      <xdr:colOff>149225</xdr:colOff>
      <xdr:row>78</xdr:row>
      <xdr:rowOff>2539</xdr:rowOff>
    </xdr:to>
    <xdr:sp macro="" textlink="">
      <xdr:nvSpPr>
        <xdr:cNvPr id="381" name="フローチャート: 判断 380"/>
        <xdr:cNvSpPr/>
      </xdr:nvSpPr>
      <xdr:spPr>
        <a:xfrm>
          <a:off x="3048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158766</xdr:rowOff>
    </xdr:from>
    <xdr:ext cx="762000" cy="259045"/>
    <xdr:sp macro="" textlink="">
      <xdr:nvSpPr>
        <xdr:cNvPr id="382" name="テキスト ボックス 381"/>
        <xdr:cNvSpPr txBox="1"/>
      </xdr:nvSpPr>
      <xdr:spPr>
        <a:xfrm>
          <a:off x="2717800" y="13360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73</xdr:row>
      <xdr:rowOff>54610</xdr:rowOff>
    </xdr:from>
    <xdr:to>
      <xdr:col>11</xdr:col>
      <xdr:colOff>9525</xdr:colOff>
      <xdr:row>73</xdr:row>
      <xdr:rowOff>69850</xdr:rowOff>
    </xdr:to>
    <xdr:cxnSp macro="">
      <xdr:nvCxnSpPr>
        <xdr:cNvPr id="383" name="直線コネクタ 382"/>
        <xdr:cNvCxnSpPr/>
      </xdr:nvCxnSpPr>
      <xdr:spPr>
        <a:xfrm>
          <a:off x="1320800" y="125704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95250</xdr:rowOff>
    </xdr:from>
    <xdr:to>
      <xdr:col>11</xdr:col>
      <xdr:colOff>60325</xdr:colOff>
      <xdr:row>78</xdr:row>
      <xdr:rowOff>25400</xdr:rowOff>
    </xdr:to>
    <xdr:sp macro="" textlink="">
      <xdr:nvSpPr>
        <xdr:cNvPr id="384" name="フローチャート: 判断 383"/>
        <xdr:cNvSpPr/>
      </xdr:nvSpPr>
      <xdr:spPr>
        <a:xfrm>
          <a:off x="2159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10177</xdr:rowOff>
    </xdr:from>
    <xdr:ext cx="762000" cy="259045"/>
    <xdr:sp macro="" textlink="">
      <xdr:nvSpPr>
        <xdr:cNvPr id="385" name="テキスト ボックス 384"/>
        <xdr:cNvSpPr txBox="1"/>
      </xdr:nvSpPr>
      <xdr:spPr>
        <a:xfrm>
          <a:off x="18288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34289</xdr:rowOff>
    </xdr:from>
    <xdr:to>
      <xdr:col>6</xdr:col>
      <xdr:colOff>171450</xdr:colOff>
      <xdr:row>77</xdr:row>
      <xdr:rowOff>135889</xdr:rowOff>
    </xdr:to>
    <xdr:sp macro="" textlink="">
      <xdr:nvSpPr>
        <xdr:cNvPr id="386" name="フローチャート: 判断 385"/>
        <xdr:cNvSpPr/>
      </xdr:nvSpPr>
      <xdr:spPr>
        <a:xfrm>
          <a:off x="1270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120666</xdr:rowOff>
    </xdr:from>
    <xdr:ext cx="762000" cy="259045"/>
    <xdr:sp macro="" textlink="">
      <xdr:nvSpPr>
        <xdr:cNvPr id="387" name="テキスト ボックス 386"/>
        <xdr:cNvSpPr txBox="1"/>
      </xdr:nvSpPr>
      <xdr:spPr>
        <a:xfrm>
          <a:off x="939800" y="1332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8" name="テキスト ボックス 387"/>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9" name="テキスト ボックス 388"/>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0" name="テキスト ボックス 389"/>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1" name="テキスト ボックス 390"/>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2" name="テキスト ボックス 391"/>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72</xdr:row>
      <xdr:rowOff>152400</xdr:rowOff>
    </xdr:from>
    <xdr:to>
      <xdr:col>24</xdr:col>
      <xdr:colOff>76200</xdr:colOff>
      <xdr:row>73</xdr:row>
      <xdr:rowOff>82550</xdr:rowOff>
    </xdr:to>
    <xdr:sp macro="" textlink="">
      <xdr:nvSpPr>
        <xdr:cNvPr id="393" name="楕円 392"/>
        <xdr:cNvSpPr/>
      </xdr:nvSpPr>
      <xdr:spPr>
        <a:xfrm>
          <a:off x="4775200" y="1249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60977</xdr:rowOff>
    </xdr:from>
    <xdr:ext cx="762000" cy="259045"/>
    <xdr:sp macro="" textlink="">
      <xdr:nvSpPr>
        <xdr:cNvPr id="394" name="公債費該当値テキスト"/>
        <xdr:cNvSpPr txBox="1"/>
      </xdr:nvSpPr>
      <xdr:spPr>
        <a:xfrm>
          <a:off x="4914900" y="1240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72</xdr:row>
      <xdr:rowOff>160020</xdr:rowOff>
    </xdr:from>
    <xdr:to>
      <xdr:col>20</xdr:col>
      <xdr:colOff>38100</xdr:colOff>
      <xdr:row>73</xdr:row>
      <xdr:rowOff>90170</xdr:rowOff>
    </xdr:to>
    <xdr:sp macro="" textlink="">
      <xdr:nvSpPr>
        <xdr:cNvPr id="395" name="楕円 394"/>
        <xdr:cNvSpPr/>
      </xdr:nvSpPr>
      <xdr:spPr>
        <a:xfrm>
          <a:off x="3937000" y="12504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71</xdr:row>
      <xdr:rowOff>100347</xdr:rowOff>
    </xdr:from>
    <xdr:ext cx="736600" cy="259045"/>
    <xdr:sp macro="" textlink="">
      <xdr:nvSpPr>
        <xdr:cNvPr id="396" name="テキスト ボックス 395"/>
        <xdr:cNvSpPr txBox="1"/>
      </xdr:nvSpPr>
      <xdr:spPr>
        <a:xfrm>
          <a:off x="3606800" y="12273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73</xdr:row>
      <xdr:rowOff>3810</xdr:rowOff>
    </xdr:from>
    <xdr:to>
      <xdr:col>15</xdr:col>
      <xdr:colOff>149225</xdr:colOff>
      <xdr:row>73</xdr:row>
      <xdr:rowOff>105410</xdr:rowOff>
    </xdr:to>
    <xdr:sp macro="" textlink="">
      <xdr:nvSpPr>
        <xdr:cNvPr id="397" name="楕円 396"/>
        <xdr:cNvSpPr/>
      </xdr:nvSpPr>
      <xdr:spPr>
        <a:xfrm>
          <a:off x="3048000" y="12519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71</xdr:row>
      <xdr:rowOff>115587</xdr:rowOff>
    </xdr:from>
    <xdr:ext cx="762000" cy="259045"/>
    <xdr:sp macro="" textlink="">
      <xdr:nvSpPr>
        <xdr:cNvPr id="398" name="テキスト ボックス 397"/>
        <xdr:cNvSpPr txBox="1"/>
      </xdr:nvSpPr>
      <xdr:spPr>
        <a:xfrm>
          <a:off x="2717800" y="12288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73</xdr:row>
      <xdr:rowOff>19050</xdr:rowOff>
    </xdr:from>
    <xdr:to>
      <xdr:col>11</xdr:col>
      <xdr:colOff>60325</xdr:colOff>
      <xdr:row>73</xdr:row>
      <xdr:rowOff>120650</xdr:rowOff>
    </xdr:to>
    <xdr:sp macro="" textlink="">
      <xdr:nvSpPr>
        <xdr:cNvPr id="399" name="楕円 398"/>
        <xdr:cNvSpPr/>
      </xdr:nvSpPr>
      <xdr:spPr>
        <a:xfrm>
          <a:off x="2159000" y="1253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71</xdr:row>
      <xdr:rowOff>130827</xdr:rowOff>
    </xdr:from>
    <xdr:ext cx="762000" cy="259045"/>
    <xdr:sp macro="" textlink="">
      <xdr:nvSpPr>
        <xdr:cNvPr id="400" name="テキスト ボックス 399"/>
        <xdr:cNvSpPr txBox="1"/>
      </xdr:nvSpPr>
      <xdr:spPr>
        <a:xfrm>
          <a:off x="1828800" y="1230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73</xdr:row>
      <xdr:rowOff>3810</xdr:rowOff>
    </xdr:from>
    <xdr:to>
      <xdr:col>6</xdr:col>
      <xdr:colOff>171450</xdr:colOff>
      <xdr:row>73</xdr:row>
      <xdr:rowOff>105410</xdr:rowOff>
    </xdr:to>
    <xdr:sp macro="" textlink="">
      <xdr:nvSpPr>
        <xdr:cNvPr id="401" name="楕円 400"/>
        <xdr:cNvSpPr/>
      </xdr:nvSpPr>
      <xdr:spPr>
        <a:xfrm>
          <a:off x="1270000" y="12519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71</xdr:row>
      <xdr:rowOff>115587</xdr:rowOff>
    </xdr:from>
    <xdr:ext cx="762000" cy="259045"/>
    <xdr:sp macro="" textlink="">
      <xdr:nvSpPr>
        <xdr:cNvPr id="402" name="テキスト ボックス 401"/>
        <xdr:cNvSpPr txBox="1"/>
      </xdr:nvSpPr>
      <xdr:spPr>
        <a:xfrm>
          <a:off x="939800" y="12288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3" name="正方形/長方形 402"/>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4" name="正方形/長方形 403"/>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5" name="正方形/長方形 404"/>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6" name="正方形/長方形 405"/>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7" name="正方形/長方形 406"/>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8" name="正方形/長方形 407"/>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9" name="正方形/長方形 408"/>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0" name="正方形/長方形 409"/>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1" name="正方形/長方形 410"/>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2" name="正方形/長方形 411"/>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3" name="テキスト ボックス 412"/>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前年度比</a:t>
          </a:r>
          <a:r>
            <a:rPr kumimoji="1" lang="en-US" altLang="ja-JP" sz="1100" b="0" i="0" baseline="0">
              <a:solidFill>
                <a:schemeClr val="dk1"/>
              </a:solidFill>
              <a:effectLst/>
              <a:latin typeface="+mn-lt"/>
              <a:ea typeface="+mn-ea"/>
              <a:cs typeface="+mn-cs"/>
            </a:rPr>
            <a:t>1.7</a:t>
          </a:r>
          <a:r>
            <a:rPr kumimoji="1" lang="ja-JP" altLang="ja-JP" sz="1100" b="0" i="0" baseline="0">
              <a:solidFill>
                <a:schemeClr val="dk1"/>
              </a:solidFill>
              <a:effectLst/>
              <a:latin typeface="+mn-lt"/>
              <a:ea typeface="+mn-ea"/>
              <a:cs typeface="+mn-cs"/>
            </a:rPr>
            <a:t>ポイントの</a:t>
          </a:r>
          <a:r>
            <a:rPr kumimoji="1" lang="ja-JP" altLang="en-US" sz="1100" b="0" i="0" baseline="0">
              <a:solidFill>
                <a:schemeClr val="dk1"/>
              </a:solidFill>
              <a:effectLst/>
              <a:latin typeface="+mn-lt"/>
              <a:ea typeface="+mn-ea"/>
              <a:cs typeface="+mn-cs"/>
            </a:rPr>
            <a:t>減</a:t>
          </a:r>
          <a:r>
            <a:rPr kumimoji="1" lang="ja-JP" altLang="ja-JP" sz="1100" b="0" i="0" baseline="0">
              <a:solidFill>
                <a:schemeClr val="dk1"/>
              </a:solidFill>
              <a:effectLst/>
              <a:latin typeface="+mn-lt"/>
              <a:ea typeface="+mn-ea"/>
              <a:cs typeface="+mn-cs"/>
            </a:rPr>
            <a:t>、類似団体内平均より</a:t>
          </a:r>
          <a:r>
            <a:rPr kumimoji="1" lang="en-US" altLang="ja-JP" sz="1100" b="0" i="0" baseline="0">
              <a:solidFill>
                <a:schemeClr val="dk1"/>
              </a:solidFill>
              <a:effectLst/>
              <a:latin typeface="+mn-lt"/>
              <a:ea typeface="+mn-ea"/>
              <a:cs typeface="+mn-cs"/>
            </a:rPr>
            <a:t>7.0</a:t>
          </a:r>
          <a:r>
            <a:rPr kumimoji="1" lang="ja-JP" altLang="ja-JP" sz="1100" b="0" i="0" baseline="0">
              <a:solidFill>
                <a:schemeClr val="dk1"/>
              </a:solidFill>
              <a:effectLst/>
              <a:latin typeface="+mn-lt"/>
              <a:ea typeface="+mn-ea"/>
              <a:cs typeface="+mn-cs"/>
            </a:rPr>
            <a:t>ポイント</a:t>
          </a:r>
          <a:r>
            <a:rPr kumimoji="1" lang="ja-JP" altLang="en-US" sz="1100" b="0" i="0" baseline="0">
              <a:solidFill>
                <a:schemeClr val="dk1"/>
              </a:solidFill>
              <a:effectLst/>
              <a:latin typeface="+mn-lt"/>
              <a:ea typeface="+mn-ea"/>
              <a:cs typeface="+mn-cs"/>
            </a:rPr>
            <a:t>高い</a:t>
          </a:r>
          <a:r>
            <a:rPr kumimoji="1" lang="en-US" altLang="ja-JP" sz="1100" b="0" i="0" baseline="0">
              <a:solidFill>
                <a:schemeClr val="dk1"/>
              </a:solidFill>
              <a:effectLst/>
              <a:latin typeface="+mn-lt"/>
              <a:ea typeface="+mn-ea"/>
              <a:cs typeface="+mn-cs"/>
            </a:rPr>
            <a:t>85.8</a:t>
          </a:r>
          <a:r>
            <a:rPr kumimoji="1" lang="ja-JP" altLang="ja-JP" sz="1100" b="0" i="0" baseline="0">
              <a:solidFill>
                <a:schemeClr val="dk1"/>
              </a:solidFill>
              <a:effectLst/>
              <a:latin typeface="+mn-lt"/>
              <a:ea typeface="+mn-ea"/>
              <a:cs typeface="+mn-cs"/>
            </a:rPr>
            <a:t>となった。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a:t>
          </a:r>
          <a:r>
            <a:rPr kumimoji="1" lang="ja-JP" altLang="en-US" sz="1100" b="0" i="0" baseline="0">
              <a:solidFill>
                <a:schemeClr val="dk1"/>
              </a:solidFill>
              <a:effectLst/>
              <a:latin typeface="+mn-lt"/>
              <a:ea typeface="+mn-ea"/>
              <a:cs typeface="+mn-cs"/>
            </a:rPr>
            <a:t>扶助費、</a:t>
          </a:r>
          <a:r>
            <a:rPr kumimoji="1" lang="ja-JP" altLang="ja-JP" sz="1100" b="0" i="0" baseline="0">
              <a:solidFill>
                <a:schemeClr val="dk1"/>
              </a:solidFill>
              <a:effectLst/>
              <a:latin typeface="+mn-lt"/>
              <a:ea typeface="+mn-ea"/>
              <a:cs typeface="+mn-cs"/>
            </a:rPr>
            <a:t>維持補修費</a:t>
          </a:r>
          <a:r>
            <a:rPr kumimoji="1" lang="ja-JP" altLang="en-US" sz="1100" b="0" i="0" baseline="0">
              <a:solidFill>
                <a:schemeClr val="dk1"/>
              </a:solidFill>
              <a:effectLst/>
              <a:latin typeface="+mn-lt"/>
              <a:ea typeface="+mn-ea"/>
              <a:cs typeface="+mn-cs"/>
            </a:rPr>
            <a:t>、繰出金</a:t>
          </a:r>
          <a:r>
            <a:rPr kumimoji="1" lang="ja-JP" altLang="ja-JP" sz="1100" b="0" i="0" baseline="0">
              <a:solidFill>
                <a:schemeClr val="dk1"/>
              </a:solidFill>
              <a:effectLst/>
              <a:latin typeface="+mn-lt"/>
              <a:ea typeface="+mn-ea"/>
              <a:cs typeface="+mn-cs"/>
            </a:rPr>
            <a:t>は前年度より減少しているが、人件費、物件費、補助費等は前年度より増加している。公債費以外全体で見ると前年度より経常経費充当一般財源等は</a:t>
          </a:r>
          <a:r>
            <a:rPr kumimoji="1" lang="ja-JP" altLang="en-US" sz="1100" b="0" i="0" baseline="0">
              <a:solidFill>
                <a:schemeClr val="dk1"/>
              </a:solidFill>
              <a:effectLst/>
              <a:latin typeface="+mn-lt"/>
              <a:ea typeface="+mn-ea"/>
              <a:cs typeface="+mn-cs"/>
            </a:rPr>
            <a:t>減少</a:t>
          </a:r>
          <a:r>
            <a:rPr kumimoji="1" lang="ja-JP" altLang="ja-JP" sz="1100" b="0" i="0" baseline="0">
              <a:solidFill>
                <a:schemeClr val="dk1"/>
              </a:solidFill>
              <a:effectLst/>
              <a:latin typeface="+mn-lt"/>
              <a:ea typeface="+mn-ea"/>
              <a:cs typeface="+mn-cs"/>
            </a:rPr>
            <a:t>している。事務事業の見直しや改善による歳出削減、歳入の確保に努め経常収支比率の維持、改善を図っていく。</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4" name="テキスト ボックス 413"/>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5" name="直線コネクタ 414"/>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6" name="テキスト ボックス 415"/>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7" name="直線コネクタ 416"/>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8" name="テキスト ボックス 417"/>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9" name="直線コネクタ 418"/>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20" name="テキスト ボックス 419"/>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1" name="直線コネクタ 420"/>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2" name="テキスト ボックス 421"/>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3" name="直線コネクタ 422"/>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4" name="テキスト ボックス 423"/>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5" name="直線コネクタ 424"/>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6" name="テキスト ボックス 425"/>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7"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131572</xdr:rowOff>
    </xdr:from>
    <xdr:to>
      <xdr:col>82</xdr:col>
      <xdr:colOff>107950</xdr:colOff>
      <xdr:row>81</xdr:row>
      <xdr:rowOff>106426</xdr:rowOff>
    </xdr:to>
    <xdr:cxnSp macro="">
      <xdr:nvCxnSpPr>
        <xdr:cNvPr id="428" name="直線コネクタ 427"/>
        <xdr:cNvCxnSpPr/>
      </xdr:nvCxnSpPr>
      <xdr:spPr>
        <a:xfrm flipV="1">
          <a:off x="16510000" y="12818872"/>
          <a:ext cx="0" cy="1175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78503</xdr:rowOff>
    </xdr:from>
    <xdr:ext cx="762000" cy="259045"/>
    <xdr:sp macro="" textlink="">
      <xdr:nvSpPr>
        <xdr:cNvPr id="429" name="公債費以外最小値テキスト"/>
        <xdr:cNvSpPr txBox="1"/>
      </xdr:nvSpPr>
      <xdr:spPr>
        <a:xfrm>
          <a:off x="16598900" y="13965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106426</xdr:rowOff>
    </xdr:from>
    <xdr:to>
      <xdr:col>82</xdr:col>
      <xdr:colOff>196850</xdr:colOff>
      <xdr:row>81</xdr:row>
      <xdr:rowOff>106426</xdr:rowOff>
    </xdr:to>
    <xdr:cxnSp macro="">
      <xdr:nvCxnSpPr>
        <xdr:cNvPr id="430" name="直線コネクタ 429"/>
        <xdr:cNvCxnSpPr/>
      </xdr:nvCxnSpPr>
      <xdr:spPr>
        <a:xfrm>
          <a:off x="16421100" y="13993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46499</xdr:rowOff>
    </xdr:from>
    <xdr:ext cx="762000" cy="259045"/>
    <xdr:sp macro="" textlink="">
      <xdr:nvSpPr>
        <xdr:cNvPr id="431" name="公債費以外最大値テキスト"/>
        <xdr:cNvSpPr txBox="1"/>
      </xdr:nvSpPr>
      <xdr:spPr>
        <a:xfrm>
          <a:off x="16598900" y="1256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131572</xdr:rowOff>
    </xdr:from>
    <xdr:to>
      <xdr:col>82</xdr:col>
      <xdr:colOff>196850</xdr:colOff>
      <xdr:row>74</xdr:row>
      <xdr:rowOff>131572</xdr:rowOff>
    </xdr:to>
    <xdr:cxnSp macro="">
      <xdr:nvCxnSpPr>
        <xdr:cNvPr id="432" name="直線コネクタ 431"/>
        <xdr:cNvCxnSpPr/>
      </xdr:nvCxnSpPr>
      <xdr:spPr>
        <a:xfrm>
          <a:off x="16421100" y="1281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80</xdr:row>
      <xdr:rowOff>49276</xdr:rowOff>
    </xdr:from>
    <xdr:to>
      <xdr:col>82</xdr:col>
      <xdr:colOff>107950</xdr:colOff>
      <xdr:row>80</xdr:row>
      <xdr:rowOff>127000</xdr:rowOff>
    </xdr:to>
    <xdr:cxnSp macro="">
      <xdr:nvCxnSpPr>
        <xdr:cNvPr id="433" name="直線コネクタ 432"/>
        <xdr:cNvCxnSpPr/>
      </xdr:nvCxnSpPr>
      <xdr:spPr>
        <a:xfrm flipV="1">
          <a:off x="15671800" y="13765276"/>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37864</xdr:rowOff>
    </xdr:from>
    <xdr:ext cx="762000" cy="259045"/>
    <xdr:sp macro="" textlink="">
      <xdr:nvSpPr>
        <xdr:cNvPr id="434" name="公債費以外平均値テキスト"/>
        <xdr:cNvSpPr txBox="1"/>
      </xdr:nvSpPr>
      <xdr:spPr>
        <a:xfrm>
          <a:off x="16598900" y="132395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21337</xdr:rowOff>
    </xdr:from>
    <xdr:to>
      <xdr:col>82</xdr:col>
      <xdr:colOff>158750</xdr:colOff>
      <xdr:row>78</xdr:row>
      <xdr:rowOff>122937</xdr:rowOff>
    </xdr:to>
    <xdr:sp macro="" textlink="">
      <xdr:nvSpPr>
        <xdr:cNvPr id="435" name="フローチャート: 判断 434"/>
        <xdr:cNvSpPr/>
      </xdr:nvSpPr>
      <xdr:spPr>
        <a:xfrm>
          <a:off x="16459200" y="133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80</xdr:row>
      <xdr:rowOff>8128</xdr:rowOff>
    </xdr:from>
    <xdr:to>
      <xdr:col>78</xdr:col>
      <xdr:colOff>69850</xdr:colOff>
      <xdr:row>80</xdr:row>
      <xdr:rowOff>127000</xdr:rowOff>
    </xdr:to>
    <xdr:cxnSp macro="">
      <xdr:nvCxnSpPr>
        <xdr:cNvPr id="436" name="直線コネクタ 435"/>
        <xdr:cNvCxnSpPr/>
      </xdr:nvCxnSpPr>
      <xdr:spPr>
        <a:xfrm>
          <a:off x="14782800" y="13724128"/>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3048</xdr:rowOff>
    </xdr:from>
    <xdr:to>
      <xdr:col>78</xdr:col>
      <xdr:colOff>120650</xdr:colOff>
      <xdr:row>78</xdr:row>
      <xdr:rowOff>104648</xdr:rowOff>
    </xdr:to>
    <xdr:sp macro="" textlink="">
      <xdr:nvSpPr>
        <xdr:cNvPr id="437" name="フローチャート: 判断 436"/>
        <xdr:cNvSpPr/>
      </xdr:nvSpPr>
      <xdr:spPr>
        <a:xfrm>
          <a:off x="15621000" y="1337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114825</xdr:rowOff>
    </xdr:from>
    <xdr:ext cx="736600" cy="259045"/>
    <xdr:sp macro="" textlink="">
      <xdr:nvSpPr>
        <xdr:cNvPr id="438" name="テキスト ボックス 437"/>
        <xdr:cNvSpPr txBox="1"/>
      </xdr:nvSpPr>
      <xdr:spPr>
        <a:xfrm>
          <a:off x="15290800" y="131450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80</xdr:row>
      <xdr:rowOff>8128</xdr:rowOff>
    </xdr:from>
    <xdr:to>
      <xdr:col>73</xdr:col>
      <xdr:colOff>180975</xdr:colOff>
      <xdr:row>80</xdr:row>
      <xdr:rowOff>17272</xdr:rowOff>
    </xdr:to>
    <xdr:cxnSp macro="">
      <xdr:nvCxnSpPr>
        <xdr:cNvPr id="439" name="直線コネクタ 438"/>
        <xdr:cNvCxnSpPr/>
      </xdr:nvCxnSpPr>
      <xdr:spPr>
        <a:xfrm flipV="1">
          <a:off x="13893800" y="1372412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169926</xdr:rowOff>
    </xdr:from>
    <xdr:to>
      <xdr:col>74</xdr:col>
      <xdr:colOff>31750</xdr:colOff>
      <xdr:row>78</xdr:row>
      <xdr:rowOff>100076</xdr:rowOff>
    </xdr:to>
    <xdr:sp macro="" textlink="">
      <xdr:nvSpPr>
        <xdr:cNvPr id="440" name="フローチャート: 判断 439"/>
        <xdr:cNvSpPr/>
      </xdr:nvSpPr>
      <xdr:spPr>
        <a:xfrm>
          <a:off x="14732000" y="1337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110253</xdr:rowOff>
    </xdr:from>
    <xdr:ext cx="762000" cy="259045"/>
    <xdr:sp macro="" textlink="">
      <xdr:nvSpPr>
        <xdr:cNvPr id="441" name="テキスト ボックス 440"/>
        <xdr:cNvSpPr txBox="1"/>
      </xdr:nvSpPr>
      <xdr:spPr>
        <a:xfrm>
          <a:off x="14401800" y="13140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145287</xdr:rowOff>
    </xdr:from>
    <xdr:to>
      <xdr:col>69</xdr:col>
      <xdr:colOff>92075</xdr:colOff>
      <xdr:row>80</xdr:row>
      <xdr:rowOff>17272</xdr:rowOff>
    </xdr:to>
    <xdr:cxnSp macro="">
      <xdr:nvCxnSpPr>
        <xdr:cNvPr id="442" name="直線コネクタ 441"/>
        <xdr:cNvCxnSpPr/>
      </xdr:nvCxnSpPr>
      <xdr:spPr>
        <a:xfrm>
          <a:off x="13004800" y="13518387"/>
          <a:ext cx="889000" cy="214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147065</xdr:rowOff>
    </xdr:from>
    <xdr:to>
      <xdr:col>69</xdr:col>
      <xdr:colOff>142875</xdr:colOff>
      <xdr:row>78</xdr:row>
      <xdr:rowOff>77215</xdr:rowOff>
    </xdr:to>
    <xdr:sp macro="" textlink="">
      <xdr:nvSpPr>
        <xdr:cNvPr id="443" name="フローチャート: 判断 442"/>
        <xdr:cNvSpPr/>
      </xdr:nvSpPr>
      <xdr:spPr>
        <a:xfrm>
          <a:off x="13843000" y="1334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87392</xdr:rowOff>
    </xdr:from>
    <xdr:ext cx="762000" cy="259045"/>
    <xdr:sp macro="" textlink="">
      <xdr:nvSpPr>
        <xdr:cNvPr id="444" name="テキスト ボックス 443"/>
        <xdr:cNvSpPr txBox="1"/>
      </xdr:nvSpPr>
      <xdr:spPr>
        <a:xfrm>
          <a:off x="13512800" y="13117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87630</xdr:rowOff>
    </xdr:from>
    <xdr:to>
      <xdr:col>65</xdr:col>
      <xdr:colOff>53975</xdr:colOff>
      <xdr:row>78</xdr:row>
      <xdr:rowOff>17780</xdr:rowOff>
    </xdr:to>
    <xdr:sp macro="" textlink="">
      <xdr:nvSpPr>
        <xdr:cNvPr id="445" name="フローチャート: 判断 444"/>
        <xdr:cNvSpPr/>
      </xdr:nvSpPr>
      <xdr:spPr>
        <a:xfrm>
          <a:off x="12954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27957</xdr:rowOff>
    </xdr:from>
    <xdr:ext cx="762000" cy="259045"/>
    <xdr:sp macro="" textlink="">
      <xdr:nvSpPr>
        <xdr:cNvPr id="446" name="テキスト ボックス 445"/>
        <xdr:cNvSpPr txBox="1"/>
      </xdr:nvSpPr>
      <xdr:spPr>
        <a:xfrm>
          <a:off x="12623800" y="1305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7" name="テキスト ボックス 446"/>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8" name="テキスト ボックス 447"/>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9" name="テキスト ボックス 448"/>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0" name="テキスト ボックス 449"/>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1" name="テキスト ボックス 450"/>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169926</xdr:rowOff>
    </xdr:from>
    <xdr:to>
      <xdr:col>82</xdr:col>
      <xdr:colOff>158750</xdr:colOff>
      <xdr:row>80</xdr:row>
      <xdr:rowOff>100076</xdr:rowOff>
    </xdr:to>
    <xdr:sp macro="" textlink="">
      <xdr:nvSpPr>
        <xdr:cNvPr id="452" name="楕円 451"/>
        <xdr:cNvSpPr/>
      </xdr:nvSpPr>
      <xdr:spPr>
        <a:xfrm>
          <a:off x="16459200" y="13714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142003</xdr:rowOff>
    </xdr:from>
    <xdr:ext cx="762000" cy="259045"/>
    <xdr:sp macro="" textlink="">
      <xdr:nvSpPr>
        <xdr:cNvPr id="453" name="公債費以外該当値テキスト"/>
        <xdr:cNvSpPr txBox="1"/>
      </xdr:nvSpPr>
      <xdr:spPr>
        <a:xfrm>
          <a:off x="16598900" y="13686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80</xdr:row>
      <xdr:rowOff>76200</xdr:rowOff>
    </xdr:from>
    <xdr:to>
      <xdr:col>78</xdr:col>
      <xdr:colOff>120650</xdr:colOff>
      <xdr:row>81</xdr:row>
      <xdr:rowOff>6350</xdr:rowOff>
    </xdr:to>
    <xdr:sp macro="" textlink="">
      <xdr:nvSpPr>
        <xdr:cNvPr id="454" name="楕円 453"/>
        <xdr:cNvSpPr/>
      </xdr:nvSpPr>
      <xdr:spPr>
        <a:xfrm>
          <a:off x="15621000" y="1379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162577</xdr:rowOff>
    </xdr:from>
    <xdr:ext cx="736600" cy="259045"/>
    <xdr:sp macro="" textlink="">
      <xdr:nvSpPr>
        <xdr:cNvPr id="455" name="テキスト ボックス 454"/>
        <xdr:cNvSpPr txBox="1"/>
      </xdr:nvSpPr>
      <xdr:spPr>
        <a:xfrm>
          <a:off x="15290800" y="13878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128778</xdr:rowOff>
    </xdr:from>
    <xdr:to>
      <xdr:col>74</xdr:col>
      <xdr:colOff>31750</xdr:colOff>
      <xdr:row>80</xdr:row>
      <xdr:rowOff>58928</xdr:rowOff>
    </xdr:to>
    <xdr:sp macro="" textlink="">
      <xdr:nvSpPr>
        <xdr:cNvPr id="456" name="楕円 455"/>
        <xdr:cNvSpPr/>
      </xdr:nvSpPr>
      <xdr:spPr>
        <a:xfrm>
          <a:off x="14732000" y="1367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43705</xdr:rowOff>
    </xdr:from>
    <xdr:ext cx="762000" cy="259045"/>
    <xdr:sp macro="" textlink="">
      <xdr:nvSpPr>
        <xdr:cNvPr id="457" name="テキスト ボックス 456"/>
        <xdr:cNvSpPr txBox="1"/>
      </xdr:nvSpPr>
      <xdr:spPr>
        <a:xfrm>
          <a:off x="14401800" y="1375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137922</xdr:rowOff>
    </xdr:from>
    <xdr:to>
      <xdr:col>69</xdr:col>
      <xdr:colOff>142875</xdr:colOff>
      <xdr:row>80</xdr:row>
      <xdr:rowOff>68072</xdr:rowOff>
    </xdr:to>
    <xdr:sp macro="" textlink="">
      <xdr:nvSpPr>
        <xdr:cNvPr id="458" name="楕円 457"/>
        <xdr:cNvSpPr/>
      </xdr:nvSpPr>
      <xdr:spPr>
        <a:xfrm>
          <a:off x="13843000" y="1368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52849</xdr:rowOff>
    </xdr:from>
    <xdr:ext cx="762000" cy="259045"/>
    <xdr:sp macro="" textlink="">
      <xdr:nvSpPr>
        <xdr:cNvPr id="459" name="テキスト ボックス 458"/>
        <xdr:cNvSpPr txBox="1"/>
      </xdr:nvSpPr>
      <xdr:spPr>
        <a:xfrm>
          <a:off x="13512800" y="1376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94487</xdr:rowOff>
    </xdr:from>
    <xdr:to>
      <xdr:col>65</xdr:col>
      <xdr:colOff>53975</xdr:colOff>
      <xdr:row>79</xdr:row>
      <xdr:rowOff>24637</xdr:rowOff>
    </xdr:to>
    <xdr:sp macro="" textlink="">
      <xdr:nvSpPr>
        <xdr:cNvPr id="460" name="楕円 459"/>
        <xdr:cNvSpPr/>
      </xdr:nvSpPr>
      <xdr:spPr>
        <a:xfrm>
          <a:off x="12954000" y="13467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9414</xdr:rowOff>
    </xdr:from>
    <xdr:ext cx="762000" cy="259045"/>
    <xdr:sp macro="" textlink="">
      <xdr:nvSpPr>
        <xdr:cNvPr id="461" name="テキスト ボックス 460"/>
        <xdr:cNvSpPr txBox="1"/>
      </xdr:nvSpPr>
      <xdr:spPr>
        <a:xfrm>
          <a:off x="12623800" y="13553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東京都福生市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108712</xdr:rowOff>
    </xdr:from>
    <xdr:to>
      <xdr:col>29</xdr:col>
      <xdr:colOff>127000</xdr:colOff>
      <xdr:row>19</xdr:row>
      <xdr:rowOff>60077</xdr:rowOff>
    </xdr:to>
    <xdr:cxnSp macro="">
      <xdr:nvCxnSpPr>
        <xdr:cNvPr id="45" name="直線コネクタ 44"/>
        <xdr:cNvCxnSpPr/>
      </xdr:nvCxnSpPr>
      <xdr:spPr bwMode="auto">
        <a:xfrm flipV="1">
          <a:off x="5651500" y="2213737"/>
          <a:ext cx="0" cy="115151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32154</xdr:rowOff>
    </xdr:from>
    <xdr:ext cx="762000" cy="259045"/>
    <xdr:sp macro="" textlink="">
      <xdr:nvSpPr>
        <xdr:cNvPr id="46" name="人口1人当たり決算額の推移最小値テキスト130"/>
        <xdr:cNvSpPr txBox="1"/>
      </xdr:nvSpPr>
      <xdr:spPr>
        <a:xfrm>
          <a:off x="5740400" y="3337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60077</xdr:rowOff>
    </xdr:from>
    <xdr:to>
      <xdr:col>30</xdr:col>
      <xdr:colOff>25400</xdr:colOff>
      <xdr:row>19</xdr:row>
      <xdr:rowOff>60077</xdr:rowOff>
    </xdr:to>
    <xdr:cxnSp macro="">
      <xdr:nvCxnSpPr>
        <xdr:cNvPr id="47" name="直線コネクタ 46"/>
        <xdr:cNvCxnSpPr/>
      </xdr:nvCxnSpPr>
      <xdr:spPr bwMode="auto">
        <a:xfrm>
          <a:off x="5562600" y="33652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23639</xdr:rowOff>
    </xdr:from>
    <xdr:ext cx="762000" cy="259045"/>
    <xdr:sp macro="" textlink="">
      <xdr:nvSpPr>
        <xdr:cNvPr id="48" name="人口1人当たり決算額の推移最大値テキスト130"/>
        <xdr:cNvSpPr txBox="1"/>
      </xdr:nvSpPr>
      <xdr:spPr>
        <a:xfrm>
          <a:off x="5740400" y="1957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108712</xdr:rowOff>
    </xdr:from>
    <xdr:to>
      <xdr:col>30</xdr:col>
      <xdr:colOff>25400</xdr:colOff>
      <xdr:row>12</xdr:row>
      <xdr:rowOff>108712</xdr:rowOff>
    </xdr:to>
    <xdr:cxnSp macro="">
      <xdr:nvCxnSpPr>
        <xdr:cNvPr id="49" name="直線コネクタ 48"/>
        <xdr:cNvCxnSpPr/>
      </xdr:nvCxnSpPr>
      <xdr:spPr bwMode="auto">
        <a:xfrm>
          <a:off x="5562600" y="221373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159271</xdr:rowOff>
    </xdr:from>
    <xdr:to>
      <xdr:col>29</xdr:col>
      <xdr:colOff>127000</xdr:colOff>
      <xdr:row>17</xdr:row>
      <xdr:rowOff>50000</xdr:rowOff>
    </xdr:to>
    <xdr:cxnSp macro="">
      <xdr:nvCxnSpPr>
        <xdr:cNvPr id="50" name="直線コネクタ 49"/>
        <xdr:cNvCxnSpPr/>
      </xdr:nvCxnSpPr>
      <xdr:spPr bwMode="auto">
        <a:xfrm flipV="1">
          <a:off x="5003800" y="2950096"/>
          <a:ext cx="647700" cy="621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144047</xdr:rowOff>
    </xdr:from>
    <xdr:ext cx="762000" cy="259045"/>
    <xdr:sp macro="" textlink="">
      <xdr:nvSpPr>
        <xdr:cNvPr id="51" name="人口1人当たり決算額の推移平均値テキスト130"/>
        <xdr:cNvSpPr txBox="1"/>
      </xdr:nvSpPr>
      <xdr:spPr>
        <a:xfrm>
          <a:off x="5740400" y="29348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154457</xdr:rowOff>
    </xdr:from>
    <xdr:to>
      <xdr:col>29</xdr:col>
      <xdr:colOff>177800</xdr:colOff>
      <xdr:row>17</xdr:row>
      <xdr:rowOff>84607</xdr:rowOff>
    </xdr:to>
    <xdr:sp macro="" textlink="">
      <xdr:nvSpPr>
        <xdr:cNvPr id="52" name="フローチャート: 判断 51"/>
        <xdr:cNvSpPr/>
      </xdr:nvSpPr>
      <xdr:spPr bwMode="auto">
        <a:xfrm>
          <a:off x="5600700" y="29452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50000</xdr:rowOff>
    </xdr:from>
    <xdr:to>
      <xdr:col>26</xdr:col>
      <xdr:colOff>50800</xdr:colOff>
      <xdr:row>17</xdr:row>
      <xdr:rowOff>76460</xdr:rowOff>
    </xdr:to>
    <xdr:cxnSp macro="">
      <xdr:nvCxnSpPr>
        <xdr:cNvPr id="53" name="直線コネクタ 52"/>
        <xdr:cNvCxnSpPr/>
      </xdr:nvCxnSpPr>
      <xdr:spPr bwMode="auto">
        <a:xfrm flipV="1">
          <a:off x="4305300" y="3012275"/>
          <a:ext cx="698500" cy="264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1181</xdr:rowOff>
    </xdr:from>
    <xdr:to>
      <xdr:col>26</xdr:col>
      <xdr:colOff>101600</xdr:colOff>
      <xdr:row>17</xdr:row>
      <xdr:rowOff>102781</xdr:rowOff>
    </xdr:to>
    <xdr:sp macro="" textlink="">
      <xdr:nvSpPr>
        <xdr:cNvPr id="54" name="フローチャート: 判断 53"/>
        <xdr:cNvSpPr/>
      </xdr:nvSpPr>
      <xdr:spPr bwMode="auto">
        <a:xfrm>
          <a:off x="4953000" y="29634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87558</xdr:rowOff>
    </xdr:from>
    <xdr:ext cx="736600" cy="259045"/>
    <xdr:sp macro="" textlink="">
      <xdr:nvSpPr>
        <xdr:cNvPr id="55" name="テキスト ボックス 54"/>
        <xdr:cNvSpPr txBox="1"/>
      </xdr:nvSpPr>
      <xdr:spPr>
        <a:xfrm>
          <a:off x="4622800" y="3049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76460</xdr:rowOff>
    </xdr:from>
    <xdr:to>
      <xdr:col>22</xdr:col>
      <xdr:colOff>114300</xdr:colOff>
      <xdr:row>17</xdr:row>
      <xdr:rowOff>93167</xdr:rowOff>
    </xdr:to>
    <xdr:cxnSp macro="">
      <xdr:nvCxnSpPr>
        <xdr:cNvPr id="56" name="直線コネクタ 55"/>
        <xdr:cNvCxnSpPr/>
      </xdr:nvCxnSpPr>
      <xdr:spPr bwMode="auto">
        <a:xfrm flipV="1">
          <a:off x="3606800" y="3038735"/>
          <a:ext cx="698500" cy="167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11373</xdr:rowOff>
    </xdr:from>
    <xdr:to>
      <xdr:col>22</xdr:col>
      <xdr:colOff>165100</xdr:colOff>
      <xdr:row>17</xdr:row>
      <xdr:rowOff>112973</xdr:rowOff>
    </xdr:to>
    <xdr:sp macro="" textlink="">
      <xdr:nvSpPr>
        <xdr:cNvPr id="57" name="フローチャート: 判断 56"/>
        <xdr:cNvSpPr/>
      </xdr:nvSpPr>
      <xdr:spPr bwMode="auto">
        <a:xfrm>
          <a:off x="4254500" y="29736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123150</xdr:rowOff>
    </xdr:from>
    <xdr:ext cx="762000" cy="259045"/>
    <xdr:sp macro="" textlink="">
      <xdr:nvSpPr>
        <xdr:cNvPr id="58" name="テキスト ボックス 57"/>
        <xdr:cNvSpPr txBox="1"/>
      </xdr:nvSpPr>
      <xdr:spPr>
        <a:xfrm>
          <a:off x="3924300" y="274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78746</xdr:rowOff>
    </xdr:from>
    <xdr:to>
      <xdr:col>18</xdr:col>
      <xdr:colOff>177800</xdr:colOff>
      <xdr:row>17</xdr:row>
      <xdr:rowOff>93167</xdr:rowOff>
    </xdr:to>
    <xdr:cxnSp macro="">
      <xdr:nvCxnSpPr>
        <xdr:cNvPr id="59" name="直線コネクタ 58"/>
        <xdr:cNvCxnSpPr/>
      </xdr:nvCxnSpPr>
      <xdr:spPr bwMode="auto">
        <a:xfrm>
          <a:off x="2908300" y="3041021"/>
          <a:ext cx="698500" cy="144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18383</xdr:rowOff>
    </xdr:from>
    <xdr:to>
      <xdr:col>19</xdr:col>
      <xdr:colOff>38100</xdr:colOff>
      <xdr:row>17</xdr:row>
      <xdr:rowOff>119983</xdr:rowOff>
    </xdr:to>
    <xdr:sp macro="" textlink="">
      <xdr:nvSpPr>
        <xdr:cNvPr id="60" name="フローチャート: 判断 59"/>
        <xdr:cNvSpPr/>
      </xdr:nvSpPr>
      <xdr:spPr bwMode="auto">
        <a:xfrm>
          <a:off x="3556000" y="2980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130160</xdr:rowOff>
    </xdr:from>
    <xdr:ext cx="762000" cy="259045"/>
    <xdr:sp macro="" textlink="">
      <xdr:nvSpPr>
        <xdr:cNvPr id="61" name="テキスト ボックス 60"/>
        <xdr:cNvSpPr txBox="1"/>
      </xdr:nvSpPr>
      <xdr:spPr>
        <a:xfrm>
          <a:off x="3225800" y="2749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25089</xdr:rowOff>
    </xdr:from>
    <xdr:to>
      <xdr:col>15</xdr:col>
      <xdr:colOff>101600</xdr:colOff>
      <xdr:row>17</xdr:row>
      <xdr:rowOff>126689</xdr:rowOff>
    </xdr:to>
    <xdr:sp macro="" textlink="">
      <xdr:nvSpPr>
        <xdr:cNvPr id="62" name="フローチャート: 判断 61"/>
        <xdr:cNvSpPr/>
      </xdr:nvSpPr>
      <xdr:spPr bwMode="auto">
        <a:xfrm>
          <a:off x="2857500" y="29873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136866</xdr:rowOff>
    </xdr:from>
    <xdr:ext cx="762000" cy="259045"/>
    <xdr:sp macro="" textlink="">
      <xdr:nvSpPr>
        <xdr:cNvPr id="63" name="テキスト ボックス 62"/>
        <xdr:cNvSpPr txBox="1"/>
      </xdr:nvSpPr>
      <xdr:spPr>
        <a:xfrm>
          <a:off x="2527300" y="2756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108471</xdr:rowOff>
    </xdr:from>
    <xdr:to>
      <xdr:col>29</xdr:col>
      <xdr:colOff>177800</xdr:colOff>
      <xdr:row>17</xdr:row>
      <xdr:rowOff>38621</xdr:rowOff>
    </xdr:to>
    <xdr:sp macro="" textlink="">
      <xdr:nvSpPr>
        <xdr:cNvPr id="69" name="楕円 68"/>
        <xdr:cNvSpPr/>
      </xdr:nvSpPr>
      <xdr:spPr bwMode="auto">
        <a:xfrm>
          <a:off x="5600700" y="28992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124998</xdr:rowOff>
    </xdr:from>
    <xdr:ext cx="762000" cy="259045"/>
    <xdr:sp macro="" textlink="">
      <xdr:nvSpPr>
        <xdr:cNvPr id="70" name="人口1人当たり決算額の推移該当値テキスト130"/>
        <xdr:cNvSpPr txBox="1"/>
      </xdr:nvSpPr>
      <xdr:spPr>
        <a:xfrm>
          <a:off x="5740400" y="2744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170650</xdr:rowOff>
    </xdr:from>
    <xdr:to>
      <xdr:col>26</xdr:col>
      <xdr:colOff>101600</xdr:colOff>
      <xdr:row>17</xdr:row>
      <xdr:rowOff>100800</xdr:rowOff>
    </xdr:to>
    <xdr:sp macro="" textlink="">
      <xdr:nvSpPr>
        <xdr:cNvPr id="71" name="楕円 70"/>
        <xdr:cNvSpPr/>
      </xdr:nvSpPr>
      <xdr:spPr bwMode="auto">
        <a:xfrm>
          <a:off x="4953000" y="29614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110977</xdr:rowOff>
    </xdr:from>
    <xdr:ext cx="736600" cy="259045"/>
    <xdr:sp macro="" textlink="">
      <xdr:nvSpPr>
        <xdr:cNvPr id="72" name="テキスト ボックス 71"/>
        <xdr:cNvSpPr txBox="1"/>
      </xdr:nvSpPr>
      <xdr:spPr>
        <a:xfrm>
          <a:off x="4622800" y="2730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25660</xdr:rowOff>
    </xdr:from>
    <xdr:to>
      <xdr:col>22</xdr:col>
      <xdr:colOff>165100</xdr:colOff>
      <xdr:row>17</xdr:row>
      <xdr:rowOff>127260</xdr:rowOff>
    </xdr:to>
    <xdr:sp macro="" textlink="">
      <xdr:nvSpPr>
        <xdr:cNvPr id="73" name="楕円 72"/>
        <xdr:cNvSpPr/>
      </xdr:nvSpPr>
      <xdr:spPr bwMode="auto">
        <a:xfrm>
          <a:off x="4254500" y="29879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112037</xdr:rowOff>
    </xdr:from>
    <xdr:ext cx="762000" cy="259045"/>
    <xdr:sp macro="" textlink="">
      <xdr:nvSpPr>
        <xdr:cNvPr id="74" name="テキスト ボックス 73"/>
        <xdr:cNvSpPr txBox="1"/>
      </xdr:nvSpPr>
      <xdr:spPr>
        <a:xfrm>
          <a:off x="3924300" y="3074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42367</xdr:rowOff>
    </xdr:from>
    <xdr:to>
      <xdr:col>19</xdr:col>
      <xdr:colOff>38100</xdr:colOff>
      <xdr:row>17</xdr:row>
      <xdr:rowOff>143967</xdr:rowOff>
    </xdr:to>
    <xdr:sp macro="" textlink="">
      <xdr:nvSpPr>
        <xdr:cNvPr id="75" name="楕円 74"/>
        <xdr:cNvSpPr/>
      </xdr:nvSpPr>
      <xdr:spPr bwMode="auto">
        <a:xfrm>
          <a:off x="3556000" y="30046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128744</xdr:rowOff>
    </xdr:from>
    <xdr:ext cx="762000" cy="259045"/>
    <xdr:sp macro="" textlink="">
      <xdr:nvSpPr>
        <xdr:cNvPr id="76" name="テキスト ボックス 75"/>
        <xdr:cNvSpPr txBox="1"/>
      </xdr:nvSpPr>
      <xdr:spPr>
        <a:xfrm>
          <a:off x="3225800" y="3091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27946</xdr:rowOff>
    </xdr:from>
    <xdr:to>
      <xdr:col>15</xdr:col>
      <xdr:colOff>101600</xdr:colOff>
      <xdr:row>17</xdr:row>
      <xdr:rowOff>129546</xdr:rowOff>
    </xdr:to>
    <xdr:sp macro="" textlink="">
      <xdr:nvSpPr>
        <xdr:cNvPr id="77" name="楕円 76"/>
        <xdr:cNvSpPr/>
      </xdr:nvSpPr>
      <xdr:spPr bwMode="auto">
        <a:xfrm>
          <a:off x="2857500" y="29902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114323</xdr:rowOff>
    </xdr:from>
    <xdr:ext cx="762000" cy="259045"/>
    <xdr:sp macro="" textlink="">
      <xdr:nvSpPr>
        <xdr:cNvPr id="78" name="テキスト ボックス 77"/>
        <xdr:cNvSpPr txBox="1"/>
      </xdr:nvSpPr>
      <xdr:spPr>
        <a:xfrm>
          <a:off x="2527300" y="3076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31445</xdr:rowOff>
    </xdr:from>
    <xdr:to>
      <xdr:col>29</xdr:col>
      <xdr:colOff>127000</xdr:colOff>
      <xdr:row>38</xdr:row>
      <xdr:rowOff>17207</xdr:rowOff>
    </xdr:to>
    <xdr:cxnSp macro="">
      <xdr:nvCxnSpPr>
        <xdr:cNvPr id="108" name="直線コネクタ 107"/>
        <xdr:cNvCxnSpPr/>
      </xdr:nvCxnSpPr>
      <xdr:spPr bwMode="auto">
        <a:xfrm flipV="1">
          <a:off x="5651500" y="5955995"/>
          <a:ext cx="0" cy="152881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27384</xdr:rowOff>
    </xdr:from>
    <xdr:ext cx="762000" cy="259045"/>
    <xdr:sp macro="" textlink="">
      <xdr:nvSpPr>
        <xdr:cNvPr id="109" name="人口1人当たり決算額の推移最小値テキスト445"/>
        <xdr:cNvSpPr txBox="1"/>
      </xdr:nvSpPr>
      <xdr:spPr>
        <a:xfrm>
          <a:off x="5740400" y="7494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17207</xdr:rowOff>
    </xdr:from>
    <xdr:to>
      <xdr:col>30</xdr:col>
      <xdr:colOff>25400</xdr:colOff>
      <xdr:row>38</xdr:row>
      <xdr:rowOff>17207</xdr:rowOff>
    </xdr:to>
    <xdr:cxnSp macro="">
      <xdr:nvCxnSpPr>
        <xdr:cNvPr id="110" name="直線コネクタ 109"/>
        <xdr:cNvCxnSpPr/>
      </xdr:nvCxnSpPr>
      <xdr:spPr bwMode="auto">
        <a:xfrm>
          <a:off x="5562600" y="74848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289272</xdr:rowOff>
    </xdr:from>
    <xdr:ext cx="762000" cy="259045"/>
    <xdr:sp macro="" textlink="">
      <xdr:nvSpPr>
        <xdr:cNvPr id="111" name="人口1人当たり決算額の推移最大値テキスト445"/>
        <xdr:cNvSpPr txBox="1"/>
      </xdr:nvSpPr>
      <xdr:spPr>
        <a:xfrm>
          <a:off x="5740400" y="5699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31445</xdr:rowOff>
    </xdr:from>
    <xdr:to>
      <xdr:col>30</xdr:col>
      <xdr:colOff>25400</xdr:colOff>
      <xdr:row>33</xdr:row>
      <xdr:rowOff>31445</xdr:rowOff>
    </xdr:to>
    <xdr:cxnSp macro="">
      <xdr:nvCxnSpPr>
        <xdr:cNvPr id="112" name="直線コネクタ 111"/>
        <xdr:cNvCxnSpPr/>
      </xdr:nvCxnSpPr>
      <xdr:spPr bwMode="auto">
        <a:xfrm>
          <a:off x="5562600" y="59559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1074</xdr:rowOff>
    </xdr:from>
    <xdr:to>
      <xdr:col>29</xdr:col>
      <xdr:colOff>127000</xdr:colOff>
      <xdr:row>38</xdr:row>
      <xdr:rowOff>17207</xdr:rowOff>
    </xdr:to>
    <xdr:cxnSp macro="">
      <xdr:nvCxnSpPr>
        <xdr:cNvPr id="113" name="直線コネクタ 112"/>
        <xdr:cNvCxnSpPr/>
      </xdr:nvCxnSpPr>
      <xdr:spPr bwMode="auto">
        <a:xfrm>
          <a:off x="5003800" y="7468674"/>
          <a:ext cx="647700" cy="161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93446</xdr:rowOff>
    </xdr:from>
    <xdr:ext cx="762000" cy="259045"/>
    <xdr:sp macro="" textlink="">
      <xdr:nvSpPr>
        <xdr:cNvPr id="114" name="人口1人当たり決算額の推移平均値テキスト445"/>
        <xdr:cNvSpPr txBox="1"/>
      </xdr:nvSpPr>
      <xdr:spPr>
        <a:xfrm>
          <a:off x="5740400" y="67037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248369</xdr:rowOff>
    </xdr:from>
    <xdr:to>
      <xdr:col>29</xdr:col>
      <xdr:colOff>177800</xdr:colOff>
      <xdr:row>36</xdr:row>
      <xdr:rowOff>7069</xdr:rowOff>
    </xdr:to>
    <xdr:sp macro="" textlink="">
      <xdr:nvSpPr>
        <xdr:cNvPr id="115" name="フローチャート: 判断 114"/>
        <xdr:cNvSpPr/>
      </xdr:nvSpPr>
      <xdr:spPr bwMode="auto">
        <a:xfrm>
          <a:off x="5600700" y="68587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341982</xdr:rowOff>
    </xdr:from>
    <xdr:to>
      <xdr:col>26</xdr:col>
      <xdr:colOff>50800</xdr:colOff>
      <xdr:row>38</xdr:row>
      <xdr:rowOff>1074</xdr:rowOff>
    </xdr:to>
    <xdr:cxnSp macro="">
      <xdr:nvCxnSpPr>
        <xdr:cNvPr id="116" name="直線コネクタ 115"/>
        <xdr:cNvCxnSpPr/>
      </xdr:nvCxnSpPr>
      <xdr:spPr bwMode="auto">
        <a:xfrm>
          <a:off x="4305300" y="7466682"/>
          <a:ext cx="698500" cy="19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253136</xdr:rowOff>
    </xdr:from>
    <xdr:to>
      <xdr:col>26</xdr:col>
      <xdr:colOff>101600</xdr:colOff>
      <xdr:row>36</xdr:row>
      <xdr:rowOff>11836</xdr:rowOff>
    </xdr:to>
    <xdr:sp macro="" textlink="">
      <xdr:nvSpPr>
        <xdr:cNvPr id="117" name="フローチャート: 判断 116"/>
        <xdr:cNvSpPr/>
      </xdr:nvSpPr>
      <xdr:spPr bwMode="auto">
        <a:xfrm>
          <a:off x="4953000" y="6863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22013</xdr:rowOff>
    </xdr:from>
    <xdr:ext cx="736600" cy="259045"/>
    <xdr:sp macro="" textlink="">
      <xdr:nvSpPr>
        <xdr:cNvPr id="118" name="テキスト ボックス 117"/>
        <xdr:cNvSpPr txBox="1"/>
      </xdr:nvSpPr>
      <xdr:spPr>
        <a:xfrm>
          <a:off x="4622800" y="66323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341982</xdr:rowOff>
    </xdr:from>
    <xdr:to>
      <xdr:col>22</xdr:col>
      <xdr:colOff>114300</xdr:colOff>
      <xdr:row>38</xdr:row>
      <xdr:rowOff>10643</xdr:rowOff>
    </xdr:to>
    <xdr:cxnSp macro="">
      <xdr:nvCxnSpPr>
        <xdr:cNvPr id="119" name="直線コネクタ 118"/>
        <xdr:cNvCxnSpPr/>
      </xdr:nvCxnSpPr>
      <xdr:spPr bwMode="auto">
        <a:xfrm flipV="1">
          <a:off x="3606800" y="7466682"/>
          <a:ext cx="698500" cy="115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234391</xdr:rowOff>
    </xdr:from>
    <xdr:to>
      <xdr:col>22</xdr:col>
      <xdr:colOff>165100</xdr:colOff>
      <xdr:row>35</xdr:row>
      <xdr:rowOff>335991</xdr:rowOff>
    </xdr:to>
    <xdr:sp macro="" textlink="">
      <xdr:nvSpPr>
        <xdr:cNvPr id="120" name="フローチャート: 判断 119"/>
        <xdr:cNvSpPr/>
      </xdr:nvSpPr>
      <xdr:spPr bwMode="auto">
        <a:xfrm>
          <a:off x="4254500" y="68447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3268</xdr:rowOff>
    </xdr:from>
    <xdr:ext cx="762000" cy="259045"/>
    <xdr:sp macro="" textlink="">
      <xdr:nvSpPr>
        <xdr:cNvPr id="121" name="テキスト ボックス 120"/>
        <xdr:cNvSpPr txBox="1"/>
      </xdr:nvSpPr>
      <xdr:spPr>
        <a:xfrm>
          <a:off x="3924300" y="6613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321571</xdr:rowOff>
    </xdr:from>
    <xdr:to>
      <xdr:col>18</xdr:col>
      <xdr:colOff>177800</xdr:colOff>
      <xdr:row>38</xdr:row>
      <xdr:rowOff>10643</xdr:rowOff>
    </xdr:to>
    <xdr:cxnSp macro="">
      <xdr:nvCxnSpPr>
        <xdr:cNvPr id="122" name="直線コネクタ 121"/>
        <xdr:cNvCxnSpPr/>
      </xdr:nvCxnSpPr>
      <xdr:spPr bwMode="auto">
        <a:xfrm>
          <a:off x="2908300" y="7446271"/>
          <a:ext cx="698500" cy="319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214209</xdr:rowOff>
    </xdr:from>
    <xdr:to>
      <xdr:col>19</xdr:col>
      <xdr:colOff>38100</xdr:colOff>
      <xdr:row>35</xdr:row>
      <xdr:rowOff>315809</xdr:rowOff>
    </xdr:to>
    <xdr:sp macro="" textlink="">
      <xdr:nvSpPr>
        <xdr:cNvPr id="123" name="フローチャート: 判断 122"/>
        <xdr:cNvSpPr/>
      </xdr:nvSpPr>
      <xdr:spPr bwMode="auto">
        <a:xfrm>
          <a:off x="3556000" y="68245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325986</xdr:rowOff>
    </xdr:from>
    <xdr:ext cx="762000" cy="259045"/>
    <xdr:sp macro="" textlink="">
      <xdr:nvSpPr>
        <xdr:cNvPr id="124" name="テキスト ボックス 123"/>
        <xdr:cNvSpPr txBox="1"/>
      </xdr:nvSpPr>
      <xdr:spPr>
        <a:xfrm>
          <a:off x="3225800" y="6593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227174</xdr:rowOff>
    </xdr:from>
    <xdr:to>
      <xdr:col>15</xdr:col>
      <xdr:colOff>101600</xdr:colOff>
      <xdr:row>35</xdr:row>
      <xdr:rowOff>328774</xdr:rowOff>
    </xdr:to>
    <xdr:sp macro="" textlink="">
      <xdr:nvSpPr>
        <xdr:cNvPr id="125" name="フローチャート: 判断 124"/>
        <xdr:cNvSpPr/>
      </xdr:nvSpPr>
      <xdr:spPr bwMode="auto">
        <a:xfrm>
          <a:off x="2857500" y="68375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338951</xdr:rowOff>
    </xdr:from>
    <xdr:ext cx="762000" cy="259045"/>
    <xdr:sp macro="" textlink="">
      <xdr:nvSpPr>
        <xdr:cNvPr id="126" name="テキスト ボックス 125"/>
        <xdr:cNvSpPr txBox="1"/>
      </xdr:nvSpPr>
      <xdr:spPr>
        <a:xfrm>
          <a:off x="2527300" y="660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309307</xdr:rowOff>
    </xdr:from>
    <xdr:to>
      <xdr:col>29</xdr:col>
      <xdr:colOff>177800</xdr:colOff>
      <xdr:row>38</xdr:row>
      <xdr:rowOff>68007</xdr:rowOff>
    </xdr:to>
    <xdr:sp macro="" textlink="">
      <xdr:nvSpPr>
        <xdr:cNvPr id="132" name="楕円 131"/>
        <xdr:cNvSpPr/>
      </xdr:nvSpPr>
      <xdr:spPr bwMode="auto">
        <a:xfrm>
          <a:off x="5600700" y="74340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217884</xdr:rowOff>
    </xdr:from>
    <xdr:ext cx="762000" cy="259045"/>
    <xdr:sp macro="" textlink="">
      <xdr:nvSpPr>
        <xdr:cNvPr id="133" name="人口1人当たり決算額の推移該当値テキスト445"/>
        <xdr:cNvSpPr txBox="1"/>
      </xdr:nvSpPr>
      <xdr:spPr>
        <a:xfrm>
          <a:off x="5740400" y="7342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293174</xdr:rowOff>
    </xdr:from>
    <xdr:to>
      <xdr:col>26</xdr:col>
      <xdr:colOff>101600</xdr:colOff>
      <xdr:row>38</xdr:row>
      <xdr:rowOff>51874</xdr:rowOff>
    </xdr:to>
    <xdr:sp macro="" textlink="">
      <xdr:nvSpPr>
        <xdr:cNvPr id="134" name="楕円 133"/>
        <xdr:cNvSpPr/>
      </xdr:nvSpPr>
      <xdr:spPr bwMode="auto">
        <a:xfrm>
          <a:off x="4953000" y="74178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36651</xdr:rowOff>
    </xdr:from>
    <xdr:ext cx="736600" cy="259045"/>
    <xdr:sp macro="" textlink="">
      <xdr:nvSpPr>
        <xdr:cNvPr id="135" name="テキスト ボックス 134"/>
        <xdr:cNvSpPr txBox="1"/>
      </xdr:nvSpPr>
      <xdr:spPr>
        <a:xfrm>
          <a:off x="4622800" y="75042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291182</xdr:rowOff>
    </xdr:from>
    <xdr:to>
      <xdr:col>22</xdr:col>
      <xdr:colOff>165100</xdr:colOff>
      <xdr:row>38</xdr:row>
      <xdr:rowOff>49882</xdr:rowOff>
    </xdr:to>
    <xdr:sp macro="" textlink="">
      <xdr:nvSpPr>
        <xdr:cNvPr id="136" name="楕円 135"/>
        <xdr:cNvSpPr/>
      </xdr:nvSpPr>
      <xdr:spPr bwMode="auto">
        <a:xfrm>
          <a:off x="4254500" y="74158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34659</xdr:rowOff>
    </xdr:from>
    <xdr:ext cx="762000" cy="259045"/>
    <xdr:sp macro="" textlink="">
      <xdr:nvSpPr>
        <xdr:cNvPr id="137" name="テキスト ボックス 136"/>
        <xdr:cNvSpPr txBox="1"/>
      </xdr:nvSpPr>
      <xdr:spPr>
        <a:xfrm>
          <a:off x="3924300" y="7502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302743</xdr:rowOff>
    </xdr:from>
    <xdr:to>
      <xdr:col>19</xdr:col>
      <xdr:colOff>38100</xdr:colOff>
      <xdr:row>38</xdr:row>
      <xdr:rowOff>61443</xdr:rowOff>
    </xdr:to>
    <xdr:sp macro="" textlink="">
      <xdr:nvSpPr>
        <xdr:cNvPr id="138" name="楕円 137"/>
        <xdr:cNvSpPr/>
      </xdr:nvSpPr>
      <xdr:spPr bwMode="auto">
        <a:xfrm>
          <a:off x="3556000" y="74274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46220</xdr:rowOff>
    </xdr:from>
    <xdr:ext cx="762000" cy="259045"/>
    <xdr:sp macro="" textlink="">
      <xdr:nvSpPr>
        <xdr:cNvPr id="139" name="テキスト ボックス 138"/>
        <xdr:cNvSpPr txBox="1"/>
      </xdr:nvSpPr>
      <xdr:spPr>
        <a:xfrm>
          <a:off x="3225800" y="7513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270771</xdr:rowOff>
    </xdr:from>
    <xdr:to>
      <xdr:col>15</xdr:col>
      <xdr:colOff>101600</xdr:colOff>
      <xdr:row>38</xdr:row>
      <xdr:rowOff>29471</xdr:rowOff>
    </xdr:to>
    <xdr:sp macro="" textlink="">
      <xdr:nvSpPr>
        <xdr:cNvPr id="140" name="楕円 139"/>
        <xdr:cNvSpPr/>
      </xdr:nvSpPr>
      <xdr:spPr bwMode="auto">
        <a:xfrm>
          <a:off x="2857500" y="73954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14248</xdr:rowOff>
    </xdr:from>
    <xdr:ext cx="762000" cy="259045"/>
    <xdr:sp macro="" textlink="">
      <xdr:nvSpPr>
        <xdr:cNvPr id="141" name="テキスト ボックス 140"/>
        <xdr:cNvSpPr txBox="1"/>
      </xdr:nvSpPr>
      <xdr:spPr>
        <a:xfrm>
          <a:off x="2527300" y="7481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東京都福生市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57,617
53,808
10.16
25,359,062
24,678,918
679,936
11,634,980
6,994,316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85103</xdr:rowOff>
    </xdr:from>
    <xdr:to>
      <xdr:col>24</xdr:col>
      <xdr:colOff>62865</xdr:colOff>
      <xdr:row>39</xdr:row>
      <xdr:rowOff>90075</xdr:rowOff>
    </xdr:to>
    <xdr:cxnSp macro="">
      <xdr:nvCxnSpPr>
        <xdr:cNvPr id="56" name="直線コネクタ 55"/>
        <xdr:cNvCxnSpPr/>
      </xdr:nvCxnSpPr>
      <xdr:spPr>
        <a:xfrm flipV="1">
          <a:off x="4633595" y="5400053"/>
          <a:ext cx="1270" cy="1376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93902</xdr:rowOff>
    </xdr:from>
    <xdr:ext cx="534377" cy="259045"/>
    <xdr:sp macro="" textlink="">
      <xdr:nvSpPr>
        <xdr:cNvPr id="57" name="人件費最小値テキスト"/>
        <xdr:cNvSpPr txBox="1"/>
      </xdr:nvSpPr>
      <xdr:spPr>
        <a:xfrm>
          <a:off x="4686300" y="6780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90075</xdr:rowOff>
    </xdr:from>
    <xdr:to>
      <xdr:col>24</xdr:col>
      <xdr:colOff>152400</xdr:colOff>
      <xdr:row>39</xdr:row>
      <xdr:rowOff>90075</xdr:rowOff>
    </xdr:to>
    <xdr:cxnSp macro="">
      <xdr:nvCxnSpPr>
        <xdr:cNvPr id="58" name="直線コネクタ 57"/>
        <xdr:cNvCxnSpPr/>
      </xdr:nvCxnSpPr>
      <xdr:spPr>
        <a:xfrm>
          <a:off x="4546600" y="6776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31780</xdr:rowOff>
    </xdr:from>
    <xdr:ext cx="599010" cy="259045"/>
    <xdr:sp macro="" textlink="">
      <xdr:nvSpPr>
        <xdr:cNvPr id="59" name="人件費最大値テキスト"/>
        <xdr:cNvSpPr txBox="1"/>
      </xdr:nvSpPr>
      <xdr:spPr>
        <a:xfrm>
          <a:off x="4686300" y="5175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85103</xdr:rowOff>
    </xdr:from>
    <xdr:to>
      <xdr:col>24</xdr:col>
      <xdr:colOff>152400</xdr:colOff>
      <xdr:row>31</xdr:row>
      <xdr:rowOff>85103</xdr:rowOff>
    </xdr:to>
    <xdr:cxnSp macro="">
      <xdr:nvCxnSpPr>
        <xdr:cNvPr id="60" name="直線コネクタ 59"/>
        <xdr:cNvCxnSpPr/>
      </xdr:nvCxnSpPr>
      <xdr:spPr>
        <a:xfrm>
          <a:off x="4546600" y="5400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89675</xdr:rowOff>
    </xdr:from>
    <xdr:to>
      <xdr:col>24</xdr:col>
      <xdr:colOff>63500</xdr:colOff>
      <xdr:row>36</xdr:row>
      <xdr:rowOff>127489</xdr:rowOff>
    </xdr:to>
    <xdr:cxnSp macro="">
      <xdr:nvCxnSpPr>
        <xdr:cNvPr id="61" name="直線コネクタ 60"/>
        <xdr:cNvCxnSpPr/>
      </xdr:nvCxnSpPr>
      <xdr:spPr>
        <a:xfrm flipV="1">
          <a:off x="3797300" y="6261875"/>
          <a:ext cx="838200" cy="37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148213</xdr:rowOff>
    </xdr:from>
    <xdr:ext cx="534377" cy="259045"/>
    <xdr:sp macro="" textlink="">
      <xdr:nvSpPr>
        <xdr:cNvPr id="62" name="人件費平均値テキスト"/>
        <xdr:cNvSpPr txBox="1"/>
      </xdr:nvSpPr>
      <xdr:spPr>
        <a:xfrm>
          <a:off x="4686300" y="63204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169786</xdr:rowOff>
    </xdr:from>
    <xdr:to>
      <xdr:col>24</xdr:col>
      <xdr:colOff>114300</xdr:colOff>
      <xdr:row>37</xdr:row>
      <xdr:rowOff>99936</xdr:rowOff>
    </xdr:to>
    <xdr:sp macro="" textlink="">
      <xdr:nvSpPr>
        <xdr:cNvPr id="63" name="フローチャート: 判断 62"/>
        <xdr:cNvSpPr/>
      </xdr:nvSpPr>
      <xdr:spPr>
        <a:xfrm>
          <a:off x="4584700" y="634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127489</xdr:rowOff>
    </xdr:from>
    <xdr:to>
      <xdr:col>19</xdr:col>
      <xdr:colOff>177800</xdr:colOff>
      <xdr:row>36</xdr:row>
      <xdr:rowOff>154464</xdr:rowOff>
    </xdr:to>
    <xdr:cxnSp macro="">
      <xdr:nvCxnSpPr>
        <xdr:cNvPr id="64" name="直線コネクタ 63"/>
        <xdr:cNvCxnSpPr/>
      </xdr:nvCxnSpPr>
      <xdr:spPr>
        <a:xfrm flipV="1">
          <a:off x="2908300" y="6299689"/>
          <a:ext cx="889000" cy="26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9938</xdr:rowOff>
    </xdr:from>
    <xdr:to>
      <xdr:col>20</xdr:col>
      <xdr:colOff>38100</xdr:colOff>
      <xdr:row>37</xdr:row>
      <xdr:rowOff>111538</xdr:rowOff>
    </xdr:to>
    <xdr:sp macro="" textlink="">
      <xdr:nvSpPr>
        <xdr:cNvPr id="65" name="フローチャート: 判断 64"/>
        <xdr:cNvSpPr/>
      </xdr:nvSpPr>
      <xdr:spPr>
        <a:xfrm>
          <a:off x="3746500" y="635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102665</xdr:rowOff>
    </xdr:from>
    <xdr:ext cx="534377" cy="259045"/>
    <xdr:sp macro="" textlink="">
      <xdr:nvSpPr>
        <xdr:cNvPr id="66" name="テキスト ボックス 65"/>
        <xdr:cNvSpPr txBox="1"/>
      </xdr:nvSpPr>
      <xdr:spPr>
        <a:xfrm>
          <a:off x="3530111" y="6446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154464</xdr:rowOff>
    </xdr:from>
    <xdr:to>
      <xdr:col>15</xdr:col>
      <xdr:colOff>50800</xdr:colOff>
      <xdr:row>36</xdr:row>
      <xdr:rowOff>165894</xdr:rowOff>
    </xdr:to>
    <xdr:cxnSp macro="">
      <xdr:nvCxnSpPr>
        <xdr:cNvPr id="67" name="直線コネクタ 66"/>
        <xdr:cNvCxnSpPr/>
      </xdr:nvCxnSpPr>
      <xdr:spPr>
        <a:xfrm flipV="1">
          <a:off x="2019300" y="6326664"/>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6680</xdr:rowOff>
    </xdr:from>
    <xdr:to>
      <xdr:col>15</xdr:col>
      <xdr:colOff>101600</xdr:colOff>
      <xdr:row>37</xdr:row>
      <xdr:rowOff>108280</xdr:rowOff>
    </xdr:to>
    <xdr:sp macro="" textlink="">
      <xdr:nvSpPr>
        <xdr:cNvPr id="68" name="フローチャート: 判断 67"/>
        <xdr:cNvSpPr/>
      </xdr:nvSpPr>
      <xdr:spPr>
        <a:xfrm>
          <a:off x="2857500" y="6350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99407</xdr:rowOff>
    </xdr:from>
    <xdr:ext cx="534377" cy="259045"/>
    <xdr:sp macro="" textlink="">
      <xdr:nvSpPr>
        <xdr:cNvPr id="69" name="テキスト ボックス 68"/>
        <xdr:cNvSpPr txBox="1"/>
      </xdr:nvSpPr>
      <xdr:spPr>
        <a:xfrm>
          <a:off x="2641111" y="6443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137890</xdr:rowOff>
    </xdr:from>
    <xdr:to>
      <xdr:col>10</xdr:col>
      <xdr:colOff>114300</xdr:colOff>
      <xdr:row>36</xdr:row>
      <xdr:rowOff>165894</xdr:rowOff>
    </xdr:to>
    <xdr:cxnSp macro="">
      <xdr:nvCxnSpPr>
        <xdr:cNvPr id="70" name="直線コネクタ 69"/>
        <xdr:cNvCxnSpPr/>
      </xdr:nvCxnSpPr>
      <xdr:spPr>
        <a:xfrm>
          <a:off x="1130300" y="6310090"/>
          <a:ext cx="889000" cy="28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170567</xdr:rowOff>
    </xdr:from>
    <xdr:to>
      <xdr:col>10</xdr:col>
      <xdr:colOff>165100</xdr:colOff>
      <xdr:row>37</xdr:row>
      <xdr:rowOff>100717</xdr:rowOff>
    </xdr:to>
    <xdr:sp macro="" textlink="">
      <xdr:nvSpPr>
        <xdr:cNvPr id="71" name="フローチャート: 判断 70"/>
        <xdr:cNvSpPr/>
      </xdr:nvSpPr>
      <xdr:spPr>
        <a:xfrm>
          <a:off x="1968500" y="634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91844</xdr:rowOff>
    </xdr:from>
    <xdr:ext cx="534377" cy="259045"/>
    <xdr:sp macro="" textlink="">
      <xdr:nvSpPr>
        <xdr:cNvPr id="72" name="テキスト ボックス 71"/>
        <xdr:cNvSpPr txBox="1"/>
      </xdr:nvSpPr>
      <xdr:spPr>
        <a:xfrm>
          <a:off x="1752111" y="6435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162966</xdr:rowOff>
    </xdr:from>
    <xdr:to>
      <xdr:col>6</xdr:col>
      <xdr:colOff>38100</xdr:colOff>
      <xdr:row>37</xdr:row>
      <xdr:rowOff>93116</xdr:rowOff>
    </xdr:to>
    <xdr:sp macro="" textlink="">
      <xdr:nvSpPr>
        <xdr:cNvPr id="73" name="フローチャート: 判断 72"/>
        <xdr:cNvSpPr/>
      </xdr:nvSpPr>
      <xdr:spPr>
        <a:xfrm>
          <a:off x="1079500" y="6335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84243</xdr:rowOff>
    </xdr:from>
    <xdr:ext cx="534377" cy="259045"/>
    <xdr:sp macro="" textlink="">
      <xdr:nvSpPr>
        <xdr:cNvPr id="74" name="テキスト ボックス 73"/>
        <xdr:cNvSpPr txBox="1"/>
      </xdr:nvSpPr>
      <xdr:spPr>
        <a:xfrm>
          <a:off x="863111" y="6427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38875</xdr:rowOff>
    </xdr:from>
    <xdr:to>
      <xdr:col>24</xdr:col>
      <xdr:colOff>114300</xdr:colOff>
      <xdr:row>36</xdr:row>
      <xdr:rowOff>140475</xdr:rowOff>
    </xdr:to>
    <xdr:sp macro="" textlink="">
      <xdr:nvSpPr>
        <xdr:cNvPr id="80" name="楕円 79"/>
        <xdr:cNvSpPr/>
      </xdr:nvSpPr>
      <xdr:spPr>
        <a:xfrm>
          <a:off x="4584700" y="6211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61752</xdr:rowOff>
    </xdr:from>
    <xdr:ext cx="534377" cy="259045"/>
    <xdr:sp macro="" textlink="">
      <xdr:nvSpPr>
        <xdr:cNvPr id="81" name="人件費該当値テキスト"/>
        <xdr:cNvSpPr txBox="1"/>
      </xdr:nvSpPr>
      <xdr:spPr>
        <a:xfrm>
          <a:off x="4686300" y="6062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76689</xdr:rowOff>
    </xdr:from>
    <xdr:to>
      <xdr:col>20</xdr:col>
      <xdr:colOff>38100</xdr:colOff>
      <xdr:row>37</xdr:row>
      <xdr:rowOff>6839</xdr:rowOff>
    </xdr:to>
    <xdr:sp macro="" textlink="">
      <xdr:nvSpPr>
        <xdr:cNvPr id="82" name="楕円 81"/>
        <xdr:cNvSpPr/>
      </xdr:nvSpPr>
      <xdr:spPr>
        <a:xfrm>
          <a:off x="3746500" y="6248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23366</xdr:rowOff>
    </xdr:from>
    <xdr:ext cx="534377" cy="259045"/>
    <xdr:sp macro="" textlink="">
      <xdr:nvSpPr>
        <xdr:cNvPr id="83" name="テキスト ボックス 82"/>
        <xdr:cNvSpPr txBox="1"/>
      </xdr:nvSpPr>
      <xdr:spPr>
        <a:xfrm>
          <a:off x="3530111" y="6024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103664</xdr:rowOff>
    </xdr:from>
    <xdr:to>
      <xdr:col>15</xdr:col>
      <xdr:colOff>101600</xdr:colOff>
      <xdr:row>37</xdr:row>
      <xdr:rowOff>33814</xdr:rowOff>
    </xdr:to>
    <xdr:sp macro="" textlink="">
      <xdr:nvSpPr>
        <xdr:cNvPr id="84" name="楕円 83"/>
        <xdr:cNvSpPr/>
      </xdr:nvSpPr>
      <xdr:spPr>
        <a:xfrm>
          <a:off x="2857500" y="6275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50341</xdr:rowOff>
    </xdr:from>
    <xdr:ext cx="534377" cy="259045"/>
    <xdr:sp macro="" textlink="">
      <xdr:nvSpPr>
        <xdr:cNvPr id="85" name="テキスト ボックス 84"/>
        <xdr:cNvSpPr txBox="1"/>
      </xdr:nvSpPr>
      <xdr:spPr>
        <a:xfrm>
          <a:off x="2641111" y="6051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115094</xdr:rowOff>
    </xdr:from>
    <xdr:to>
      <xdr:col>10</xdr:col>
      <xdr:colOff>165100</xdr:colOff>
      <xdr:row>37</xdr:row>
      <xdr:rowOff>45244</xdr:rowOff>
    </xdr:to>
    <xdr:sp macro="" textlink="">
      <xdr:nvSpPr>
        <xdr:cNvPr id="86" name="楕円 85"/>
        <xdr:cNvSpPr/>
      </xdr:nvSpPr>
      <xdr:spPr>
        <a:xfrm>
          <a:off x="1968500" y="628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61771</xdr:rowOff>
    </xdr:from>
    <xdr:ext cx="534377" cy="259045"/>
    <xdr:sp macro="" textlink="">
      <xdr:nvSpPr>
        <xdr:cNvPr id="87" name="テキスト ボックス 86"/>
        <xdr:cNvSpPr txBox="1"/>
      </xdr:nvSpPr>
      <xdr:spPr>
        <a:xfrm>
          <a:off x="1752111" y="6062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87090</xdr:rowOff>
    </xdr:from>
    <xdr:to>
      <xdr:col>6</xdr:col>
      <xdr:colOff>38100</xdr:colOff>
      <xdr:row>37</xdr:row>
      <xdr:rowOff>17240</xdr:rowOff>
    </xdr:to>
    <xdr:sp macro="" textlink="">
      <xdr:nvSpPr>
        <xdr:cNvPr id="88" name="楕円 87"/>
        <xdr:cNvSpPr/>
      </xdr:nvSpPr>
      <xdr:spPr>
        <a:xfrm>
          <a:off x="1079500" y="6259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33767</xdr:rowOff>
    </xdr:from>
    <xdr:ext cx="534377" cy="259045"/>
    <xdr:sp macro="" textlink="">
      <xdr:nvSpPr>
        <xdr:cNvPr id="89" name="テキスト ボックス 88"/>
        <xdr:cNvSpPr txBox="1"/>
      </xdr:nvSpPr>
      <xdr:spPr>
        <a:xfrm>
          <a:off x="863111" y="6034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139700</xdr:rowOff>
    </xdr:from>
    <xdr:to>
      <xdr:col>28</xdr:col>
      <xdr:colOff>114300</xdr:colOff>
      <xdr:row>59</xdr:row>
      <xdr:rowOff>139700</xdr:rowOff>
    </xdr:to>
    <xdr:cxnSp macro="">
      <xdr:nvCxnSpPr>
        <xdr:cNvPr id="101" name="直線コネクタ 100"/>
        <xdr:cNvCxnSpPr/>
      </xdr:nvCxnSpPr>
      <xdr:spPr>
        <a:xfrm>
          <a:off x="762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168927</xdr:rowOff>
    </xdr:from>
    <xdr:ext cx="531299" cy="259045"/>
    <xdr:sp macro="" textlink="">
      <xdr:nvSpPr>
        <xdr:cNvPr id="102" name="テキスト ボックス 101"/>
        <xdr:cNvSpPr txBox="1"/>
      </xdr:nvSpPr>
      <xdr:spPr>
        <a:xfrm>
          <a:off x="230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103" name="直線コネクタ 102"/>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54627</xdr:rowOff>
    </xdr:from>
    <xdr:ext cx="531299" cy="259045"/>
    <xdr:sp macro="" textlink="">
      <xdr:nvSpPr>
        <xdr:cNvPr id="104" name="テキスト ボックス 103"/>
        <xdr:cNvSpPr txBox="1"/>
      </xdr:nvSpPr>
      <xdr:spPr>
        <a:xfrm>
          <a:off x="230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82550</xdr:rowOff>
    </xdr:from>
    <xdr:to>
      <xdr:col>28</xdr:col>
      <xdr:colOff>114300</xdr:colOff>
      <xdr:row>56</xdr:row>
      <xdr:rowOff>82550</xdr:rowOff>
    </xdr:to>
    <xdr:cxnSp macro="">
      <xdr:nvCxnSpPr>
        <xdr:cNvPr id="105" name="直線コネクタ 104"/>
        <xdr:cNvCxnSpPr/>
      </xdr:nvCxnSpPr>
      <xdr:spPr>
        <a:xfrm>
          <a:off x="762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111777</xdr:rowOff>
    </xdr:from>
    <xdr:ext cx="531299" cy="259045"/>
    <xdr:sp macro="" textlink="">
      <xdr:nvSpPr>
        <xdr:cNvPr id="106" name="テキスト ボックス 105"/>
        <xdr:cNvSpPr txBox="1"/>
      </xdr:nvSpPr>
      <xdr:spPr>
        <a:xfrm>
          <a:off x="230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25400</xdr:rowOff>
    </xdr:from>
    <xdr:to>
      <xdr:col>28</xdr:col>
      <xdr:colOff>114300</xdr:colOff>
      <xdr:row>53</xdr:row>
      <xdr:rowOff>25400</xdr:rowOff>
    </xdr:to>
    <xdr:cxnSp macro="">
      <xdr:nvCxnSpPr>
        <xdr:cNvPr id="109" name="直線コネクタ 108"/>
        <xdr:cNvCxnSpPr/>
      </xdr:nvCxnSpPr>
      <xdr:spPr>
        <a:xfrm>
          <a:off x="762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54627</xdr:rowOff>
    </xdr:from>
    <xdr:ext cx="531299" cy="259045"/>
    <xdr:sp macro="" textlink="">
      <xdr:nvSpPr>
        <xdr:cNvPr id="110" name="テキスト ボックス 109"/>
        <xdr:cNvSpPr txBox="1"/>
      </xdr:nvSpPr>
      <xdr:spPr>
        <a:xfrm>
          <a:off x="230701" y="8970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11" name="直線コネクタ 110"/>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50</xdr:row>
      <xdr:rowOff>111777</xdr:rowOff>
    </xdr:from>
    <xdr:ext cx="531299" cy="259045"/>
    <xdr:sp macro="" textlink="">
      <xdr:nvSpPr>
        <xdr:cNvPr id="112" name="テキスト ボックス 111"/>
        <xdr:cNvSpPr txBox="1"/>
      </xdr:nvSpPr>
      <xdr:spPr>
        <a:xfrm>
          <a:off x="230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49</xdr:row>
      <xdr:rowOff>139700</xdr:rowOff>
    </xdr:from>
    <xdr:to>
      <xdr:col>28</xdr:col>
      <xdr:colOff>114300</xdr:colOff>
      <xdr:row>49</xdr:row>
      <xdr:rowOff>139700</xdr:rowOff>
    </xdr:to>
    <xdr:cxnSp macro="">
      <xdr:nvCxnSpPr>
        <xdr:cNvPr id="113" name="直線コネクタ 112"/>
        <xdr:cNvCxnSpPr/>
      </xdr:nvCxnSpPr>
      <xdr:spPr>
        <a:xfrm>
          <a:off x="762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48</xdr:row>
      <xdr:rowOff>168927</xdr:rowOff>
    </xdr:from>
    <xdr:ext cx="531299" cy="259045"/>
    <xdr:sp macro="" textlink="">
      <xdr:nvSpPr>
        <xdr:cNvPr id="114" name="テキスト ボックス 113"/>
        <xdr:cNvSpPr txBox="1"/>
      </xdr:nvSpPr>
      <xdr:spPr>
        <a:xfrm>
          <a:off x="230701" y="8398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94380</xdr:rowOff>
    </xdr:from>
    <xdr:to>
      <xdr:col>24</xdr:col>
      <xdr:colOff>62865</xdr:colOff>
      <xdr:row>58</xdr:row>
      <xdr:rowOff>129956</xdr:rowOff>
    </xdr:to>
    <xdr:cxnSp macro="">
      <xdr:nvCxnSpPr>
        <xdr:cNvPr id="118" name="直線コネクタ 117"/>
        <xdr:cNvCxnSpPr/>
      </xdr:nvCxnSpPr>
      <xdr:spPr>
        <a:xfrm flipV="1">
          <a:off x="4633595" y="8666880"/>
          <a:ext cx="1270" cy="1407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133783</xdr:rowOff>
    </xdr:from>
    <xdr:ext cx="534377" cy="259045"/>
    <xdr:sp macro="" textlink="">
      <xdr:nvSpPr>
        <xdr:cNvPr id="119" name="物件費最小値テキスト"/>
        <xdr:cNvSpPr txBox="1"/>
      </xdr:nvSpPr>
      <xdr:spPr>
        <a:xfrm>
          <a:off x="4686300" y="10077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129956</xdr:rowOff>
    </xdr:from>
    <xdr:to>
      <xdr:col>24</xdr:col>
      <xdr:colOff>152400</xdr:colOff>
      <xdr:row>58</xdr:row>
      <xdr:rowOff>129956</xdr:rowOff>
    </xdr:to>
    <xdr:cxnSp macro="">
      <xdr:nvCxnSpPr>
        <xdr:cNvPr id="120" name="直線コネクタ 119"/>
        <xdr:cNvCxnSpPr/>
      </xdr:nvCxnSpPr>
      <xdr:spPr>
        <a:xfrm>
          <a:off x="4546600" y="10074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41057</xdr:rowOff>
    </xdr:from>
    <xdr:ext cx="534377" cy="259045"/>
    <xdr:sp macro="" textlink="">
      <xdr:nvSpPr>
        <xdr:cNvPr id="121" name="物件費最大値テキスト"/>
        <xdr:cNvSpPr txBox="1"/>
      </xdr:nvSpPr>
      <xdr:spPr>
        <a:xfrm>
          <a:off x="4686300" y="8442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94380</xdr:rowOff>
    </xdr:from>
    <xdr:to>
      <xdr:col>24</xdr:col>
      <xdr:colOff>152400</xdr:colOff>
      <xdr:row>50</xdr:row>
      <xdr:rowOff>94380</xdr:rowOff>
    </xdr:to>
    <xdr:cxnSp macro="">
      <xdr:nvCxnSpPr>
        <xdr:cNvPr id="122" name="直線コネクタ 121"/>
        <xdr:cNvCxnSpPr/>
      </xdr:nvCxnSpPr>
      <xdr:spPr>
        <a:xfrm>
          <a:off x="4546600" y="8666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30172</xdr:rowOff>
    </xdr:from>
    <xdr:to>
      <xdr:col>24</xdr:col>
      <xdr:colOff>63500</xdr:colOff>
      <xdr:row>54</xdr:row>
      <xdr:rowOff>126527</xdr:rowOff>
    </xdr:to>
    <xdr:cxnSp macro="">
      <xdr:nvCxnSpPr>
        <xdr:cNvPr id="123" name="直線コネクタ 122"/>
        <xdr:cNvCxnSpPr/>
      </xdr:nvCxnSpPr>
      <xdr:spPr>
        <a:xfrm flipV="1">
          <a:off x="3797300" y="9288472"/>
          <a:ext cx="838200" cy="96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54125</xdr:rowOff>
    </xdr:from>
    <xdr:ext cx="534377" cy="259045"/>
    <xdr:sp macro="" textlink="">
      <xdr:nvSpPr>
        <xdr:cNvPr id="124" name="物件費平均値テキスト"/>
        <xdr:cNvSpPr txBox="1"/>
      </xdr:nvSpPr>
      <xdr:spPr>
        <a:xfrm>
          <a:off x="4686300" y="94838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75698</xdr:rowOff>
    </xdr:from>
    <xdr:to>
      <xdr:col>24</xdr:col>
      <xdr:colOff>114300</xdr:colOff>
      <xdr:row>56</xdr:row>
      <xdr:rowOff>5848</xdr:rowOff>
    </xdr:to>
    <xdr:sp macro="" textlink="">
      <xdr:nvSpPr>
        <xdr:cNvPr id="125" name="フローチャート: 判断 124"/>
        <xdr:cNvSpPr/>
      </xdr:nvSpPr>
      <xdr:spPr>
        <a:xfrm>
          <a:off x="4584700" y="9505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166646</xdr:rowOff>
    </xdr:from>
    <xdr:to>
      <xdr:col>19</xdr:col>
      <xdr:colOff>177800</xdr:colOff>
      <xdr:row>54</xdr:row>
      <xdr:rowOff>126527</xdr:rowOff>
    </xdr:to>
    <xdr:cxnSp macro="">
      <xdr:nvCxnSpPr>
        <xdr:cNvPr id="126" name="直線コネクタ 125"/>
        <xdr:cNvCxnSpPr/>
      </xdr:nvCxnSpPr>
      <xdr:spPr>
        <a:xfrm>
          <a:off x="2908300" y="9253496"/>
          <a:ext cx="889000" cy="131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161024</xdr:rowOff>
    </xdr:from>
    <xdr:to>
      <xdr:col>20</xdr:col>
      <xdr:colOff>38100</xdr:colOff>
      <xdr:row>56</xdr:row>
      <xdr:rowOff>91174</xdr:rowOff>
    </xdr:to>
    <xdr:sp macro="" textlink="">
      <xdr:nvSpPr>
        <xdr:cNvPr id="127" name="フローチャート: 判断 126"/>
        <xdr:cNvSpPr/>
      </xdr:nvSpPr>
      <xdr:spPr>
        <a:xfrm>
          <a:off x="3746500" y="9590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82301</xdr:rowOff>
    </xdr:from>
    <xdr:ext cx="534377" cy="259045"/>
    <xdr:sp macro="" textlink="">
      <xdr:nvSpPr>
        <xdr:cNvPr id="128" name="テキスト ボックス 127"/>
        <xdr:cNvSpPr txBox="1"/>
      </xdr:nvSpPr>
      <xdr:spPr>
        <a:xfrm>
          <a:off x="3530111" y="9683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166646</xdr:rowOff>
    </xdr:from>
    <xdr:to>
      <xdr:col>15</xdr:col>
      <xdr:colOff>50800</xdr:colOff>
      <xdr:row>54</xdr:row>
      <xdr:rowOff>167732</xdr:rowOff>
    </xdr:to>
    <xdr:cxnSp macro="">
      <xdr:nvCxnSpPr>
        <xdr:cNvPr id="129" name="直線コネクタ 128"/>
        <xdr:cNvCxnSpPr/>
      </xdr:nvCxnSpPr>
      <xdr:spPr>
        <a:xfrm flipV="1">
          <a:off x="2019300" y="9253496"/>
          <a:ext cx="889000" cy="172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20148</xdr:rowOff>
    </xdr:from>
    <xdr:to>
      <xdr:col>15</xdr:col>
      <xdr:colOff>101600</xdr:colOff>
      <xdr:row>56</xdr:row>
      <xdr:rowOff>121748</xdr:rowOff>
    </xdr:to>
    <xdr:sp macro="" textlink="">
      <xdr:nvSpPr>
        <xdr:cNvPr id="130" name="フローチャート: 判断 129"/>
        <xdr:cNvSpPr/>
      </xdr:nvSpPr>
      <xdr:spPr>
        <a:xfrm>
          <a:off x="2857500" y="9621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112875</xdr:rowOff>
    </xdr:from>
    <xdr:ext cx="534377" cy="259045"/>
    <xdr:sp macro="" textlink="">
      <xdr:nvSpPr>
        <xdr:cNvPr id="131" name="テキスト ボックス 130"/>
        <xdr:cNvSpPr txBox="1"/>
      </xdr:nvSpPr>
      <xdr:spPr>
        <a:xfrm>
          <a:off x="2641111" y="9714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167589</xdr:rowOff>
    </xdr:from>
    <xdr:to>
      <xdr:col>10</xdr:col>
      <xdr:colOff>114300</xdr:colOff>
      <xdr:row>54</xdr:row>
      <xdr:rowOff>167732</xdr:rowOff>
    </xdr:to>
    <xdr:cxnSp macro="">
      <xdr:nvCxnSpPr>
        <xdr:cNvPr id="132" name="直線コネクタ 131"/>
        <xdr:cNvCxnSpPr/>
      </xdr:nvCxnSpPr>
      <xdr:spPr>
        <a:xfrm>
          <a:off x="1130300" y="9425889"/>
          <a:ext cx="889000" cy="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23806</xdr:rowOff>
    </xdr:from>
    <xdr:to>
      <xdr:col>10</xdr:col>
      <xdr:colOff>165100</xdr:colOff>
      <xdr:row>56</xdr:row>
      <xdr:rowOff>125406</xdr:rowOff>
    </xdr:to>
    <xdr:sp macro="" textlink="">
      <xdr:nvSpPr>
        <xdr:cNvPr id="133" name="フローチャート: 判断 132"/>
        <xdr:cNvSpPr/>
      </xdr:nvSpPr>
      <xdr:spPr>
        <a:xfrm>
          <a:off x="1968500" y="9625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116533</xdr:rowOff>
    </xdr:from>
    <xdr:ext cx="534377" cy="259045"/>
    <xdr:sp macro="" textlink="">
      <xdr:nvSpPr>
        <xdr:cNvPr id="134" name="テキスト ボックス 133"/>
        <xdr:cNvSpPr txBox="1"/>
      </xdr:nvSpPr>
      <xdr:spPr>
        <a:xfrm>
          <a:off x="1752111" y="9717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66040</xdr:rowOff>
    </xdr:from>
    <xdr:to>
      <xdr:col>6</xdr:col>
      <xdr:colOff>38100</xdr:colOff>
      <xdr:row>56</xdr:row>
      <xdr:rowOff>167640</xdr:rowOff>
    </xdr:to>
    <xdr:sp macro="" textlink="">
      <xdr:nvSpPr>
        <xdr:cNvPr id="135" name="フローチャート: 判断 134"/>
        <xdr:cNvSpPr/>
      </xdr:nvSpPr>
      <xdr:spPr>
        <a:xfrm>
          <a:off x="1079500" y="966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158767</xdr:rowOff>
    </xdr:from>
    <xdr:ext cx="534377" cy="259045"/>
    <xdr:sp macro="" textlink="">
      <xdr:nvSpPr>
        <xdr:cNvPr id="136" name="テキスト ボックス 135"/>
        <xdr:cNvSpPr txBox="1"/>
      </xdr:nvSpPr>
      <xdr:spPr>
        <a:xfrm>
          <a:off x="863111" y="9759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150822</xdr:rowOff>
    </xdr:from>
    <xdr:to>
      <xdr:col>24</xdr:col>
      <xdr:colOff>114300</xdr:colOff>
      <xdr:row>54</xdr:row>
      <xdr:rowOff>80972</xdr:rowOff>
    </xdr:to>
    <xdr:sp macro="" textlink="">
      <xdr:nvSpPr>
        <xdr:cNvPr id="142" name="楕円 141"/>
        <xdr:cNvSpPr/>
      </xdr:nvSpPr>
      <xdr:spPr>
        <a:xfrm>
          <a:off x="4584700" y="9237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2249</xdr:rowOff>
    </xdr:from>
    <xdr:ext cx="534377" cy="259045"/>
    <xdr:sp macro="" textlink="">
      <xdr:nvSpPr>
        <xdr:cNvPr id="143" name="物件費該当値テキスト"/>
        <xdr:cNvSpPr txBox="1"/>
      </xdr:nvSpPr>
      <xdr:spPr>
        <a:xfrm>
          <a:off x="4686300" y="9089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75727</xdr:rowOff>
    </xdr:from>
    <xdr:to>
      <xdr:col>20</xdr:col>
      <xdr:colOff>38100</xdr:colOff>
      <xdr:row>55</xdr:row>
      <xdr:rowOff>5877</xdr:rowOff>
    </xdr:to>
    <xdr:sp macro="" textlink="">
      <xdr:nvSpPr>
        <xdr:cNvPr id="144" name="楕円 143"/>
        <xdr:cNvSpPr/>
      </xdr:nvSpPr>
      <xdr:spPr>
        <a:xfrm>
          <a:off x="3746500" y="9334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22404</xdr:rowOff>
    </xdr:from>
    <xdr:ext cx="534377" cy="259045"/>
    <xdr:sp macro="" textlink="">
      <xdr:nvSpPr>
        <xdr:cNvPr id="145" name="テキスト ボックス 144"/>
        <xdr:cNvSpPr txBox="1"/>
      </xdr:nvSpPr>
      <xdr:spPr>
        <a:xfrm>
          <a:off x="3530111" y="9109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115846</xdr:rowOff>
    </xdr:from>
    <xdr:to>
      <xdr:col>15</xdr:col>
      <xdr:colOff>101600</xdr:colOff>
      <xdr:row>54</xdr:row>
      <xdr:rowOff>45996</xdr:rowOff>
    </xdr:to>
    <xdr:sp macro="" textlink="">
      <xdr:nvSpPr>
        <xdr:cNvPr id="146" name="楕円 145"/>
        <xdr:cNvSpPr/>
      </xdr:nvSpPr>
      <xdr:spPr>
        <a:xfrm>
          <a:off x="2857500" y="9202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52</xdr:row>
      <xdr:rowOff>62523</xdr:rowOff>
    </xdr:from>
    <xdr:ext cx="534377" cy="259045"/>
    <xdr:sp macro="" textlink="">
      <xdr:nvSpPr>
        <xdr:cNvPr id="147" name="テキスト ボックス 146"/>
        <xdr:cNvSpPr txBox="1"/>
      </xdr:nvSpPr>
      <xdr:spPr>
        <a:xfrm>
          <a:off x="2641111" y="8977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116932</xdr:rowOff>
    </xdr:from>
    <xdr:to>
      <xdr:col>10</xdr:col>
      <xdr:colOff>165100</xdr:colOff>
      <xdr:row>55</xdr:row>
      <xdr:rowOff>47082</xdr:rowOff>
    </xdr:to>
    <xdr:sp macro="" textlink="">
      <xdr:nvSpPr>
        <xdr:cNvPr id="148" name="楕円 147"/>
        <xdr:cNvSpPr/>
      </xdr:nvSpPr>
      <xdr:spPr>
        <a:xfrm>
          <a:off x="1968500" y="9375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63609</xdr:rowOff>
    </xdr:from>
    <xdr:ext cx="534377" cy="259045"/>
    <xdr:sp macro="" textlink="">
      <xdr:nvSpPr>
        <xdr:cNvPr id="149" name="テキスト ボックス 148"/>
        <xdr:cNvSpPr txBox="1"/>
      </xdr:nvSpPr>
      <xdr:spPr>
        <a:xfrm>
          <a:off x="1752111" y="9150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116789</xdr:rowOff>
    </xdr:from>
    <xdr:to>
      <xdr:col>6</xdr:col>
      <xdr:colOff>38100</xdr:colOff>
      <xdr:row>55</xdr:row>
      <xdr:rowOff>46939</xdr:rowOff>
    </xdr:to>
    <xdr:sp macro="" textlink="">
      <xdr:nvSpPr>
        <xdr:cNvPr id="150" name="楕円 149"/>
        <xdr:cNvSpPr/>
      </xdr:nvSpPr>
      <xdr:spPr>
        <a:xfrm>
          <a:off x="1079500" y="9375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53</xdr:row>
      <xdr:rowOff>63466</xdr:rowOff>
    </xdr:from>
    <xdr:ext cx="534377" cy="259045"/>
    <xdr:sp macro="" textlink="">
      <xdr:nvSpPr>
        <xdr:cNvPr id="151" name="テキスト ボックス 150"/>
        <xdr:cNvSpPr txBox="1"/>
      </xdr:nvSpPr>
      <xdr:spPr>
        <a:xfrm>
          <a:off x="863111" y="9150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2" name="直線コネクタ 161"/>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3" name="テキスト ボックス 162"/>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4" name="直線コネクタ 163"/>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5" name="テキスト ボックス 164"/>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6" name="直線コネクタ 165"/>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7" name="テキスト ボックス 166"/>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8" name="直線コネクタ 167"/>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9" name="テキスト ボックス 168"/>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69566</xdr:rowOff>
    </xdr:from>
    <xdr:to>
      <xdr:col>24</xdr:col>
      <xdr:colOff>62865</xdr:colOff>
      <xdr:row>78</xdr:row>
      <xdr:rowOff>124292</xdr:rowOff>
    </xdr:to>
    <xdr:cxnSp macro="">
      <xdr:nvCxnSpPr>
        <xdr:cNvPr id="173" name="直線コネクタ 172"/>
        <xdr:cNvCxnSpPr/>
      </xdr:nvCxnSpPr>
      <xdr:spPr>
        <a:xfrm flipV="1">
          <a:off x="4633595" y="12413966"/>
          <a:ext cx="1270" cy="1083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128119</xdr:rowOff>
    </xdr:from>
    <xdr:ext cx="378565" cy="259045"/>
    <xdr:sp macro="" textlink="">
      <xdr:nvSpPr>
        <xdr:cNvPr id="174" name="維持補修費最小値テキスト"/>
        <xdr:cNvSpPr txBox="1"/>
      </xdr:nvSpPr>
      <xdr:spPr>
        <a:xfrm>
          <a:off x="4686300" y="135012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124292</xdr:rowOff>
    </xdr:from>
    <xdr:to>
      <xdr:col>24</xdr:col>
      <xdr:colOff>152400</xdr:colOff>
      <xdr:row>78</xdr:row>
      <xdr:rowOff>124292</xdr:rowOff>
    </xdr:to>
    <xdr:cxnSp macro="">
      <xdr:nvCxnSpPr>
        <xdr:cNvPr id="175" name="直線コネクタ 174"/>
        <xdr:cNvCxnSpPr/>
      </xdr:nvCxnSpPr>
      <xdr:spPr>
        <a:xfrm>
          <a:off x="4546600" y="13497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16243</xdr:rowOff>
    </xdr:from>
    <xdr:ext cx="534377" cy="259045"/>
    <xdr:sp macro="" textlink="">
      <xdr:nvSpPr>
        <xdr:cNvPr id="176" name="維持補修費最大値テキスト"/>
        <xdr:cNvSpPr txBox="1"/>
      </xdr:nvSpPr>
      <xdr:spPr>
        <a:xfrm>
          <a:off x="4686300" y="12189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69566</xdr:rowOff>
    </xdr:from>
    <xdr:to>
      <xdr:col>24</xdr:col>
      <xdr:colOff>152400</xdr:colOff>
      <xdr:row>72</xdr:row>
      <xdr:rowOff>69566</xdr:rowOff>
    </xdr:to>
    <xdr:cxnSp macro="">
      <xdr:nvCxnSpPr>
        <xdr:cNvPr id="177" name="直線コネクタ 176"/>
        <xdr:cNvCxnSpPr/>
      </xdr:nvCxnSpPr>
      <xdr:spPr>
        <a:xfrm>
          <a:off x="4546600" y="12413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25491</xdr:rowOff>
    </xdr:from>
    <xdr:to>
      <xdr:col>24</xdr:col>
      <xdr:colOff>63500</xdr:colOff>
      <xdr:row>78</xdr:row>
      <xdr:rowOff>46112</xdr:rowOff>
    </xdr:to>
    <xdr:cxnSp macro="">
      <xdr:nvCxnSpPr>
        <xdr:cNvPr id="178" name="直線コネクタ 177"/>
        <xdr:cNvCxnSpPr/>
      </xdr:nvCxnSpPr>
      <xdr:spPr>
        <a:xfrm>
          <a:off x="3797300" y="13398591"/>
          <a:ext cx="838200" cy="20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114109</xdr:rowOff>
    </xdr:from>
    <xdr:ext cx="469744" cy="259045"/>
    <xdr:sp macro="" textlink="">
      <xdr:nvSpPr>
        <xdr:cNvPr id="179" name="維持補修費平均値テキスト"/>
        <xdr:cNvSpPr txBox="1"/>
      </xdr:nvSpPr>
      <xdr:spPr>
        <a:xfrm>
          <a:off x="4686300" y="131443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91232</xdr:rowOff>
    </xdr:from>
    <xdr:to>
      <xdr:col>24</xdr:col>
      <xdr:colOff>114300</xdr:colOff>
      <xdr:row>78</xdr:row>
      <xdr:rowOff>21382</xdr:rowOff>
    </xdr:to>
    <xdr:sp macro="" textlink="">
      <xdr:nvSpPr>
        <xdr:cNvPr id="180" name="フローチャート: 判断 179"/>
        <xdr:cNvSpPr/>
      </xdr:nvSpPr>
      <xdr:spPr>
        <a:xfrm>
          <a:off x="4584700" y="13292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25491</xdr:rowOff>
    </xdr:from>
    <xdr:to>
      <xdr:col>19</xdr:col>
      <xdr:colOff>177800</xdr:colOff>
      <xdr:row>78</xdr:row>
      <xdr:rowOff>51186</xdr:rowOff>
    </xdr:to>
    <xdr:cxnSp macro="">
      <xdr:nvCxnSpPr>
        <xdr:cNvPr id="181" name="直線コネクタ 180"/>
        <xdr:cNvCxnSpPr/>
      </xdr:nvCxnSpPr>
      <xdr:spPr>
        <a:xfrm flipV="1">
          <a:off x="2908300" y="13398591"/>
          <a:ext cx="889000" cy="25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90043</xdr:rowOff>
    </xdr:from>
    <xdr:to>
      <xdr:col>20</xdr:col>
      <xdr:colOff>38100</xdr:colOff>
      <xdr:row>78</xdr:row>
      <xdr:rowOff>20193</xdr:rowOff>
    </xdr:to>
    <xdr:sp macro="" textlink="">
      <xdr:nvSpPr>
        <xdr:cNvPr id="182" name="フローチャート: 判断 181"/>
        <xdr:cNvSpPr/>
      </xdr:nvSpPr>
      <xdr:spPr>
        <a:xfrm>
          <a:off x="3746500" y="13291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36720</xdr:rowOff>
    </xdr:from>
    <xdr:ext cx="469744" cy="259045"/>
    <xdr:sp macro="" textlink="">
      <xdr:nvSpPr>
        <xdr:cNvPr id="183" name="テキスト ボックス 182"/>
        <xdr:cNvSpPr txBox="1"/>
      </xdr:nvSpPr>
      <xdr:spPr>
        <a:xfrm>
          <a:off x="3562428" y="13066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47163</xdr:rowOff>
    </xdr:from>
    <xdr:to>
      <xdr:col>15</xdr:col>
      <xdr:colOff>50800</xdr:colOff>
      <xdr:row>78</xdr:row>
      <xdr:rowOff>51186</xdr:rowOff>
    </xdr:to>
    <xdr:cxnSp macro="">
      <xdr:nvCxnSpPr>
        <xdr:cNvPr id="184" name="直線コネクタ 183"/>
        <xdr:cNvCxnSpPr/>
      </xdr:nvCxnSpPr>
      <xdr:spPr>
        <a:xfrm>
          <a:off x="2019300" y="13420263"/>
          <a:ext cx="889000" cy="4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83733</xdr:rowOff>
    </xdr:from>
    <xdr:to>
      <xdr:col>15</xdr:col>
      <xdr:colOff>101600</xdr:colOff>
      <xdr:row>78</xdr:row>
      <xdr:rowOff>13883</xdr:rowOff>
    </xdr:to>
    <xdr:sp macro="" textlink="">
      <xdr:nvSpPr>
        <xdr:cNvPr id="185" name="フローチャート: 判断 184"/>
        <xdr:cNvSpPr/>
      </xdr:nvSpPr>
      <xdr:spPr>
        <a:xfrm>
          <a:off x="2857500" y="13285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30410</xdr:rowOff>
    </xdr:from>
    <xdr:ext cx="469744" cy="259045"/>
    <xdr:sp macro="" textlink="">
      <xdr:nvSpPr>
        <xdr:cNvPr id="186" name="テキスト ボックス 185"/>
        <xdr:cNvSpPr txBox="1"/>
      </xdr:nvSpPr>
      <xdr:spPr>
        <a:xfrm>
          <a:off x="2673428" y="13060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47163</xdr:rowOff>
    </xdr:from>
    <xdr:to>
      <xdr:col>10</xdr:col>
      <xdr:colOff>114300</xdr:colOff>
      <xdr:row>78</xdr:row>
      <xdr:rowOff>58821</xdr:rowOff>
    </xdr:to>
    <xdr:cxnSp macro="">
      <xdr:nvCxnSpPr>
        <xdr:cNvPr id="187" name="直線コネクタ 186"/>
        <xdr:cNvCxnSpPr/>
      </xdr:nvCxnSpPr>
      <xdr:spPr>
        <a:xfrm flipV="1">
          <a:off x="1130300" y="13420263"/>
          <a:ext cx="889000" cy="11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98365</xdr:rowOff>
    </xdr:from>
    <xdr:to>
      <xdr:col>10</xdr:col>
      <xdr:colOff>165100</xdr:colOff>
      <xdr:row>78</xdr:row>
      <xdr:rowOff>28515</xdr:rowOff>
    </xdr:to>
    <xdr:sp macro="" textlink="">
      <xdr:nvSpPr>
        <xdr:cNvPr id="188" name="フローチャート: 判断 187"/>
        <xdr:cNvSpPr/>
      </xdr:nvSpPr>
      <xdr:spPr>
        <a:xfrm>
          <a:off x="1968500" y="1330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45042</xdr:rowOff>
    </xdr:from>
    <xdr:ext cx="469744" cy="259045"/>
    <xdr:sp macro="" textlink="">
      <xdr:nvSpPr>
        <xdr:cNvPr id="189" name="テキスト ボックス 188"/>
        <xdr:cNvSpPr txBox="1"/>
      </xdr:nvSpPr>
      <xdr:spPr>
        <a:xfrm>
          <a:off x="1784428" y="1307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106228</xdr:rowOff>
    </xdr:from>
    <xdr:to>
      <xdr:col>6</xdr:col>
      <xdr:colOff>38100</xdr:colOff>
      <xdr:row>78</xdr:row>
      <xdr:rowOff>36378</xdr:rowOff>
    </xdr:to>
    <xdr:sp macro="" textlink="">
      <xdr:nvSpPr>
        <xdr:cNvPr id="190" name="フローチャート: 判断 189"/>
        <xdr:cNvSpPr/>
      </xdr:nvSpPr>
      <xdr:spPr>
        <a:xfrm>
          <a:off x="1079500" y="1330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52905</xdr:rowOff>
    </xdr:from>
    <xdr:ext cx="469744" cy="259045"/>
    <xdr:sp macro="" textlink="">
      <xdr:nvSpPr>
        <xdr:cNvPr id="191" name="テキスト ボックス 190"/>
        <xdr:cNvSpPr txBox="1"/>
      </xdr:nvSpPr>
      <xdr:spPr>
        <a:xfrm>
          <a:off x="895428" y="13083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166762</xdr:rowOff>
    </xdr:from>
    <xdr:to>
      <xdr:col>24</xdr:col>
      <xdr:colOff>114300</xdr:colOff>
      <xdr:row>78</xdr:row>
      <xdr:rowOff>96912</xdr:rowOff>
    </xdr:to>
    <xdr:sp macro="" textlink="">
      <xdr:nvSpPr>
        <xdr:cNvPr id="197" name="楕円 196"/>
        <xdr:cNvSpPr/>
      </xdr:nvSpPr>
      <xdr:spPr>
        <a:xfrm>
          <a:off x="4584700" y="13368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81689</xdr:rowOff>
    </xdr:from>
    <xdr:ext cx="469744" cy="259045"/>
    <xdr:sp macro="" textlink="">
      <xdr:nvSpPr>
        <xdr:cNvPr id="198" name="維持補修費該当値テキスト"/>
        <xdr:cNvSpPr txBox="1"/>
      </xdr:nvSpPr>
      <xdr:spPr>
        <a:xfrm>
          <a:off x="4686300" y="13283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146141</xdr:rowOff>
    </xdr:from>
    <xdr:to>
      <xdr:col>20</xdr:col>
      <xdr:colOff>38100</xdr:colOff>
      <xdr:row>78</xdr:row>
      <xdr:rowOff>76291</xdr:rowOff>
    </xdr:to>
    <xdr:sp macro="" textlink="">
      <xdr:nvSpPr>
        <xdr:cNvPr id="199" name="楕円 198"/>
        <xdr:cNvSpPr/>
      </xdr:nvSpPr>
      <xdr:spPr>
        <a:xfrm>
          <a:off x="3746500" y="13347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67418</xdr:rowOff>
    </xdr:from>
    <xdr:ext cx="469744" cy="259045"/>
    <xdr:sp macro="" textlink="">
      <xdr:nvSpPr>
        <xdr:cNvPr id="200" name="テキスト ボックス 199"/>
        <xdr:cNvSpPr txBox="1"/>
      </xdr:nvSpPr>
      <xdr:spPr>
        <a:xfrm>
          <a:off x="3562428" y="13440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386</xdr:rowOff>
    </xdr:from>
    <xdr:to>
      <xdr:col>15</xdr:col>
      <xdr:colOff>101600</xdr:colOff>
      <xdr:row>78</xdr:row>
      <xdr:rowOff>101986</xdr:rowOff>
    </xdr:to>
    <xdr:sp macro="" textlink="">
      <xdr:nvSpPr>
        <xdr:cNvPr id="201" name="楕円 200"/>
        <xdr:cNvSpPr/>
      </xdr:nvSpPr>
      <xdr:spPr>
        <a:xfrm>
          <a:off x="2857500" y="13373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93113</xdr:rowOff>
    </xdr:from>
    <xdr:ext cx="469744" cy="259045"/>
    <xdr:sp macro="" textlink="">
      <xdr:nvSpPr>
        <xdr:cNvPr id="202" name="テキスト ボックス 201"/>
        <xdr:cNvSpPr txBox="1"/>
      </xdr:nvSpPr>
      <xdr:spPr>
        <a:xfrm>
          <a:off x="2673428" y="13466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167813</xdr:rowOff>
    </xdr:from>
    <xdr:to>
      <xdr:col>10</xdr:col>
      <xdr:colOff>165100</xdr:colOff>
      <xdr:row>78</xdr:row>
      <xdr:rowOff>97963</xdr:rowOff>
    </xdr:to>
    <xdr:sp macro="" textlink="">
      <xdr:nvSpPr>
        <xdr:cNvPr id="203" name="楕円 202"/>
        <xdr:cNvSpPr/>
      </xdr:nvSpPr>
      <xdr:spPr>
        <a:xfrm>
          <a:off x="1968500" y="13369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89090</xdr:rowOff>
    </xdr:from>
    <xdr:ext cx="469744" cy="259045"/>
    <xdr:sp macro="" textlink="">
      <xdr:nvSpPr>
        <xdr:cNvPr id="204" name="テキスト ボックス 203"/>
        <xdr:cNvSpPr txBox="1"/>
      </xdr:nvSpPr>
      <xdr:spPr>
        <a:xfrm>
          <a:off x="1784428" y="13462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8021</xdr:rowOff>
    </xdr:from>
    <xdr:to>
      <xdr:col>6</xdr:col>
      <xdr:colOff>38100</xdr:colOff>
      <xdr:row>78</xdr:row>
      <xdr:rowOff>109621</xdr:rowOff>
    </xdr:to>
    <xdr:sp macro="" textlink="">
      <xdr:nvSpPr>
        <xdr:cNvPr id="205" name="楕円 204"/>
        <xdr:cNvSpPr/>
      </xdr:nvSpPr>
      <xdr:spPr>
        <a:xfrm>
          <a:off x="1079500" y="13381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100748</xdr:rowOff>
    </xdr:from>
    <xdr:ext cx="469744" cy="259045"/>
    <xdr:sp macro="" textlink="">
      <xdr:nvSpPr>
        <xdr:cNvPr id="206" name="テキスト ボックス 205"/>
        <xdr:cNvSpPr txBox="1"/>
      </xdr:nvSpPr>
      <xdr:spPr>
        <a:xfrm>
          <a:off x="895428" y="13473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36843</xdr:rowOff>
    </xdr:from>
    <xdr:to>
      <xdr:col>24</xdr:col>
      <xdr:colOff>62865</xdr:colOff>
      <xdr:row>99</xdr:row>
      <xdr:rowOff>48679</xdr:rowOff>
    </xdr:to>
    <xdr:cxnSp macro="">
      <xdr:nvCxnSpPr>
        <xdr:cNvPr id="231" name="直線コネクタ 230"/>
        <xdr:cNvCxnSpPr/>
      </xdr:nvCxnSpPr>
      <xdr:spPr>
        <a:xfrm flipV="1">
          <a:off x="4633595" y="15638793"/>
          <a:ext cx="1270" cy="13834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52506</xdr:rowOff>
    </xdr:from>
    <xdr:ext cx="534377" cy="259045"/>
    <xdr:sp macro="" textlink="">
      <xdr:nvSpPr>
        <xdr:cNvPr id="232" name="扶助費最小値テキスト"/>
        <xdr:cNvSpPr txBox="1"/>
      </xdr:nvSpPr>
      <xdr:spPr>
        <a:xfrm>
          <a:off x="4686300" y="17026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48679</xdr:rowOff>
    </xdr:from>
    <xdr:to>
      <xdr:col>24</xdr:col>
      <xdr:colOff>152400</xdr:colOff>
      <xdr:row>99</xdr:row>
      <xdr:rowOff>48679</xdr:rowOff>
    </xdr:to>
    <xdr:cxnSp macro="">
      <xdr:nvCxnSpPr>
        <xdr:cNvPr id="233" name="直線コネクタ 232"/>
        <xdr:cNvCxnSpPr/>
      </xdr:nvCxnSpPr>
      <xdr:spPr>
        <a:xfrm>
          <a:off x="4546600" y="17022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154970</xdr:rowOff>
    </xdr:from>
    <xdr:ext cx="599010" cy="259045"/>
    <xdr:sp macro="" textlink="">
      <xdr:nvSpPr>
        <xdr:cNvPr id="234" name="扶助費最大値テキスト"/>
        <xdr:cNvSpPr txBox="1"/>
      </xdr:nvSpPr>
      <xdr:spPr>
        <a:xfrm>
          <a:off x="4686300" y="15414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36843</xdr:rowOff>
    </xdr:from>
    <xdr:to>
      <xdr:col>24</xdr:col>
      <xdr:colOff>152400</xdr:colOff>
      <xdr:row>91</xdr:row>
      <xdr:rowOff>36843</xdr:rowOff>
    </xdr:to>
    <xdr:cxnSp macro="">
      <xdr:nvCxnSpPr>
        <xdr:cNvPr id="235" name="直線コネクタ 234"/>
        <xdr:cNvCxnSpPr/>
      </xdr:nvCxnSpPr>
      <xdr:spPr>
        <a:xfrm>
          <a:off x="4546600" y="15638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77254</xdr:rowOff>
    </xdr:from>
    <xdr:to>
      <xdr:col>24</xdr:col>
      <xdr:colOff>63500</xdr:colOff>
      <xdr:row>93</xdr:row>
      <xdr:rowOff>147535</xdr:rowOff>
    </xdr:to>
    <xdr:cxnSp macro="">
      <xdr:nvCxnSpPr>
        <xdr:cNvPr id="236" name="直線コネクタ 235"/>
        <xdr:cNvCxnSpPr/>
      </xdr:nvCxnSpPr>
      <xdr:spPr>
        <a:xfrm flipV="1">
          <a:off x="3797300" y="16022104"/>
          <a:ext cx="838200" cy="70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30663</xdr:rowOff>
    </xdr:from>
    <xdr:ext cx="534377" cy="259045"/>
    <xdr:sp macro="" textlink="">
      <xdr:nvSpPr>
        <xdr:cNvPr id="237" name="扶助費平均値テキスト"/>
        <xdr:cNvSpPr txBox="1"/>
      </xdr:nvSpPr>
      <xdr:spPr>
        <a:xfrm>
          <a:off x="4686300" y="164898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52236</xdr:rowOff>
    </xdr:from>
    <xdr:to>
      <xdr:col>24</xdr:col>
      <xdr:colOff>114300</xdr:colOff>
      <xdr:row>96</xdr:row>
      <xdr:rowOff>153836</xdr:rowOff>
    </xdr:to>
    <xdr:sp macro="" textlink="">
      <xdr:nvSpPr>
        <xdr:cNvPr id="238" name="フローチャート: 判断 237"/>
        <xdr:cNvSpPr/>
      </xdr:nvSpPr>
      <xdr:spPr>
        <a:xfrm>
          <a:off x="4584700" y="1651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137491</xdr:rowOff>
    </xdr:from>
    <xdr:to>
      <xdr:col>19</xdr:col>
      <xdr:colOff>177800</xdr:colOff>
      <xdr:row>93</xdr:row>
      <xdr:rowOff>147535</xdr:rowOff>
    </xdr:to>
    <xdr:cxnSp macro="">
      <xdr:nvCxnSpPr>
        <xdr:cNvPr id="239" name="直線コネクタ 238"/>
        <xdr:cNvCxnSpPr/>
      </xdr:nvCxnSpPr>
      <xdr:spPr>
        <a:xfrm>
          <a:off x="2908300" y="16082341"/>
          <a:ext cx="889000" cy="10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114985</xdr:rowOff>
    </xdr:from>
    <xdr:to>
      <xdr:col>20</xdr:col>
      <xdr:colOff>38100</xdr:colOff>
      <xdr:row>97</xdr:row>
      <xdr:rowOff>45135</xdr:rowOff>
    </xdr:to>
    <xdr:sp macro="" textlink="">
      <xdr:nvSpPr>
        <xdr:cNvPr id="240" name="フローチャート: 判断 239"/>
        <xdr:cNvSpPr/>
      </xdr:nvSpPr>
      <xdr:spPr>
        <a:xfrm>
          <a:off x="3746500" y="16574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36262</xdr:rowOff>
    </xdr:from>
    <xdr:ext cx="534377" cy="259045"/>
    <xdr:sp macro="" textlink="">
      <xdr:nvSpPr>
        <xdr:cNvPr id="241" name="テキスト ボックス 240"/>
        <xdr:cNvSpPr txBox="1"/>
      </xdr:nvSpPr>
      <xdr:spPr>
        <a:xfrm>
          <a:off x="3530111" y="16666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137491</xdr:rowOff>
    </xdr:from>
    <xdr:to>
      <xdr:col>15</xdr:col>
      <xdr:colOff>50800</xdr:colOff>
      <xdr:row>94</xdr:row>
      <xdr:rowOff>16827</xdr:rowOff>
    </xdr:to>
    <xdr:cxnSp macro="">
      <xdr:nvCxnSpPr>
        <xdr:cNvPr id="242" name="直線コネクタ 241"/>
        <xdr:cNvCxnSpPr/>
      </xdr:nvCxnSpPr>
      <xdr:spPr>
        <a:xfrm flipV="1">
          <a:off x="2019300" y="16082341"/>
          <a:ext cx="889000" cy="50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112674</xdr:rowOff>
    </xdr:from>
    <xdr:to>
      <xdr:col>15</xdr:col>
      <xdr:colOff>101600</xdr:colOff>
      <xdr:row>97</xdr:row>
      <xdr:rowOff>42824</xdr:rowOff>
    </xdr:to>
    <xdr:sp macro="" textlink="">
      <xdr:nvSpPr>
        <xdr:cNvPr id="243" name="フローチャート: 判断 242"/>
        <xdr:cNvSpPr/>
      </xdr:nvSpPr>
      <xdr:spPr>
        <a:xfrm>
          <a:off x="2857500" y="16571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33951</xdr:rowOff>
    </xdr:from>
    <xdr:ext cx="534377" cy="259045"/>
    <xdr:sp macro="" textlink="">
      <xdr:nvSpPr>
        <xdr:cNvPr id="244" name="テキスト ボックス 243"/>
        <xdr:cNvSpPr txBox="1"/>
      </xdr:nvSpPr>
      <xdr:spPr>
        <a:xfrm>
          <a:off x="2641111" y="16664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16827</xdr:rowOff>
    </xdr:from>
    <xdr:to>
      <xdr:col>10</xdr:col>
      <xdr:colOff>114300</xdr:colOff>
      <xdr:row>94</xdr:row>
      <xdr:rowOff>70968</xdr:rowOff>
    </xdr:to>
    <xdr:cxnSp macro="">
      <xdr:nvCxnSpPr>
        <xdr:cNvPr id="245" name="直線コネクタ 244"/>
        <xdr:cNvCxnSpPr/>
      </xdr:nvCxnSpPr>
      <xdr:spPr>
        <a:xfrm flipV="1">
          <a:off x="1130300" y="16133127"/>
          <a:ext cx="889000" cy="54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142570</xdr:rowOff>
    </xdr:from>
    <xdr:to>
      <xdr:col>10</xdr:col>
      <xdr:colOff>165100</xdr:colOff>
      <xdr:row>97</xdr:row>
      <xdr:rowOff>72720</xdr:rowOff>
    </xdr:to>
    <xdr:sp macro="" textlink="">
      <xdr:nvSpPr>
        <xdr:cNvPr id="246" name="フローチャート: 判断 245"/>
        <xdr:cNvSpPr/>
      </xdr:nvSpPr>
      <xdr:spPr>
        <a:xfrm>
          <a:off x="1968500" y="16601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63847</xdr:rowOff>
    </xdr:from>
    <xdr:ext cx="534377" cy="259045"/>
    <xdr:sp macro="" textlink="">
      <xdr:nvSpPr>
        <xdr:cNvPr id="247" name="テキスト ボックス 246"/>
        <xdr:cNvSpPr txBox="1"/>
      </xdr:nvSpPr>
      <xdr:spPr>
        <a:xfrm>
          <a:off x="1752111" y="16694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10440</xdr:rowOff>
    </xdr:from>
    <xdr:to>
      <xdr:col>6</xdr:col>
      <xdr:colOff>38100</xdr:colOff>
      <xdr:row>97</xdr:row>
      <xdr:rowOff>112040</xdr:rowOff>
    </xdr:to>
    <xdr:sp macro="" textlink="">
      <xdr:nvSpPr>
        <xdr:cNvPr id="248" name="フローチャート: 判断 247"/>
        <xdr:cNvSpPr/>
      </xdr:nvSpPr>
      <xdr:spPr>
        <a:xfrm>
          <a:off x="1079500" y="1664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103167</xdr:rowOff>
    </xdr:from>
    <xdr:ext cx="534377" cy="259045"/>
    <xdr:sp macro="" textlink="">
      <xdr:nvSpPr>
        <xdr:cNvPr id="249" name="テキスト ボックス 248"/>
        <xdr:cNvSpPr txBox="1"/>
      </xdr:nvSpPr>
      <xdr:spPr>
        <a:xfrm>
          <a:off x="863111" y="16733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26454</xdr:rowOff>
    </xdr:from>
    <xdr:to>
      <xdr:col>24</xdr:col>
      <xdr:colOff>114300</xdr:colOff>
      <xdr:row>93</xdr:row>
      <xdr:rowOff>128054</xdr:rowOff>
    </xdr:to>
    <xdr:sp macro="" textlink="">
      <xdr:nvSpPr>
        <xdr:cNvPr id="255" name="楕円 254"/>
        <xdr:cNvSpPr/>
      </xdr:nvSpPr>
      <xdr:spPr>
        <a:xfrm>
          <a:off x="4584700" y="15971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49331</xdr:rowOff>
    </xdr:from>
    <xdr:ext cx="599010" cy="259045"/>
    <xdr:sp macro="" textlink="">
      <xdr:nvSpPr>
        <xdr:cNvPr id="256" name="扶助費該当値テキスト"/>
        <xdr:cNvSpPr txBox="1"/>
      </xdr:nvSpPr>
      <xdr:spPr>
        <a:xfrm>
          <a:off x="4686300" y="15822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96735</xdr:rowOff>
    </xdr:from>
    <xdr:to>
      <xdr:col>20</xdr:col>
      <xdr:colOff>38100</xdr:colOff>
      <xdr:row>94</xdr:row>
      <xdr:rowOff>26885</xdr:rowOff>
    </xdr:to>
    <xdr:sp macro="" textlink="">
      <xdr:nvSpPr>
        <xdr:cNvPr id="257" name="楕円 256"/>
        <xdr:cNvSpPr/>
      </xdr:nvSpPr>
      <xdr:spPr>
        <a:xfrm>
          <a:off x="3746500" y="1604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43412</xdr:rowOff>
    </xdr:from>
    <xdr:ext cx="599010" cy="259045"/>
    <xdr:sp macro="" textlink="">
      <xdr:nvSpPr>
        <xdr:cNvPr id="258" name="テキスト ボックス 257"/>
        <xdr:cNvSpPr txBox="1"/>
      </xdr:nvSpPr>
      <xdr:spPr>
        <a:xfrm>
          <a:off x="3497795" y="15816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86691</xdr:rowOff>
    </xdr:from>
    <xdr:to>
      <xdr:col>15</xdr:col>
      <xdr:colOff>101600</xdr:colOff>
      <xdr:row>94</xdr:row>
      <xdr:rowOff>16841</xdr:rowOff>
    </xdr:to>
    <xdr:sp macro="" textlink="">
      <xdr:nvSpPr>
        <xdr:cNvPr id="259" name="楕円 258"/>
        <xdr:cNvSpPr/>
      </xdr:nvSpPr>
      <xdr:spPr>
        <a:xfrm>
          <a:off x="2857500" y="16031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33368</xdr:rowOff>
    </xdr:from>
    <xdr:ext cx="599010" cy="259045"/>
    <xdr:sp macro="" textlink="">
      <xdr:nvSpPr>
        <xdr:cNvPr id="260" name="テキスト ボックス 259"/>
        <xdr:cNvSpPr txBox="1"/>
      </xdr:nvSpPr>
      <xdr:spPr>
        <a:xfrm>
          <a:off x="2608795" y="15806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137477</xdr:rowOff>
    </xdr:from>
    <xdr:to>
      <xdr:col>10</xdr:col>
      <xdr:colOff>165100</xdr:colOff>
      <xdr:row>94</xdr:row>
      <xdr:rowOff>67627</xdr:rowOff>
    </xdr:to>
    <xdr:sp macro="" textlink="">
      <xdr:nvSpPr>
        <xdr:cNvPr id="261" name="楕円 260"/>
        <xdr:cNvSpPr/>
      </xdr:nvSpPr>
      <xdr:spPr>
        <a:xfrm>
          <a:off x="1968500" y="16082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84154</xdr:rowOff>
    </xdr:from>
    <xdr:ext cx="599010" cy="259045"/>
    <xdr:sp macro="" textlink="">
      <xdr:nvSpPr>
        <xdr:cNvPr id="262" name="テキスト ボックス 261"/>
        <xdr:cNvSpPr txBox="1"/>
      </xdr:nvSpPr>
      <xdr:spPr>
        <a:xfrm>
          <a:off x="1719795" y="15857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20168</xdr:rowOff>
    </xdr:from>
    <xdr:to>
      <xdr:col>6</xdr:col>
      <xdr:colOff>38100</xdr:colOff>
      <xdr:row>94</xdr:row>
      <xdr:rowOff>121768</xdr:rowOff>
    </xdr:to>
    <xdr:sp macro="" textlink="">
      <xdr:nvSpPr>
        <xdr:cNvPr id="263" name="楕円 262"/>
        <xdr:cNvSpPr/>
      </xdr:nvSpPr>
      <xdr:spPr>
        <a:xfrm>
          <a:off x="1079500" y="16136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138295</xdr:rowOff>
    </xdr:from>
    <xdr:ext cx="599010" cy="259045"/>
    <xdr:sp macro="" textlink="">
      <xdr:nvSpPr>
        <xdr:cNvPr id="264" name="テキスト ボックス 263"/>
        <xdr:cNvSpPr txBox="1"/>
      </xdr:nvSpPr>
      <xdr:spPr>
        <a:xfrm>
          <a:off x="830795" y="15911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139700</xdr:rowOff>
    </xdr:from>
    <xdr:to>
      <xdr:col>59</xdr:col>
      <xdr:colOff>50800</xdr:colOff>
      <xdr:row>39</xdr:row>
      <xdr:rowOff>139700</xdr:rowOff>
    </xdr:to>
    <xdr:cxnSp macro="">
      <xdr:nvCxnSpPr>
        <xdr:cNvPr id="275" name="直線コネクタ 274"/>
        <xdr:cNvCxnSpPr/>
      </xdr:nvCxnSpPr>
      <xdr:spPr>
        <a:xfrm>
          <a:off x="6604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168927</xdr:rowOff>
    </xdr:from>
    <xdr:ext cx="248786" cy="259045"/>
    <xdr:sp macro="" textlink="">
      <xdr:nvSpPr>
        <xdr:cNvPr id="276" name="テキスト ボックス 275"/>
        <xdr:cNvSpPr txBox="1"/>
      </xdr:nvSpPr>
      <xdr:spPr>
        <a:xfrm>
          <a:off x="6355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25400</xdr:rowOff>
    </xdr:from>
    <xdr:to>
      <xdr:col>59</xdr:col>
      <xdr:colOff>50800</xdr:colOff>
      <xdr:row>38</xdr:row>
      <xdr:rowOff>25400</xdr:rowOff>
    </xdr:to>
    <xdr:cxnSp macro="">
      <xdr:nvCxnSpPr>
        <xdr:cNvPr id="277" name="直線コネクタ 276"/>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54627</xdr:rowOff>
    </xdr:from>
    <xdr:ext cx="531299" cy="259045"/>
    <xdr:sp macro="" textlink="">
      <xdr:nvSpPr>
        <xdr:cNvPr id="278" name="テキスト ボックス 277"/>
        <xdr:cNvSpPr txBox="1"/>
      </xdr:nvSpPr>
      <xdr:spPr>
        <a:xfrm>
          <a:off x="6072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82550</xdr:rowOff>
    </xdr:from>
    <xdr:to>
      <xdr:col>59</xdr:col>
      <xdr:colOff>50800</xdr:colOff>
      <xdr:row>36</xdr:row>
      <xdr:rowOff>82550</xdr:rowOff>
    </xdr:to>
    <xdr:cxnSp macro="">
      <xdr:nvCxnSpPr>
        <xdr:cNvPr id="279" name="直線コネクタ 278"/>
        <xdr:cNvCxnSpPr/>
      </xdr:nvCxnSpPr>
      <xdr:spPr>
        <a:xfrm>
          <a:off x="6604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111777</xdr:rowOff>
    </xdr:from>
    <xdr:ext cx="531299" cy="259045"/>
    <xdr:sp macro="" textlink="">
      <xdr:nvSpPr>
        <xdr:cNvPr id="280" name="テキスト ボックス 279"/>
        <xdr:cNvSpPr txBox="1"/>
      </xdr:nvSpPr>
      <xdr:spPr>
        <a:xfrm>
          <a:off x="6072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2" name="テキスト ボックス 281"/>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25400</xdr:rowOff>
    </xdr:from>
    <xdr:to>
      <xdr:col>59</xdr:col>
      <xdr:colOff>50800</xdr:colOff>
      <xdr:row>33</xdr:row>
      <xdr:rowOff>25400</xdr:rowOff>
    </xdr:to>
    <xdr:cxnSp macro="">
      <xdr:nvCxnSpPr>
        <xdr:cNvPr id="283" name="直線コネクタ 282"/>
        <xdr:cNvCxnSpPr/>
      </xdr:nvCxnSpPr>
      <xdr:spPr>
        <a:xfrm>
          <a:off x="6604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54627</xdr:rowOff>
    </xdr:from>
    <xdr:ext cx="531299" cy="259045"/>
    <xdr:sp macro="" textlink="">
      <xdr:nvSpPr>
        <xdr:cNvPr id="284" name="テキスト ボックス 283"/>
        <xdr:cNvSpPr txBox="1"/>
      </xdr:nvSpPr>
      <xdr:spPr>
        <a:xfrm>
          <a:off x="6072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85" name="直線コネクタ 284"/>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111777</xdr:rowOff>
    </xdr:from>
    <xdr:ext cx="595419" cy="259045"/>
    <xdr:sp macro="" textlink="">
      <xdr:nvSpPr>
        <xdr:cNvPr id="286" name="テキスト ボックス 285"/>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29</xdr:row>
      <xdr:rowOff>139700</xdr:rowOff>
    </xdr:from>
    <xdr:to>
      <xdr:col>59</xdr:col>
      <xdr:colOff>50800</xdr:colOff>
      <xdr:row>29</xdr:row>
      <xdr:rowOff>139700</xdr:rowOff>
    </xdr:to>
    <xdr:cxnSp macro="">
      <xdr:nvCxnSpPr>
        <xdr:cNvPr id="287" name="直線コネクタ 286"/>
        <xdr:cNvCxnSpPr/>
      </xdr:nvCxnSpPr>
      <xdr:spPr>
        <a:xfrm>
          <a:off x="6604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28</xdr:row>
      <xdr:rowOff>168927</xdr:rowOff>
    </xdr:from>
    <xdr:ext cx="595419" cy="259045"/>
    <xdr:sp macro="" textlink="">
      <xdr:nvSpPr>
        <xdr:cNvPr id="288" name="テキスト ボックス 287"/>
        <xdr:cNvSpPr txBox="1"/>
      </xdr:nvSpPr>
      <xdr:spPr>
        <a:xfrm>
          <a:off x="6008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0" name="テキスト ボックス 289"/>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63933</xdr:rowOff>
    </xdr:from>
    <xdr:to>
      <xdr:col>54</xdr:col>
      <xdr:colOff>189865</xdr:colOff>
      <xdr:row>38</xdr:row>
      <xdr:rowOff>116983</xdr:rowOff>
    </xdr:to>
    <xdr:cxnSp macro="">
      <xdr:nvCxnSpPr>
        <xdr:cNvPr id="292" name="直線コネクタ 291"/>
        <xdr:cNvCxnSpPr/>
      </xdr:nvCxnSpPr>
      <xdr:spPr>
        <a:xfrm flipV="1">
          <a:off x="10475595" y="5207433"/>
          <a:ext cx="1270" cy="1424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120810</xdr:rowOff>
    </xdr:from>
    <xdr:ext cx="534377" cy="259045"/>
    <xdr:sp macro="" textlink="">
      <xdr:nvSpPr>
        <xdr:cNvPr id="293" name="補助費等最小値テキスト"/>
        <xdr:cNvSpPr txBox="1"/>
      </xdr:nvSpPr>
      <xdr:spPr>
        <a:xfrm>
          <a:off x="10528300" y="6635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116983</xdr:rowOff>
    </xdr:from>
    <xdr:to>
      <xdr:col>55</xdr:col>
      <xdr:colOff>88900</xdr:colOff>
      <xdr:row>38</xdr:row>
      <xdr:rowOff>116983</xdr:rowOff>
    </xdr:to>
    <xdr:cxnSp macro="">
      <xdr:nvCxnSpPr>
        <xdr:cNvPr id="294" name="直線コネクタ 293"/>
        <xdr:cNvCxnSpPr/>
      </xdr:nvCxnSpPr>
      <xdr:spPr>
        <a:xfrm>
          <a:off x="10388600" y="6632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10610</xdr:rowOff>
    </xdr:from>
    <xdr:ext cx="599010" cy="259045"/>
    <xdr:sp macro="" textlink="">
      <xdr:nvSpPr>
        <xdr:cNvPr id="295" name="補助費等最大値テキスト"/>
        <xdr:cNvSpPr txBox="1"/>
      </xdr:nvSpPr>
      <xdr:spPr>
        <a:xfrm>
          <a:off x="10528300" y="4982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63933</xdr:rowOff>
    </xdr:from>
    <xdr:to>
      <xdr:col>55</xdr:col>
      <xdr:colOff>88900</xdr:colOff>
      <xdr:row>30</xdr:row>
      <xdr:rowOff>63933</xdr:rowOff>
    </xdr:to>
    <xdr:cxnSp macro="">
      <xdr:nvCxnSpPr>
        <xdr:cNvPr id="296" name="直線コネクタ 295"/>
        <xdr:cNvCxnSpPr/>
      </xdr:nvCxnSpPr>
      <xdr:spPr>
        <a:xfrm>
          <a:off x="10388600" y="5207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128141</xdr:rowOff>
    </xdr:from>
    <xdr:to>
      <xdr:col>55</xdr:col>
      <xdr:colOff>0</xdr:colOff>
      <xdr:row>35</xdr:row>
      <xdr:rowOff>158931</xdr:rowOff>
    </xdr:to>
    <xdr:cxnSp macro="">
      <xdr:nvCxnSpPr>
        <xdr:cNvPr id="297" name="直線コネクタ 296"/>
        <xdr:cNvCxnSpPr/>
      </xdr:nvCxnSpPr>
      <xdr:spPr>
        <a:xfrm flipV="1">
          <a:off x="9639300" y="6128891"/>
          <a:ext cx="838200" cy="30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123105</xdr:rowOff>
    </xdr:from>
    <xdr:ext cx="534377" cy="259045"/>
    <xdr:sp macro="" textlink="">
      <xdr:nvSpPr>
        <xdr:cNvPr id="298" name="補助費等平均値テキスト"/>
        <xdr:cNvSpPr txBox="1"/>
      </xdr:nvSpPr>
      <xdr:spPr>
        <a:xfrm>
          <a:off x="10528300" y="61238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144678</xdr:rowOff>
    </xdr:from>
    <xdr:to>
      <xdr:col>55</xdr:col>
      <xdr:colOff>50800</xdr:colOff>
      <xdr:row>36</xdr:row>
      <xdr:rowOff>74828</xdr:rowOff>
    </xdr:to>
    <xdr:sp macro="" textlink="">
      <xdr:nvSpPr>
        <xdr:cNvPr id="299" name="フローチャート: 判断 298"/>
        <xdr:cNvSpPr/>
      </xdr:nvSpPr>
      <xdr:spPr>
        <a:xfrm>
          <a:off x="10426700" y="614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158931</xdr:rowOff>
    </xdr:from>
    <xdr:to>
      <xdr:col>50</xdr:col>
      <xdr:colOff>114300</xdr:colOff>
      <xdr:row>36</xdr:row>
      <xdr:rowOff>10213</xdr:rowOff>
    </xdr:to>
    <xdr:cxnSp macro="">
      <xdr:nvCxnSpPr>
        <xdr:cNvPr id="300" name="直線コネクタ 299"/>
        <xdr:cNvCxnSpPr/>
      </xdr:nvCxnSpPr>
      <xdr:spPr>
        <a:xfrm flipV="1">
          <a:off x="8750300" y="6159681"/>
          <a:ext cx="889000" cy="22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31250</xdr:rowOff>
    </xdr:from>
    <xdr:to>
      <xdr:col>50</xdr:col>
      <xdr:colOff>165100</xdr:colOff>
      <xdr:row>36</xdr:row>
      <xdr:rowOff>132850</xdr:rowOff>
    </xdr:to>
    <xdr:sp macro="" textlink="">
      <xdr:nvSpPr>
        <xdr:cNvPr id="301" name="フローチャート: 判断 300"/>
        <xdr:cNvSpPr/>
      </xdr:nvSpPr>
      <xdr:spPr>
        <a:xfrm>
          <a:off x="9588500" y="6203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123977</xdr:rowOff>
    </xdr:from>
    <xdr:ext cx="534377" cy="259045"/>
    <xdr:sp macro="" textlink="">
      <xdr:nvSpPr>
        <xdr:cNvPr id="302" name="テキスト ボックス 301"/>
        <xdr:cNvSpPr txBox="1"/>
      </xdr:nvSpPr>
      <xdr:spPr>
        <a:xfrm>
          <a:off x="9372111" y="6296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10213</xdr:rowOff>
    </xdr:from>
    <xdr:to>
      <xdr:col>45</xdr:col>
      <xdr:colOff>177800</xdr:colOff>
      <xdr:row>36</xdr:row>
      <xdr:rowOff>12884</xdr:rowOff>
    </xdr:to>
    <xdr:cxnSp macro="">
      <xdr:nvCxnSpPr>
        <xdr:cNvPr id="303" name="直線コネクタ 302"/>
        <xdr:cNvCxnSpPr/>
      </xdr:nvCxnSpPr>
      <xdr:spPr>
        <a:xfrm flipV="1">
          <a:off x="7861300" y="6182413"/>
          <a:ext cx="889000" cy="2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41994</xdr:rowOff>
    </xdr:from>
    <xdr:to>
      <xdr:col>46</xdr:col>
      <xdr:colOff>38100</xdr:colOff>
      <xdr:row>36</xdr:row>
      <xdr:rowOff>143594</xdr:rowOff>
    </xdr:to>
    <xdr:sp macro="" textlink="">
      <xdr:nvSpPr>
        <xdr:cNvPr id="304" name="フローチャート: 判断 303"/>
        <xdr:cNvSpPr/>
      </xdr:nvSpPr>
      <xdr:spPr>
        <a:xfrm>
          <a:off x="8699500" y="621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134721</xdr:rowOff>
    </xdr:from>
    <xdr:ext cx="534377" cy="259045"/>
    <xdr:sp macro="" textlink="">
      <xdr:nvSpPr>
        <xdr:cNvPr id="305" name="テキスト ボックス 304"/>
        <xdr:cNvSpPr txBox="1"/>
      </xdr:nvSpPr>
      <xdr:spPr>
        <a:xfrm>
          <a:off x="8483111" y="6306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161789</xdr:rowOff>
    </xdr:from>
    <xdr:to>
      <xdr:col>41</xdr:col>
      <xdr:colOff>50800</xdr:colOff>
      <xdr:row>36</xdr:row>
      <xdr:rowOff>12884</xdr:rowOff>
    </xdr:to>
    <xdr:cxnSp macro="">
      <xdr:nvCxnSpPr>
        <xdr:cNvPr id="306" name="直線コネクタ 305"/>
        <xdr:cNvCxnSpPr/>
      </xdr:nvCxnSpPr>
      <xdr:spPr>
        <a:xfrm>
          <a:off x="6972300" y="6162539"/>
          <a:ext cx="889000" cy="22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57667</xdr:rowOff>
    </xdr:from>
    <xdr:to>
      <xdr:col>41</xdr:col>
      <xdr:colOff>101600</xdr:colOff>
      <xdr:row>36</xdr:row>
      <xdr:rowOff>159267</xdr:rowOff>
    </xdr:to>
    <xdr:sp macro="" textlink="">
      <xdr:nvSpPr>
        <xdr:cNvPr id="307" name="フローチャート: 判断 306"/>
        <xdr:cNvSpPr/>
      </xdr:nvSpPr>
      <xdr:spPr>
        <a:xfrm>
          <a:off x="7810500" y="622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150394</xdr:rowOff>
    </xdr:from>
    <xdr:ext cx="534377" cy="259045"/>
    <xdr:sp macro="" textlink="">
      <xdr:nvSpPr>
        <xdr:cNvPr id="308" name="テキスト ボックス 307"/>
        <xdr:cNvSpPr txBox="1"/>
      </xdr:nvSpPr>
      <xdr:spPr>
        <a:xfrm>
          <a:off x="7594111" y="6322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71812</xdr:rowOff>
    </xdr:from>
    <xdr:to>
      <xdr:col>36</xdr:col>
      <xdr:colOff>165100</xdr:colOff>
      <xdr:row>37</xdr:row>
      <xdr:rowOff>1962</xdr:rowOff>
    </xdr:to>
    <xdr:sp macro="" textlink="">
      <xdr:nvSpPr>
        <xdr:cNvPr id="309" name="フローチャート: 判断 308"/>
        <xdr:cNvSpPr/>
      </xdr:nvSpPr>
      <xdr:spPr>
        <a:xfrm>
          <a:off x="6921500" y="6244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164539</xdr:rowOff>
    </xdr:from>
    <xdr:ext cx="534377" cy="259045"/>
    <xdr:sp macro="" textlink="">
      <xdr:nvSpPr>
        <xdr:cNvPr id="310" name="テキスト ボックス 309"/>
        <xdr:cNvSpPr txBox="1"/>
      </xdr:nvSpPr>
      <xdr:spPr>
        <a:xfrm>
          <a:off x="6705111" y="6336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77341</xdr:rowOff>
    </xdr:from>
    <xdr:to>
      <xdr:col>55</xdr:col>
      <xdr:colOff>50800</xdr:colOff>
      <xdr:row>36</xdr:row>
      <xdr:rowOff>7491</xdr:rowOff>
    </xdr:to>
    <xdr:sp macro="" textlink="">
      <xdr:nvSpPr>
        <xdr:cNvPr id="316" name="楕円 315"/>
        <xdr:cNvSpPr/>
      </xdr:nvSpPr>
      <xdr:spPr>
        <a:xfrm>
          <a:off x="10426700" y="6078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100218</xdr:rowOff>
    </xdr:from>
    <xdr:ext cx="534377" cy="259045"/>
    <xdr:sp macro="" textlink="">
      <xdr:nvSpPr>
        <xdr:cNvPr id="317" name="補助費等該当値テキスト"/>
        <xdr:cNvSpPr txBox="1"/>
      </xdr:nvSpPr>
      <xdr:spPr>
        <a:xfrm>
          <a:off x="10528300" y="5929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108131</xdr:rowOff>
    </xdr:from>
    <xdr:to>
      <xdr:col>50</xdr:col>
      <xdr:colOff>165100</xdr:colOff>
      <xdr:row>36</xdr:row>
      <xdr:rowOff>38281</xdr:rowOff>
    </xdr:to>
    <xdr:sp macro="" textlink="">
      <xdr:nvSpPr>
        <xdr:cNvPr id="318" name="楕円 317"/>
        <xdr:cNvSpPr/>
      </xdr:nvSpPr>
      <xdr:spPr>
        <a:xfrm>
          <a:off x="9588500" y="6108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54808</xdr:rowOff>
    </xdr:from>
    <xdr:ext cx="534377" cy="259045"/>
    <xdr:sp macro="" textlink="">
      <xdr:nvSpPr>
        <xdr:cNvPr id="319" name="テキスト ボックス 318"/>
        <xdr:cNvSpPr txBox="1"/>
      </xdr:nvSpPr>
      <xdr:spPr>
        <a:xfrm>
          <a:off x="9372111" y="5884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130863</xdr:rowOff>
    </xdr:from>
    <xdr:to>
      <xdr:col>46</xdr:col>
      <xdr:colOff>38100</xdr:colOff>
      <xdr:row>36</xdr:row>
      <xdr:rowOff>61013</xdr:rowOff>
    </xdr:to>
    <xdr:sp macro="" textlink="">
      <xdr:nvSpPr>
        <xdr:cNvPr id="320" name="楕円 319"/>
        <xdr:cNvSpPr/>
      </xdr:nvSpPr>
      <xdr:spPr>
        <a:xfrm>
          <a:off x="8699500" y="6131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77540</xdr:rowOff>
    </xdr:from>
    <xdr:ext cx="534377" cy="259045"/>
    <xdr:sp macro="" textlink="">
      <xdr:nvSpPr>
        <xdr:cNvPr id="321" name="テキスト ボックス 320"/>
        <xdr:cNvSpPr txBox="1"/>
      </xdr:nvSpPr>
      <xdr:spPr>
        <a:xfrm>
          <a:off x="8483111" y="5906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133534</xdr:rowOff>
    </xdr:from>
    <xdr:to>
      <xdr:col>41</xdr:col>
      <xdr:colOff>101600</xdr:colOff>
      <xdr:row>36</xdr:row>
      <xdr:rowOff>63684</xdr:rowOff>
    </xdr:to>
    <xdr:sp macro="" textlink="">
      <xdr:nvSpPr>
        <xdr:cNvPr id="322" name="楕円 321"/>
        <xdr:cNvSpPr/>
      </xdr:nvSpPr>
      <xdr:spPr>
        <a:xfrm>
          <a:off x="7810500" y="6134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80211</xdr:rowOff>
    </xdr:from>
    <xdr:ext cx="534377" cy="259045"/>
    <xdr:sp macro="" textlink="">
      <xdr:nvSpPr>
        <xdr:cNvPr id="323" name="テキスト ボックス 322"/>
        <xdr:cNvSpPr txBox="1"/>
      </xdr:nvSpPr>
      <xdr:spPr>
        <a:xfrm>
          <a:off x="7594111" y="5909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110989</xdr:rowOff>
    </xdr:from>
    <xdr:to>
      <xdr:col>36</xdr:col>
      <xdr:colOff>165100</xdr:colOff>
      <xdr:row>36</xdr:row>
      <xdr:rowOff>41139</xdr:rowOff>
    </xdr:to>
    <xdr:sp macro="" textlink="">
      <xdr:nvSpPr>
        <xdr:cNvPr id="324" name="楕円 323"/>
        <xdr:cNvSpPr/>
      </xdr:nvSpPr>
      <xdr:spPr>
        <a:xfrm>
          <a:off x="6921500" y="6111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57666</xdr:rowOff>
    </xdr:from>
    <xdr:ext cx="534377" cy="259045"/>
    <xdr:sp macro="" textlink="">
      <xdr:nvSpPr>
        <xdr:cNvPr id="325" name="テキスト ボックス 324"/>
        <xdr:cNvSpPr txBox="1"/>
      </xdr:nvSpPr>
      <xdr:spPr>
        <a:xfrm>
          <a:off x="6705111" y="5886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6" name="直線コネクタ 335"/>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7" name="テキスト ボックス 336"/>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8" name="直線コネクタ 337"/>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9" name="テキスト ボックス 338"/>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0" name="直線コネクタ 339"/>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41" name="テキスト ボックス 340"/>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2" name="直線コネクタ 341"/>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3" name="テキスト ボックス 342"/>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4" name="直線コネクタ 343"/>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5" name="テキスト ボックス 344"/>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107506</xdr:rowOff>
    </xdr:from>
    <xdr:to>
      <xdr:col>54</xdr:col>
      <xdr:colOff>189865</xdr:colOff>
      <xdr:row>59</xdr:row>
      <xdr:rowOff>8651</xdr:rowOff>
    </xdr:to>
    <xdr:cxnSp macro="">
      <xdr:nvCxnSpPr>
        <xdr:cNvPr id="349" name="直線コネクタ 348"/>
        <xdr:cNvCxnSpPr/>
      </xdr:nvCxnSpPr>
      <xdr:spPr>
        <a:xfrm flipV="1">
          <a:off x="10475595" y="8851456"/>
          <a:ext cx="1270" cy="1272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12478</xdr:rowOff>
    </xdr:from>
    <xdr:ext cx="469744" cy="259045"/>
    <xdr:sp macro="" textlink="">
      <xdr:nvSpPr>
        <xdr:cNvPr id="350" name="普通建設事業費最小値テキスト"/>
        <xdr:cNvSpPr txBox="1"/>
      </xdr:nvSpPr>
      <xdr:spPr>
        <a:xfrm>
          <a:off x="10528300" y="10128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8651</xdr:rowOff>
    </xdr:from>
    <xdr:to>
      <xdr:col>55</xdr:col>
      <xdr:colOff>88900</xdr:colOff>
      <xdr:row>59</xdr:row>
      <xdr:rowOff>8651</xdr:rowOff>
    </xdr:to>
    <xdr:cxnSp macro="">
      <xdr:nvCxnSpPr>
        <xdr:cNvPr id="351" name="直線コネクタ 350"/>
        <xdr:cNvCxnSpPr/>
      </xdr:nvCxnSpPr>
      <xdr:spPr>
        <a:xfrm>
          <a:off x="10388600" y="10124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54183</xdr:rowOff>
    </xdr:from>
    <xdr:ext cx="599010" cy="259045"/>
    <xdr:sp macro="" textlink="">
      <xdr:nvSpPr>
        <xdr:cNvPr id="352" name="普通建設事業費最大値テキスト"/>
        <xdr:cNvSpPr txBox="1"/>
      </xdr:nvSpPr>
      <xdr:spPr>
        <a:xfrm>
          <a:off x="10528300" y="8626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107506</xdr:rowOff>
    </xdr:from>
    <xdr:to>
      <xdr:col>55</xdr:col>
      <xdr:colOff>88900</xdr:colOff>
      <xdr:row>51</xdr:row>
      <xdr:rowOff>107506</xdr:rowOff>
    </xdr:to>
    <xdr:cxnSp macro="">
      <xdr:nvCxnSpPr>
        <xdr:cNvPr id="353" name="直線コネクタ 352"/>
        <xdr:cNvCxnSpPr/>
      </xdr:nvCxnSpPr>
      <xdr:spPr>
        <a:xfrm>
          <a:off x="10388600" y="8851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49609</xdr:rowOff>
    </xdr:from>
    <xdr:to>
      <xdr:col>55</xdr:col>
      <xdr:colOff>0</xdr:colOff>
      <xdr:row>57</xdr:row>
      <xdr:rowOff>86634</xdr:rowOff>
    </xdr:to>
    <xdr:cxnSp macro="">
      <xdr:nvCxnSpPr>
        <xdr:cNvPr id="354" name="直線コネクタ 353"/>
        <xdr:cNvCxnSpPr/>
      </xdr:nvCxnSpPr>
      <xdr:spPr>
        <a:xfrm flipV="1">
          <a:off x="9639300" y="9822259"/>
          <a:ext cx="838200" cy="37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12047</xdr:rowOff>
    </xdr:from>
    <xdr:ext cx="534377" cy="259045"/>
    <xdr:sp macro="" textlink="">
      <xdr:nvSpPr>
        <xdr:cNvPr id="355" name="普通建設事業費平均値テキスト"/>
        <xdr:cNvSpPr txBox="1"/>
      </xdr:nvSpPr>
      <xdr:spPr>
        <a:xfrm>
          <a:off x="10528300" y="96132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160620</xdr:rowOff>
    </xdr:from>
    <xdr:to>
      <xdr:col>55</xdr:col>
      <xdr:colOff>50800</xdr:colOff>
      <xdr:row>57</xdr:row>
      <xdr:rowOff>90770</xdr:rowOff>
    </xdr:to>
    <xdr:sp macro="" textlink="">
      <xdr:nvSpPr>
        <xdr:cNvPr id="356" name="フローチャート: 判断 355"/>
        <xdr:cNvSpPr/>
      </xdr:nvSpPr>
      <xdr:spPr>
        <a:xfrm>
          <a:off x="10426700" y="9761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142032</xdr:rowOff>
    </xdr:from>
    <xdr:to>
      <xdr:col>50</xdr:col>
      <xdr:colOff>114300</xdr:colOff>
      <xdr:row>57</xdr:row>
      <xdr:rowOff>86634</xdr:rowOff>
    </xdr:to>
    <xdr:cxnSp macro="">
      <xdr:nvCxnSpPr>
        <xdr:cNvPr id="357" name="直線コネクタ 356"/>
        <xdr:cNvCxnSpPr/>
      </xdr:nvCxnSpPr>
      <xdr:spPr>
        <a:xfrm>
          <a:off x="8750300" y="9743232"/>
          <a:ext cx="889000" cy="116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17013</xdr:rowOff>
    </xdr:from>
    <xdr:to>
      <xdr:col>50</xdr:col>
      <xdr:colOff>165100</xdr:colOff>
      <xdr:row>57</xdr:row>
      <xdr:rowOff>118613</xdr:rowOff>
    </xdr:to>
    <xdr:sp macro="" textlink="">
      <xdr:nvSpPr>
        <xdr:cNvPr id="358" name="フローチャート: 判断 357"/>
        <xdr:cNvSpPr/>
      </xdr:nvSpPr>
      <xdr:spPr>
        <a:xfrm>
          <a:off x="9588500" y="9789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135140</xdr:rowOff>
    </xdr:from>
    <xdr:ext cx="534377" cy="259045"/>
    <xdr:sp macro="" textlink="">
      <xdr:nvSpPr>
        <xdr:cNvPr id="359" name="テキスト ボックス 358"/>
        <xdr:cNvSpPr txBox="1"/>
      </xdr:nvSpPr>
      <xdr:spPr>
        <a:xfrm>
          <a:off x="9372111" y="9564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122814</xdr:rowOff>
    </xdr:from>
    <xdr:to>
      <xdr:col>45</xdr:col>
      <xdr:colOff>177800</xdr:colOff>
      <xdr:row>56</xdr:row>
      <xdr:rowOff>142032</xdr:rowOff>
    </xdr:to>
    <xdr:cxnSp macro="">
      <xdr:nvCxnSpPr>
        <xdr:cNvPr id="360" name="直線コネクタ 359"/>
        <xdr:cNvCxnSpPr/>
      </xdr:nvCxnSpPr>
      <xdr:spPr>
        <a:xfrm>
          <a:off x="7861300" y="9724014"/>
          <a:ext cx="889000" cy="19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143611</xdr:rowOff>
    </xdr:from>
    <xdr:to>
      <xdr:col>46</xdr:col>
      <xdr:colOff>38100</xdr:colOff>
      <xdr:row>57</xdr:row>
      <xdr:rowOff>73761</xdr:rowOff>
    </xdr:to>
    <xdr:sp macro="" textlink="">
      <xdr:nvSpPr>
        <xdr:cNvPr id="361" name="フローチャート: 判断 360"/>
        <xdr:cNvSpPr/>
      </xdr:nvSpPr>
      <xdr:spPr>
        <a:xfrm>
          <a:off x="8699500" y="974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64888</xdr:rowOff>
    </xdr:from>
    <xdr:ext cx="534377" cy="259045"/>
    <xdr:sp macro="" textlink="">
      <xdr:nvSpPr>
        <xdr:cNvPr id="362" name="テキスト ボックス 361"/>
        <xdr:cNvSpPr txBox="1"/>
      </xdr:nvSpPr>
      <xdr:spPr>
        <a:xfrm>
          <a:off x="8483111" y="9837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122814</xdr:rowOff>
    </xdr:from>
    <xdr:to>
      <xdr:col>41</xdr:col>
      <xdr:colOff>50800</xdr:colOff>
      <xdr:row>57</xdr:row>
      <xdr:rowOff>165456</xdr:rowOff>
    </xdr:to>
    <xdr:cxnSp macro="">
      <xdr:nvCxnSpPr>
        <xdr:cNvPr id="363" name="直線コネクタ 362"/>
        <xdr:cNvCxnSpPr/>
      </xdr:nvCxnSpPr>
      <xdr:spPr>
        <a:xfrm flipV="1">
          <a:off x="6972300" y="9724014"/>
          <a:ext cx="889000" cy="214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168880</xdr:rowOff>
    </xdr:from>
    <xdr:to>
      <xdr:col>41</xdr:col>
      <xdr:colOff>101600</xdr:colOff>
      <xdr:row>57</xdr:row>
      <xdr:rowOff>99030</xdr:rowOff>
    </xdr:to>
    <xdr:sp macro="" textlink="">
      <xdr:nvSpPr>
        <xdr:cNvPr id="364" name="フローチャート: 判断 363"/>
        <xdr:cNvSpPr/>
      </xdr:nvSpPr>
      <xdr:spPr>
        <a:xfrm>
          <a:off x="7810500" y="9770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90157</xdr:rowOff>
    </xdr:from>
    <xdr:ext cx="534377" cy="259045"/>
    <xdr:sp macro="" textlink="">
      <xdr:nvSpPr>
        <xdr:cNvPr id="365" name="テキスト ボックス 364"/>
        <xdr:cNvSpPr txBox="1"/>
      </xdr:nvSpPr>
      <xdr:spPr>
        <a:xfrm>
          <a:off x="7594111" y="9862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147741</xdr:rowOff>
    </xdr:from>
    <xdr:to>
      <xdr:col>36</xdr:col>
      <xdr:colOff>165100</xdr:colOff>
      <xdr:row>57</xdr:row>
      <xdr:rowOff>77891</xdr:rowOff>
    </xdr:to>
    <xdr:sp macro="" textlink="">
      <xdr:nvSpPr>
        <xdr:cNvPr id="366" name="フローチャート: 判断 365"/>
        <xdr:cNvSpPr/>
      </xdr:nvSpPr>
      <xdr:spPr>
        <a:xfrm>
          <a:off x="6921500" y="9748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94418</xdr:rowOff>
    </xdr:from>
    <xdr:ext cx="534377" cy="259045"/>
    <xdr:sp macro="" textlink="">
      <xdr:nvSpPr>
        <xdr:cNvPr id="367" name="テキスト ボックス 366"/>
        <xdr:cNvSpPr txBox="1"/>
      </xdr:nvSpPr>
      <xdr:spPr>
        <a:xfrm>
          <a:off x="6705111" y="9524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170259</xdr:rowOff>
    </xdr:from>
    <xdr:to>
      <xdr:col>55</xdr:col>
      <xdr:colOff>50800</xdr:colOff>
      <xdr:row>57</xdr:row>
      <xdr:rowOff>100409</xdr:rowOff>
    </xdr:to>
    <xdr:sp macro="" textlink="">
      <xdr:nvSpPr>
        <xdr:cNvPr id="373" name="楕円 372"/>
        <xdr:cNvSpPr/>
      </xdr:nvSpPr>
      <xdr:spPr>
        <a:xfrm>
          <a:off x="10426700" y="9771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148686</xdr:rowOff>
    </xdr:from>
    <xdr:ext cx="534377" cy="259045"/>
    <xdr:sp macro="" textlink="">
      <xdr:nvSpPr>
        <xdr:cNvPr id="374" name="普通建設事業費該当値テキスト"/>
        <xdr:cNvSpPr txBox="1"/>
      </xdr:nvSpPr>
      <xdr:spPr>
        <a:xfrm>
          <a:off x="10528300" y="9749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35834</xdr:rowOff>
    </xdr:from>
    <xdr:to>
      <xdr:col>50</xdr:col>
      <xdr:colOff>165100</xdr:colOff>
      <xdr:row>57</xdr:row>
      <xdr:rowOff>137434</xdr:rowOff>
    </xdr:to>
    <xdr:sp macro="" textlink="">
      <xdr:nvSpPr>
        <xdr:cNvPr id="375" name="楕円 374"/>
        <xdr:cNvSpPr/>
      </xdr:nvSpPr>
      <xdr:spPr>
        <a:xfrm>
          <a:off x="9588500" y="9808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128561</xdr:rowOff>
    </xdr:from>
    <xdr:ext cx="534377" cy="259045"/>
    <xdr:sp macro="" textlink="">
      <xdr:nvSpPr>
        <xdr:cNvPr id="376" name="テキスト ボックス 375"/>
        <xdr:cNvSpPr txBox="1"/>
      </xdr:nvSpPr>
      <xdr:spPr>
        <a:xfrm>
          <a:off x="9372111" y="9901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91232</xdr:rowOff>
    </xdr:from>
    <xdr:to>
      <xdr:col>46</xdr:col>
      <xdr:colOff>38100</xdr:colOff>
      <xdr:row>57</xdr:row>
      <xdr:rowOff>21382</xdr:rowOff>
    </xdr:to>
    <xdr:sp macro="" textlink="">
      <xdr:nvSpPr>
        <xdr:cNvPr id="377" name="楕円 376"/>
        <xdr:cNvSpPr/>
      </xdr:nvSpPr>
      <xdr:spPr>
        <a:xfrm>
          <a:off x="8699500" y="9692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37909</xdr:rowOff>
    </xdr:from>
    <xdr:ext cx="534377" cy="259045"/>
    <xdr:sp macro="" textlink="">
      <xdr:nvSpPr>
        <xdr:cNvPr id="378" name="テキスト ボックス 377"/>
        <xdr:cNvSpPr txBox="1"/>
      </xdr:nvSpPr>
      <xdr:spPr>
        <a:xfrm>
          <a:off x="8483111" y="9467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72014</xdr:rowOff>
    </xdr:from>
    <xdr:to>
      <xdr:col>41</xdr:col>
      <xdr:colOff>101600</xdr:colOff>
      <xdr:row>57</xdr:row>
      <xdr:rowOff>2164</xdr:rowOff>
    </xdr:to>
    <xdr:sp macro="" textlink="">
      <xdr:nvSpPr>
        <xdr:cNvPr id="379" name="楕円 378"/>
        <xdr:cNvSpPr/>
      </xdr:nvSpPr>
      <xdr:spPr>
        <a:xfrm>
          <a:off x="7810500" y="967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18691</xdr:rowOff>
    </xdr:from>
    <xdr:ext cx="534377" cy="259045"/>
    <xdr:sp macro="" textlink="">
      <xdr:nvSpPr>
        <xdr:cNvPr id="380" name="テキスト ボックス 379"/>
        <xdr:cNvSpPr txBox="1"/>
      </xdr:nvSpPr>
      <xdr:spPr>
        <a:xfrm>
          <a:off x="7594111" y="9448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114656</xdr:rowOff>
    </xdr:from>
    <xdr:to>
      <xdr:col>36</xdr:col>
      <xdr:colOff>165100</xdr:colOff>
      <xdr:row>58</xdr:row>
      <xdr:rowOff>44806</xdr:rowOff>
    </xdr:to>
    <xdr:sp macro="" textlink="">
      <xdr:nvSpPr>
        <xdr:cNvPr id="381" name="楕円 380"/>
        <xdr:cNvSpPr/>
      </xdr:nvSpPr>
      <xdr:spPr>
        <a:xfrm>
          <a:off x="6921500" y="9887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35933</xdr:rowOff>
    </xdr:from>
    <xdr:ext cx="534377" cy="259045"/>
    <xdr:sp macro="" textlink="">
      <xdr:nvSpPr>
        <xdr:cNvPr id="382" name="テキスト ボックス 381"/>
        <xdr:cNvSpPr txBox="1"/>
      </xdr:nvSpPr>
      <xdr:spPr>
        <a:xfrm>
          <a:off x="6705111" y="9980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3" name="直線コネクタ 392"/>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4" name="テキスト ボックス 393"/>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5" name="直線コネクタ 394"/>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6" name="テキスト ボックス 395"/>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8" name="テキスト ボックス 397"/>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9" name="直線コネクタ 398"/>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0" name="テキスト ボックス 399"/>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1" name="直線コネクタ 400"/>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2" name="テキスト ボックス 401"/>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4" name="テキスト ボックス 40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119938</xdr:rowOff>
    </xdr:from>
    <xdr:to>
      <xdr:col>54</xdr:col>
      <xdr:colOff>189865</xdr:colOff>
      <xdr:row>79</xdr:row>
      <xdr:rowOff>44450</xdr:rowOff>
    </xdr:to>
    <xdr:cxnSp macro="">
      <xdr:nvCxnSpPr>
        <xdr:cNvPr id="406" name="直線コネクタ 405"/>
        <xdr:cNvCxnSpPr/>
      </xdr:nvCxnSpPr>
      <xdr:spPr>
        <a:xfrm flipV="1">
          <a:off x="10475595" y="12121438"/>
          <a:ext cx="1270" cy="1467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7"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8" name="直線コネクタ 407"/>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66615</xdr:rowOff>
    </xdr:from>
    <xdr:ext cx="599010" cy="259045"/>
    <xdr:sp macro="" textlink="">
      <xdr:nvSpPr>
        <xdr:cNvPr id="409" name="普通建設事業費 （ うち新規整備　）最大値テキスト"/>
        <xdr:cNvSpPr txBox="1"/>
      </xdr:nvSpPr>
      <xdr:spPr>
        <a:xfrm>
          <a:off x="10528300" y="11896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115,556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119938</xdr:rowOff>
    </xdr:from>
    <xdr:to>
      <xdr:col>55</xdr:col>
      <xdr:colOff>88900</xdr:colOff>
      <xdr:row>70</xdr:row>
      <xdr:rowOff>119938</xdr:rowOff>
    </xdr:to>
    <xdr:cxnSp macro="">
      <xdr:nvCxnSpPr>
        <xdr:cNvPr id="410" name="直線コネクタ 409"/>
        <xdr:cNvCxnSpPr/>
      </xdr:nvCxnSpPr>
      <xdr:spPr>
        <a:xfrm>
          <a:off x="10388600" y="12121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105587</xdr:rowOff>
    </xdr:from>
    <xdr:to>
      <xdr:col>55</xdr:col>
      <xdr:colOff>0</xdr:colOff>
      <xdr:row>79</xdr:row>
      <xdr:rowOff>19977</xdr:rowOff>
    </xdr:to>
    <xdr:cxnSp macro="">
      <xdr:nvCxnSpPr>
        <xdr:cNvPr id="411" name="直線コネクタ 410"/>
        <xdr:cNvCxnSpPr/>
      </xdr:nvCxnSpPr>
      <xdr:spPr>
        <a:xfrm flipV="1">
          <a:off x="9639300" y="13478687"/>
          <a:ext cx="838200" cy="85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15042</xdr:rowOff>
    </xdr:from>
    <xdr:ext cx="534377" cy="259045"/>
    <xdr:sp macro="" textlink="">
      <xdr:nvSpPr>
        <xdr:cNvPr id="412" name="普通建設事業費 （ うち新規整備　）平均値テキスト"/>
        <xdr:cNvSpPr txBox="1"/>
      </xdr:nvSpPr>
      <xdr:spPr>
        <a:xfrm>
          <a:off x="10528300" y="132166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163615</xdr:rowOff>
    </xdr:from>
    <xdr:to>
      <xdr:col>55</xdr:col>
      <xdr:colOff>50800</xdr:colOff>
      <xdr:row>78</xdr:row>
      <xdr:rowOff>93765</xdr:rowOff>
    </xdr:to>
    <xdr:sp macro="" textlink="">
      <xdr:nvSpPr>
        <xdr:cNvPr id="413" name="フローチャート: 判断 412"/>
        <xdr:cNvSpPr/>
      </xdr:nvSpPr>
      <xdr:spPr>
        <a:xfrm>
          <a:off x="10426700" y="1336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85877</xdr:rowOff>
    </xdr:from>
    <xdr:to>
      <xdr:col>50</xdr:col>
      <xdr:colOff>114300</xdr:colOff>
      <xdr:row>79</xdr:row>
      <xdr:rowOff>19977</xdr:rowOff>
    </xdr:to>
    <xdr:cxnSp macro="">
      <xdr:nvCxnSpPr>
        <xdr:cNvPr id="414" name="直線コネクタ 413"/>
        <xdr:cNvCxnSpPr/>
      </xdr:nvCxnSpPr>
      <xdr:spPr>
        <a:xfrm>
          <a:off x="8750300" y="13287527"/>
          <a:ext cx="889000" cy="27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10719</xdr:rowOff>
    </xdr:from>
    <xdr:to>
      <xdr:col>50</xdr:col>
      <xdr:colOff>165100</xdr:colOff>
      <xdr:row>78</xdr:row>
      <xdr:rowOff>112319</xdr:rowOff>
    </xdr:to>
    <xdr:sp macro="" textlink="">
      <xdr:nvSpPr>
        <xdr:cNvPr id="415" name="フローチャート: 判断 414"/>
        <xdr:cNvSpPr/>
      </xdr:nvSpPr>
      <xdr:spPr>
        <a:xfrm>
          <a:off x="9588500" y="1338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128846</xdr:rowOff>
    </xdr:from>
    <xdr:ext cx="534377" cy="259045"/>
    <xdr:sp macro="" textlink="">
      <xdr:nvSpPr>
        <xdr:cNvPr id="416" name="テキスト ボックス 415"/>
        <xdr:cNvSpPr txBox="1"/>
      </xdr:nvSpPr>
      <xdr:spPr>
        <a:xfrm>
          <a:off x="9372111" y="13159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30429</xdr:rowOff>
    </xdr:from>
    <xdr:to>
      <xdr:col>45</xdr:col>
      <xdr:colOff>177800</xdr:colOff>
      <xdr:row>77</xdr:row>
      <xdr:rowOff>85877</xdr:rowOff>
    </xdr:to>
    <xdr:cxnSp macro="">
      <xdr:nvCxnSpPr>
        <xdr:cNvPr id="417" name="直線コネクタ 416"/>
        <xdr:cNvCxnSpPr/>
      </xdr:nvCxnSpPr>
      <xdr:spPr>
        <a:xfrm>
          <a:off x="7861300" y="13232079"/>
          <a:ext cx="889000" cy="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749</xdr:rowOff>
    </xdr:from>
    <xdr:to>
      <xdr:col>46</xdr:col>
      <xdr:colOff>38100</xdr:colOff>
      <xdr:row>78</xdr:row>
      <xdr:rowOff>102349</xdr:rowOff>
    </xdr:to>
    <xdr:sp macro="" textlink="">
      <xdr:nvSpPr>
        <xdr:cNvPr id="418" name="フローチャート: 判断 417"/>
        <xdr:cNvSpPr/>
      </xdr:nvSpPr>
      <xdr:spPr>
        <a:xfrm>
          <a:off x="8699500" y="13373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93476</xdr:rowOff>
    </xdr:from>
    <xdr:ext cx="534377" cy="259045"/>
    <xdr:sp macro="" textlink="">
      <xdr:nvSpPr>
        <xdr:cNvPr id="419" name="テキスト ボックス 418"/>
        <xdr:cNvSpPr txBox="1"/>
      </xdr:nvSpPr>
      <xdr:spPr>
        <a:xfrm>
          <a:off x="8483111" y="13466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30429</xdr:rowOff>
    </xdr:from>
    <xdr:to>
      <xdr:col>41</xdr:col>
      <xdr:colOff>50800</xdr:colOff>
      <xdr:row>78</xdr:row>
      <xdr:rowOff>81674</xdr:rowOff>
    </xdr:to>
    <xdr:cxnSp macro="">
      <xdr:nvCxnSpPr>
        <xdr:cNvPr id="420" name="直線コネクタ 419"/>
        <xdr:cNvCxnSpPr/>
      </xdr:nvCxnSpPr>
      <xdr:spPr>
        <a:xfrm flipV="1">
          <a:off x="6972300" y="13232079"/>
          <a:ext cx="889000" cy="222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164376</xdr:rowOff>
    </xdr:from>
    <xdr:to>
      <xdr:col>41</xdr:col>
      <xdr:colOff>101600</xdr:colOff>
      <xdr:row>78</xdr:row>
      <xdr:rowOff>94526</xdr:rowOff>
    </xdr:to>
    <xdr:sp macro="" textlink="">
      <xdr:nvSpPr>
        <xdr:cNvPr id="421" name="フローチャート: 判断 420"/>
        <xdr:cNvSpPr/>
      </xdr:nvSpPr>
      <xdr:spPr>
        <a:xfrm>
          <a:off x="7810500" y="13366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85653</xdr:rowOff>
    </xdr:from>
    <xdr:ext cx="534377" cy="259045"/>
    <xdr:sp macro="" textlink="">
      <xdr:nvSpPr>
        <xdr:cNvPr id="422" name="テキスト ボックス 421"/>
        <xdr:cNvSpPr txBox="1"/>
      </xdr:nvSpPr>
      <xdr:spPr>
        <a:xfrm>
          <a:off x="7594111" y="13458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86843</xdr:rowOff>
    </xdr:from>
    <xdr:to>
      <xdr:col>36</xdr:col>
      <xdr:colOff>165100</xdr:colOff>
      <xdr:row>78</xdr:row>
      <xdr:rowOff>16993</xdr:rowOff>
    </xdr:to>
    <xdr:sp macro="" textlink="">
      <xdr:nvSpPr>
        <xdr:cNvPr id="423" name="フローチャート: 判断 422"/>
        <xdr:cNvSpPr/>
      </xdr:nvSpPr>
      <xdr:spPr>
        <a:xfrm>
          <a:off x="6921500" y="13288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33520</xdr:rowOff>
    </xdr:from>
    <xdr:ext cx="534377" cy="259045"/>
    <xdr:sp macro="" textlink="">
      <xdr:nvSpPr>
        <xdr:cNvPr id="424" name="テキスト ボックス 423"/>
        <xdr:cNvSpPr txBox="1"/>
      </xdr:nvSpPr>
      <xdr:spPr>
        <a:xfrm>
          <a:off x="6705111" y="13063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54787</xdr:rowOff>
    </xdr:from>
    <xdr:to>
      <xdr:col>55</xdr:col>
      <xdr:colOff>50800</xdr:colOff>
      <xdr:row>78</xdr:row>
      <xdr:rowOff>156387</xdr:rowOff>
    </xdr:to>
    <xdr:sp macro="" textlink="">
      <xdr:nvSpPr>
        <xdr:cNvPr id="430" name="楕円 429"/>
        <xdr:cNvSpPr/>
      </xdr:nvSpPr>
      <xdr:spPr>
        <a:xfrm>
          <a:off x="10426700" y="13427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142040</xdr:rowOff>
    </xdr:from>
    <xdr:ext cx="469744" cy="259045"/>
    <xdr:sp macro="" textlink="">
      <xdr:nvSpPr>
        <xdr:cNvPr id="431" name="普通建設事業費 （ うち新規整備　）該当値テキスト"/>
        <xdr:cNvSpPr txBox="1"/>
      </xdr:nvSpPr>
      <xdr:spPr>
        <a:xfrm>
          <a:off x="10528300" y="13343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140627</xdr:rowOff>
    </xdr:from>
    <xdr:to>
      <xdr:col>50</xdr:col>
      <xdr:colOff>165100</xdr:colOff>
      <xdr:row>79</xdr:row>
      <xdr:rowOff>70777</xdr:rowOff>
    </xdr:to>
    <xdr:sp macro="" textlink="">
      <xdr:nvSpPr>
        <xdr:cNvPr id="432" name="楕円 431"/>
        <xdr:cNvSpPr/>
      </xdr:nvSpPr>
      <xdr:spPr>
        <a:xfrm>
          <a:off x="9588500" y="13513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61904</xdr:rowOff>
    </xdr:from>
    <xdr:ext cx="469744" cy="259045"/>
    <xdr:sp macro="" textlink="">
      <xdr:nvSpPr>
        <xdr:cNvPr id="433" name="テキスト ボックス 432"/>
        <xdr:cNvSpPr txBox="1"/>
      </xdr:nvSpPr>
      <xdr:spPr>
        <a:xfrm>
          <a:off x="9404428" y="13606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35077</xdr:rowOff>
    </xdr:from>
    <xdr:to>
      <xdr:col>46</xdr:col>
      <xdr:colOff>38100</xdr:colOff>
      <xdr:row>77</xdr:row>
      <xdr:rowOff>136677</xdr:rowOff>
    </xdr:to>
    <xdr:sp macro="" textlink="">
      <xdr:nvSpPr>
        <xdr:cNvPr id="434" name="楕円 433"/>
        <xdr:cNvSpPr/>
      </xdr:nvSpPr>
      <xdr:spPr>
        <a:xfrm>
          <a:off x="8699500" y="13236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153204</xdr:rowOff>
    </xdr:from>
    <xdr:ext cx="534377" cy="259045"/>
    <xdr:sp macro="" textlink="">
      <xdr:nvSpPr>
        <xdr:cNvPr id="435" name="テキスト ボックス 434"/>
        <xdr:cNvSpPr txBox="1"/>
      </xdr:nvSpPr>
      <xdr:spPr>
        <a:xfrm>
          <a:off x="8483111" y="13011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151079</xdr:rowOff>
    </xdr:from>
    <xdr:to>
      <xdr:col>41</xdr:col>
      <xdr:colOff>101600</xdr:colOff>
      <xdr:row>77</xdr:row>
      <xdr:rowOff>81229</xdr:rowOff>
    </xdr:to>
    <xdr:sp macro="" textlink="">
      <xdr:nvSpPr>
        <xdr:cNvPr id="436" name="楕円 435"/>
        <xdr:cNvSpPr/>
      </xdr:nvSpPr>
      <xdr:spPr>
        <a:xfrm>
          <a:off x="7810500" y="13181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97756</xdr:rowOff>
    </xdr:from>
    <xdr:ext cx="534377" cy="259045"/>
    <xdr:sp macro="" textlink="">
      <xdr:nvSpPr>
        <xdr:cNvPr id="437" name="テキスト ボックス 436"/>
        <xdr:cNvSpPr txBox="1"/>
      </xdr:nvSpPr>
      <xdr:spPr>
        <a:xfrm>
          <a:off x="7594111" y="12956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30874</xdr:rowOff>
    </xdr:from>
    <xdr:to>
      <xdr:col>36</xdr:col>
      <xdr:colOff>165100</xdr:colOff>
      <xdr:row>78</xdr:row>
      <xdr:rowOff>132474</xdr:rowOff>
    </xdr:to>
    <xdr:sp macro="" textlink="">
      <xdr:nvSpPr>
        <xdr:cNvPr id="438" name="楕円 437"/>
        <xdr:cNvSpPr/>
      </xdr:nvSpPr>
      <xdr:spPr>
        <a:xfrm>
          <a:off x="6921500" y="13403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123601</xdr:rowOff>
    </xdr:from>
    <xdr:ext cx="534377" cy="259045"/>
    <xdr:sp macro="" textlink="">
      <xdr:nvSpPr>
        <xdr:cNvPr id="439" name="テキスト ボックス 438"/>
        <xdr:cNvSpPr txBox="1"/>
      </xdr:nvSpPr>
      <xdr:spPr>
        <a:xfrm>
          <a:off x="6705111" y="13496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0" name="直線コネクタ 449"/>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1" name="テキスト ボックス 450"/>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2" name="直線コネクタ 451"/>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3" name="テキスト ボックス 452"/>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4" name="直線コネクタ 45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5" name="テキスト ボックス 454"/>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6" name="直線コネクタ 455"/>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7" name="テキスト ボックス 456"/>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8" name="直線コネクタ 457"/>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9" name="テキスト ボックス 458"/>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126155</xdr:rowOff>
    </xdr:from>
    <xdr:to>
      <xdr:col>54</xdr:col>
      <xdr:colOff>189865</xdr:colOff>
      <xdr:row>98</xdr:row>
      <xdr:rowOff>167723</xdr:rowOff>
    </xdr:to>
    <xdr:cxnSp macro="">
      <xdr:nvCxnSpPr>
        <xdr:cNvPr id="463" name="直線コネクタ 462"/>
        <xdr:cNvCxnSpPr/>
      </xdr:nvCxnSpPr>
      <xdr:spPr>
        <a:xfrm flipV="1">
          <a:off x="10475595" y="15556655"/>
          <a:ext cx="1270" cy="1413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100</xdr:rowOff>
    </xdr:from>
    <xdr:ext cx="469744" cy="259045"/>
    <xdr:sp macro="" textlink="">
      <xdr:nvSpPr>
        <xdr:cNvPr id="464" name="普通建設事業費 （ うち更新整備　）最小値テキスト"/>
        <xdr:cNvSpPr txBox="1"/>
      </xdr:nvSpPr>
      <xdr:spPr>
        <a:xfrm>
          <a:off x="10528300" y="16973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167723</xdr:rowOff>
    </xdr:from>
    <xdr:to>
      <xdr:col>55</xdr:col>
      <xdr:colOff>88900</xdr:colOff>
      <xdr:row>98</xdr:row>
      <xdr:rowOff>167723</xdr:rowOff>
    </xdr:to>
    <xdr:cxnSp macro="">
      <xdr:nvCxnSpPr>
        <xdr:cNvPr id="465" name="直線コネクタ 464"/>
        <xdr:cNvCxnSpPr/>
      </xdr:nvCxnSpPr>
      <xdr:spPr>
        <a:xfrm>
          <a:off x="10388600" y="16969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72832</xdr:rowOff>
    </xdr:from>
    <xdr:ext cx="534377" cy="259045"/>
    <xdr:sp macro="" textlink="">
      <xdr:nvSpPr>
        <xdr:cNvPr id="466" name="普通建設事業費 （ うち更新整備　）最大値テキスト"/>
        <xdr:cNvSpPr txBox="1"/>
      </xdr:nvSpPr>
      <xdr:spPr>
        <a:xfrm>
          <a:off x="10528300" y="15331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126155</xdr:rowOff>
    </xdr:from>
    <xdr:to>
      <xdr:col>55</xdr:col>
      <xdr:colOff>88900</xdr:colOff>
      <xdr:row>90</xdr:row>
      <xdr:rowOff>126155</xdr:rowOff>
    </xdr:to>
    <xdr:cxnSp macro="">
      <xdr:nvCxnSpPr>
        <xdr:cNvPr id="467" name="直線コネクタ 466"/>
        <xdr:cNvCxnSpPr/>
      </xdr:nvCxnSpPr>
      <xdr:spPr>
        <a:xfrm>
          <a:off x="10388600" y="15556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157474</xdr:rowOff>
    </xdr:from>
    <xdr:to>
      <xdr:col>55</xdr:col>
      <xdr:colOff>0</xdr:colOff>
      <xdr:row>96</xdr:row>
      <xdr:rowOff>109792</xdr:rowOff>
    </xdr:to>
    <xdr:cxnSp macro="">
      <xdr:nvCxnSpPr>
        <xdr:cNvPr id="468" name="直線コネクタ 467"/>
        <xdr:cNvCxnSpPr/>
      </xdr:nvCxnSpPr>
      <xdr:spPr>
        <a:xfrm flipV="1">
          <a:off x="9639300" y="16445224"/>
          <a:ext cx="838200" cy="123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34332</xdr:rowOff>
    </xdr:from>
    <xdr:ext cx="534377" cy="259045"/>
    <xdr:sp macro="" textlink="">
      <xdr:nvSpPr>
        <xdr:cNvPr id="469" name="普通建設事業費 （ うち更新整備　）平均値テキスト"/>
        <xdr:cNvSpPr txBox="1"/>
      </xdr:nvSpPr>
      <xdr:spPr>
        <a:xfrm>
          <a:off x="10528300" y="16493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55905</xdr:rowOff>
    </xdr:from>
    <xdr:to>
      <xdr:col>55</xdr:col>
      <xdr:colOff>50800</xdr:colOff>
      <xdr:row>96</xdr:row>
      <xdr:rowOff>157505</xdr:rowOff>
    </xdr:to>
    <xdr:sp macro="" textlink="">
      <xdr:nvSpPr>
        <xdr:cNvPr id="470" name="フローチャート: 判断 469"/>
        <xdr:cNvSpPr/>
      </xdr:nvSpPr>
      <xdr:spPr>
        <a:xfrm>
          <a:off x="10426700" y="16515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109792</xdr:rowOff>
    </xdr:from>
    <xdr:to>
      <xdr:col>50</xdr:col>
      <xdr:colOff>114300</xdr:colOff>
      <xdr:row>96</xdr:row>
      <xdr:rowOff>165342</xdr:rowOff>
    </xdr:to>
    <xdr:cxnSp macro="">
      <xdr:nvCxnSpPr>
        <xdr:cNvPr id="471" name="直線コネクタ 470"/>
        <xdr:cNvCxnSpPr/>
      </xdr:nvCxnSpPr>
      <xdr:spPr>
        <a:xfrm flipV="1">
          <a:off x="8750300" y="16568992"/>
          <a:ext cx="889000" cy="55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93187</xdr:rowOff>
    </xdr:from>
    <xdr:to>
      <xdr:col>50</xdr:col>
      <xdr:colOff>165100</xdr:colOff>
      <xdr:row>97</xdr:row>
      <xdr:rowOff>23337</xdr:rowOff>
    </xdr:to>
    <xdr:sp macro="" textlink="">
      <xdr:nvSpPr>
        <xdr:cNvPr id="472" name="フローチャート: 判断 471"/>
        <xdr:cNvSpPr/>
      </xdr:nvSpPr>
      <xdr:spPr>
        <a:xfrm>
          <a:off x="9588500" y="16552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14464</xdr:rowOff>
    </xdr:from>
    <xdr:ext cx="534377" cy="259045"/>
    <xdr:sp macro="" textlink="">
      <xdr:nvSpPr>
        <xdr:cNvPr id="473" name="テキスト ボックス 472"/>
        <xdr:cNvSpPr txBox="1"/>
      </xdr:nvSpPr>
      <xdr:spPr>
        <a:xfrm>
          <a:off x="9372111" y="16645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160389</xdr:rowOff>
    </xdr:from>
    <xdr:to>
      <xdr:col>45</xdr:col>
      <xdr:colOff>177800</xdr:colOff>
      <xdr:row>96</xdr:row>
      <xdr:rowOff>165342</xdr:rowOff>
    </xdr:to>
    <xdr:cxnSp macro="">
      <xdr:nvCxnSpPr>
        <xdr:cNvPr id="474" name="直線コネクタ 473"/>
        <xdr:cNvCxnSpPr/>
      </xdr:nvCxnSpPr>
      <xdr:spPr>
        <a:xfrm>
          <a:off x="7861300" y="16619589"/>
          <a:ext cx="8890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19901</xdr:rowOff>
    </xdr:from>
    <xdr:to>
      <xdr:col>46</xdr:col>
      <xdr:colOff>38100</xdr:colOff>
      <xdr:row>96</xdr:row>
      <xdr:rowOff>121501</xdr:rowOff>
    </xdr:to>
    <xdr:sp macro="" textlink="">
      <xdr:nvSpPr>
        <xdr:cNvPr id="475" name="フローチャート: 判断 474"/>
        <xdr:cNvSpPr/>
      </xdr:nvSpPr>
      <xdr:spPr>
        <a:xfrm>
          <a:off x="8699500" y="1647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138028</xdr:rowOff>
    </xdr:from>
    <xdr:ext cx="534377" cy="259045"/>
    <xdr:sp macro="" textlink="">
      <xdr:nvSpPr>
        <xdr:cNvPr id="476" name="テキスト ボックス 475"/>
        <xdr:cNvSpPr txBox="1"/>
      </xdr:nvSpPr>
      <xdr:spPr>
        <a:xfrm>
          <a:off x="8483111" y="16254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160389</xdr:rowOff>
    </xdr:from>
    <xdr:to>
      <xdr:col>41</xdr:col>
      <xdr:colOff>50800</xdr:colOff>
      <xdr:row>97</xdr:row>
      <xdr:rowOff>49670</xdr:rowOff>
    </xdr:to>
    <xdr:cxnSp macro="">
      <xdr:nvCxnSpPr>
        <xdr:cNvPr id="477" name="直線コネクタ 476"/>
        <xdr:cNvCxnSpPr/>
      </xdr:nvCxnSpPr>
      <xdr:spPr>
        <a:xfrm flipV="1">
          <a:off x="6972300" y="16619589"/>
          <a:ext cx="889000" cy="60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77432</xdr:rowOff>
    </xdr:from>
    <xdr:to>
      <xdr:col>41</xdr:col>
      <xdr:colOff>101600</xdr:colOff>
      <xdr:row>97</xdr:row>
      <xdr:rowOff>7582</xdr:rowOff>
    </xdr:to>
    <xdr:sp macro="" textlink="">
      <xdr:nvSpPr>
        <xdr:cNvPr id="478" name="フローチャート: 判断 477"/>
        <xdr:cNvSpPr/>
      </xdr:nvSpPr>
      <xdr:spPr>
        <a:xfrm>
          <a:off x="7810500" y="16536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24109</xdr:rowOff>
    </xdr:from>
    <xdr:ext cx="534377" cy="259045"/>
    <xdr:sp macro="" textlink="">
      <xdr:nvSpPr>
        <xdr:cNvPr id="479" name="テキスト ボックス 478"/>
        <xdr:cNvSpPr txBox="1"/>
      </xdr:nvSpPr>
      <xdr:spPr>
        <a:xfrm>
          <a:off x="7594111" y="16311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1612</xdr:rowOff>
    </xdr:from>
    <xdr:to>
      <xdr:col>36</xdr:col>
      <xdr:colOff>165100</xdr:colOff>
      <xdr:row>97</xdr:row>
      <xdr:rowOff>103212</xdr:rowOff>
    </xdr:to>
    <xdr:sp macro="" textlink="">
      <xdr:nvSpPr>
        <xdr:cNvPr id="480" name="フローチャート: 判断 479"/>
        <xdr:cNvSpPr/>
      </xdr:nvSpPr>
      <xdr:spPr>
        <a:xfrm>
          <a:off x="6921500" y="16632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94339</xdr:rowOff>
    </xdr:from>
    <xdr:ext cx="534377" cy="259045"/>
    <xdr:sp macro="" textlink="">
      <xdr:nvSpPr>
        <xdr:cNvPr id="481" name="テキスト ボックス 480"/>
        <xdr:cNvSpPr txBox="1"/>
      </xdr:nvSpPr>
      <xdr:spPr>
        <a:xfrm>
          <a:off x="6705111" y="16724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106674</xdr:rowOff>
    </xdr:from>
    <xdr:to>
      <xdr:col>55</xdr:col>
      <xdr:colOff>50800</xdr:colOff>
      <xdr:row>96</xdr:row>
      <xdr:rowOff>36824</xdr:rowOff>
    </xdr:to>
    <xdr:sp macro="" textlink="">
      <xdr:nvSpPr>
        <xdr:cNvPr id="487" name="楕円 486"/>
        <xdr:cNvSpPr/>
      </xdr:nvSpPr>
      <xdr:spPr>
        <a:xfrm>
          <a:off x="10426700" y="16394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129551</xdr:rowOff>
    </xdr:from>
    <xdr:ext cx="534377" cy="259045"/>
    <xdr:sp macro="" textlink="">
      <xdr:nvSpPr>
        <xdr:cNvPr id="488" name="普通建設事業費 （ うち更新整備　）該当値テキスト"/>
        <xdr:cNvSpPr txBox="1"/>
      </xdr:nvSpPr>
      <xdr:spPr>
        <a:xfrm>
          <a:off x="10528300" y="16245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58992</xdr:rowOff>
    </xdr:from>
    <xdr:to>
      <xdr:col>50</xdr:col>
      <xdr:colOff>165100</xdr:colOff>
      <xdr:row>96</xdr:row>
      <xdr:rowOff>160592</xdr:rowOff>
    </xdr:to>
    <xdr:sp macro="" textlink="">
      <xdr:nvSpPr>
        <xdr:cNvPr id="489" name="楕円 488"/>
        <xdr:cNvSpPr/>
      </xdr:nvSpPr>
      <xdr:spPr>
        <a:xfrm>
          <a:off x="9588500" y="16518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5669</xdr:rowOff>
    </xdr:from>
    <xdr:ext cx="534377" cy="259045"/>
    <xdr:sp macro="" textlink="">
      <xdr:nvSpPr>
        <xdr:cNvPr id="490" name="テキスト ボックス 489"/>
        <xdr:cNvSpPr txBox="1"/>
      </xdr:nvSpPr>
      <xdr:spPr>
        <a:xfrm>
          <a:off x="9372111" y="16293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114542</xdr:rowOff>
    </xdr:from>
    <xdr:to>
      <xdr:col>46</xdr:col>
      <xdr:colOff>38100</xdr:colOff>
      <xdr:row>97</xdr:row>
      <xdr:rowOff>44692</xdr:rowOff>
    </xdr:to>
    <xdr:sp macro="" textlink="">
      <xdr:nvSpPr>
        <xdr:cNvPr id="491" name="楕円 490"/>
        <xdr:cNvSpPr/>
      </xdr:nvSpPr>
      <xdr:spPr>
        <a:xfrm>
          <a:off x="8699500" y="16573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35819</xdr:rowOff>
    </xdr:from>
    <xdr:ext cx="534377" cy="259045"/>
    <xdr:sp macro="" textlink="">
      <xdr:nvSpPr>
        <xdr:cNvPr id="492" name="テキスト ボックス 491"/>
        <xdr:cNvSpPr txBox="1"/>
      </xdr:nvSpPr>
      <xdr:spPr>
        <a:xfrm>
          <a:off x="8483111" y="16666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109589</xdr:rowOff>
    </xdr:from>
    <xdr:to>
      <xdr:col>41</xdr:col>
      <xdr:colOff>101600</xdr:colOff>
      <xdr:row>97</xdr:row>
      <xdr:rowOff>39739</xdr:rowOff>
    </xdr:to>
    <xdr:sp macro="" textlink="">
      <xdr:nvSpPr>
        <xdr:cNvPr id="493" name="楕円 492"/>
        <xdr:cNvSpPr/>
      </xdr:nvSpPr>
      <xdr:spPr>
        <a:xfrm>
          <a:off x="7810500" y="16568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30866</xdr:rowOff>
    </xdr:from>
    <xdr:ext cx="534377" cy="259045"/>
    <xdr:sp macro="" textlink="">
      <xdr:nvSpPr>
        <xdr:cNvPr id="494" name="テキスト ボックス 493"/>
        <xdr:cNvSpPr txBox="1"/>
      </xdr:nvSpPr>
      <xdr:spPr>
        <a:xfrm>
          <a:off x="7594111" y="16661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170320</xdr:rowOff>
    </xdr:from>
    <xdr:to>
      <xdr:col>36</xdr:col>
      <xdr:colOff>165100</xdr:colOff>
      <xdr:row>97</xdr:row>
      <xdr:rowOff>100470</xdr:rowOff>
    </xdr:to>
    <xdr:sp macro="" textlink="">
      <xdr:nvSpPr>
        <xdr:cNvPr id="495" name="楕円 494"/>
        <xdr:cNvSpPr/>
      </xdr:nvSpPr>
      <xdr:spPr>
        <a:xfrm>
          <a:off x="6921500" y="1662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116997</xdr:rowOff>
    </xdr:from>
    <xdr:ext cx="534377" cy="259045"/>
    <xdr:sp macro="" textlink="">
      <xdr:nvSpPr>
        <xdr:cNvPr id="496" name="テキスト ボックス 495"/>
        <xdr:cNvSpPr txBox="1"/>
      </xdr:nvSpPr>
      <xdr:spPr>
        <a:xfrm>
          <a:off x="6705111" y="16404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7" name="直線コネクタ 506"/>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8" name="テキスト ボックス 507"/>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9" name="直線コネクタ 508"/>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10" name="テキスト ボックス 509"/>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1" name="直線コネクタ 51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2" name="テキスト ボックス 511"/>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3" name="直線コネクタ 512"/>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4" name="テキスト ボックス 513"/>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5" name="直線コネクタ 514"/>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6" name="テキスト ボックス 515"/>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155016</xdr:rowOff>
    </xdr:from>
    <xdr:to>
      <xdr:col>85</xdr:col>
      <xdr:colOff>126364</xdr:colOff>
      <xdr:row>39</xdr:row>
      <xdr:rowOff>44450</xdr:rowOff>
    </xdr:to>
    <xdr:cxnSp macro="">
      <xdr:nvCxnSpPr>
        <xdr:cNvPr id="520" name="直線コネクタ 519"/>
        <xdr:cNvCxnSpPr/>
      </xdr:nvCxnSpPr>
      <xdr:spPr>
        <a:xfrm flipV="1">
          <a:off x="16317595" y="5469966"/>
          <a:ext cx="1269" cy="1261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21"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2" name="直線コネクタ 521"/>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101693</xdr:rowOff>
    </xdr:from>
    <xdr:ext cx="534377" cy="259045"/>
    <xdr:sp macro="" textlink="">
      <xdr:nvSpPr>
        <xdr:cNvPr id="523" name="災害復旧事業費最大値テキスト"/>
        <xdr:cNvSpPr txBox="1"/>
      </xdr:nvSpPr>
      <xdr:spPr>
        <a:xfrm>
          <a:off x="16370300" y="5245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155016</xdr:rowOff>
    </xdr:from>
    <xdr:to>
      <xdr:col>86</xdr:col>
      <xdr:colOff>25400</xdr:colOff>
      <xdr:row>31</xdr:row>
      <xdr:rowOff>155016</xdr:rowOff>
    </xdr:to>
    <xdr:cxnSp macro="">
      <xdr:nvCxnSpPr>
        <xdr:cNvPr id="524" name="直線コネクタ 523"/>
        <xdr:cNvCxnSpPr/>
      </xdr:nvCxnSpPr>
      <xdr:spPr>
        <a:xfrm>
          <a:off x="16230600" y="5469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28601</xdr:rowOff>
    </xdr:from>
    <xdr:to>
      <xdr:col>85</xdr:col>
      <xdr:colOff>127000</xdr:colOff>
      <xdr:row>39</xdr:row>
      <xdr:rowOff>44450</xdr:rowOff>
    </xdr:to>
    <xdr:cxnSp macro="">
      <xdr:nvCxnSpPr>
        <xdr:cNvPr id="525" name="直線コネクタ 524"/>
        <xdr:cNvCxnSpPr/>
      </xdr:nvCxnSpPr>
      <xdr:spPr>
        <a:xfrm flipV="1">
          <a:off x="15481300" y="6715151"/>
          <a:ext cx="838200" cy="15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89679</xdr:rowOff>
    </xdr:from>
    <xdr:ext cx="469744" cy="259045"/>
    <xdr:sp macro="" textlink="">
      <xdr:nvSpPr>
        <xdr:cNvPr id="526" name="災害復旧事業費平均値テキスト"/>
        <xdr:cNvSpPr txBox="1"/>
      </xdr:nvSpPr>
      <xdr:spPr>
        <a:xfrm>
          <a:off x="16370300" y="64333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66802</xdr:rowOff>
    </xdr:from>
    <xdr:to>
      <xdr:col>85</xdr:col>
      <xdr:colOff>177800</xdr:colOff>
      <xdr:row>38</xdr:row>
      <xdr:rowOff>168402</xdr:rowOff>
    </xdr:to>
    <xdr:sp macro="" textlink="">
      <xdr:nvSpPr>
        <xdr:cNvPr id="527" name="フローチャート: 判断 526"/>
        <xdr:cNvSpPr/>
      </xdr:nvSpPr>
      <xdr:spPr>
        <a:xfrm>
          <a:off x="16268700" y="6581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28" name="直線コネクタ 527"/>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38836</xdr:rowOff>
    </xdr:from>
    <xdr:to>
      <xdr:col>81</xdr:col>
      <xdr:colOff>101600</xdr:colOff>
      <xdr:row>38</xdr:row>
      <xdr:rowOff>140436</xdr:rowOff>
    </xdr:to>
    <xdr:sp macro="" textlink="">
      <xdr:nvSpPr>
        <xdr:cNvPr id="529" name="フローチャート: 判断 528"/>
        <xdr:cNvSpPr/>
      </xdr:nvSpPr>
      <xdr:spPr>
        <a:xfrm>
          <a:off x="15430500" y="6553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156964</xdr:rowOff>
    </xdr:from>
    <xdr:ext cx="469744" cy="259045"/>
    <xdr:sp macro="" textlink="">
      <xdr:nvSpPr>
        <xdr:cNvPr id="530" name="テキスト ボックス 529"/>
        <xdr:cNvSpPr txBox="1"/>
      </xdr:nvSpPr>
      <xdr:spPr>
        <a:xfrm>
          <a:off x="15246428" y="6329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31" name="直線コネクタ 530"/>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118618</xdr:rowOff>
    </xdr:from>
    <xdr:to>
      <xdr:col>76</xdr:col>
      <xdr:colOff>165100</xdr:colOff>
      <xdr:row>39</xdr:row>
      <xdr:rowOff>48768</xdr:rowOff>
    </xdr:to>
    <xdr:sp macro="" textlink="">
      <xdr:nvSpPr>
        <xdr:cNvPr id="532" name="フローチャート: 判断 531"/>
        <xdr:cNvSpPr/>
      </xdr:nvSpPr>
      <xdr:spPr>
        <a:xfrm>
          <a:off x="14541500" y="6633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65295</xdr:rowOff>
    </xdr:from>
    <xdr:ext cx="378565" cy="259045"/>
    <xdr:sp macro="" textlink="">
      <xdr:nvSpPr>
        <xdr:cNvPr id="533" name="テキスト ボックス 532"/>
        <xdr:cNvSpPr txBox="1"/>
      </xdr:nvSpPr>
      <xdr:spPr>
        <a:xfrm>
          <a:off x="14403017" y="64089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34" name="直線コネクタ 533"/>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132715</xdr:rowOff>
    </xdr:from>
    <xdr:to>
      <xdr:col>72</xdr:col>
      <xdr:colOff>38100</xdr:colOff>
      <xdr:row>39</xdr:row>
      <xdr:rowOff>62865</xdr:rowOff>
    </xdr:to>
    <xdr:sp macro="" textlink="">
      <xdr:nvSpPr>
        <xdr:cNvPr id="535" name="フローチャート: 判断 534"/>
        <xdr:cNvSpPr/>
      </xdr:nvSpPr>
      <xdr:spPr>
        <a:xfrm>
          <a:off x="13652500" y="6647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79392</xdr:rowOff>
    </xdr:from>
    <xdr:ext cx="378565" cy="259045"/>
    <xdr:sp macro="" textlink="">
      <xdr:nvSpPr>
        <xdr:cNvPr id="536" name="テキスト ボックス 535"/>
        <xdr:cNvSpPr txBox="1"/>
      </xdr:nvSpPr>
      <xdr:spPr>
        <a:xfrm>
          <a:off x="13514017" y="64230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131953</xdr:rowOff>
    </xdr:from>
    <xdr:to>
      <xdr:col>67</xdr:col>
      <xdr:colOff>101600</xdr:colOff>
      <xdr:row>39</xdr:row>
      <xdr:rowOff>62103</xdr:rowOff>
    </xdr:to>
    <xdr:sp macro="" textlink="">
      <xdr:nvSpPr>
        <xdr:cNvPr id="537" name="フローチャート: 判断 536"/>
        <xdr:cNvSpPr/>
      </xdr:nvSpPr>
      <xdr:spPr>
        <a:xfrm>
          <a:off x="12763500" y="6647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78630</xdr:rowOff>
    </xdr:from>
    <xdr:ext cx="378565" cy="259045"/>
    <xdr:sp macro="" textlink="">
      <xdr:nvSpPr>
        <xdr:cNvPr id="538" name="テキスト ボックス 537"/>
        <xdr:cNvSpPr txBox="1"/>
      </xdr:nvSpPr>
      <xdr:spPr>
        <a:xfrm>
          <a:off x="12625017" y="64222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149251</xdr:rowOff>
    </xdr:from>
    <xdr:to>
      <xdr:col>85</xdr:col>
      <xdr:colOff>177800</xdr:colOff>
      <xdr:row>39</xdr:row>
      <xdr:rowOff>79401</xdr:rowOff>
    </xdr:to>
    <xdr:sp macro="" textlink="">
      <xdr:nvSpPr>
        <xdr:cNvPr id="544" name="楕円 543"/>
        <xdr:cNvSpPr/>
      </xdr:nvSpPr>
      <xdr:spPr>
        <a:xfrm>
          <a:off x="16268700" y="6664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64178</xdr:rowOff>
    </xdr:from>
    <xdr:ext cx="378565" cy="259045"/>
    <xdr:sp macro="" textlink="">
      <xdr:nvSpPr>
        <xdr:cNvPr id="545" name="災害復旧事業費該当値テキスト"/>
        <xdr:cNvSpPr txBox="1"/>
      </xdr:nvSpPr>
      <xdr:spPr>
        <a:xfrm>
          <a:off x="16370300" y="65792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46" name="楕円 545"/>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47" name="テキスト ボックス 546"/>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8" name="楕円 547"/>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9" name="テキスト ボックス 548"/>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50" name="楕円 549"/>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51" name="テキスト ボックス 550"/>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52" name="楕円 551"/>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53" name="テキスト ボックス 552"/>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5" name="テキスト ボックス 564"/>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7" name="テキスト ボックス 566"/>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9" name="直線コネクタ 568"/>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0"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2"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4" name="直線コネクタ 573"/>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5"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6" name="フローチャート: 判断 575"/>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7" name="直線コネクタ 576"/>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8" name="フローチャート: 判断 577"/>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9" name="テキスト ボックス 578"/>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0" name="直線コネクタ 579"/>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1" name="フローチャート: 判断 580"/>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2" name="テキスト ボックス 581"/>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3" name="直線コネクタ 582"/>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4" name="フローチャート: 判断 583"/>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5" name="テキスト ボックス 584"/>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6" name="フローチャート: 判断 585"/>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7" name="テキスト ボックス 586"/>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3" name="楕円 592"/>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4"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5" name="楕円 594"/>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6" name="テキスト ボックス 595"/>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7" name="楕円 596"/>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8" name="テキスト ボックス 597"/>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9" name="楕円 598"/>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0" name="テキスト ボックス 599"/>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1" name="楕円 600"/>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2" name="テキスト ボックス 601"/>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6" name="テキスト ボックス 615"/>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8" name="テキスト ボックス 617"/>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0" name="テキスト ボックス 619"/>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145504</xdr:rowOff>
    </xdr:from>
    <xdr:to>
      <xdr:col>85</xdr:col>
      <xdr:colOff>126364</xdr:colOff>
      <xdr:row>78</xdr:row>
      <xdr:rowOff>60122</xdr:rowOff>
    </xdr:to>
    <xdr:cxnSp macro="">
      <xdr:nvCxnSpPr>
        <xdr:cNvPr id="626" name="直線コネクタ 625"/>
        <xdr:cNvCxnSpPr/>
      </xdr:nvCxnSpPr>
      <xdr:spPr>
        <a:xfrm flipV="1">
          <a:off x="16317595" y="12147004"/>
          <a:ext cx="1269" cy="1286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63949</xdr:rowOff>
    </xdr:from>
    <xdr:ext cx="534377" cy="259045"/>
    <xdr:sp macro="" textlink="">
      <xdr:nvSpPr>
        <xdr:cNvPr id="627" name="公債費最小値テキスト"/>
        <xdr:cNvSpPr txBox="1"/>
      </xdr:nvSpPr>
      <xdr:spPr>
        <a:xfrm>
          <a:off x="16370300" y="13437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60122</xdr:rowOff>
    </xdr:from>
    <xdr:to>
      <xdr:col>86</xdr:col>
      <xdr:colOff>25400</xdr:colOff>
      <xdr:row>78</xdr:row>
      <xdr:rowOff>60122</xdr:rowOff>
    </xdr:to>
    <xdr:cxnSp macro="">
      <xdr:nvCxnSpPr>
        <xdr:cNvPr id="628" name="直線コネクタ 627"/>
        <xdr:cNvCxnSpPr/>
      </xdr:nvCxnSpPr>
      <xdr:spPr>
        <a:xfrm>
          <a:off x="16230600" y="13433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92181</xdr:rowOff>
    </xdr:from>
    <xdr:ext cx="599010" cy="259045"/>
    <xdr:sp macro="" textlink="">
      <xdr:nvSpPr>
        <xdr:cNvPr id="629" name="公債費最大値テキスト"/>
        <xdr:cNvSpPr txBox="1"/>
      </xdr:nvSpPr>
      <xdr:spPr>
        <a:xfrm>
          <a:off x="16370300" y="11922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145504</xdr:rowOff>
    </xdr:from>
    <xdr:to>
      <xdr:col>86</xdr:col>
      <xdr:colOff>25400</xdr:colOff>
      <xdr:row>70</xdr:row>
      <xdr:rowOff>145504</xdr:rowOff>
    </xdr:to>
    <xdr:cxnSp macro="">
      <xdr:nvCxnSpPr>
        <xdr:cNvPr id="630" name="直線コネクタ 629"/>
        <xdr:cNvCxnSpPr/>
      </xdr:nvCxnSpPr>
      <xdr:spPr>
        <a:xfrm>
          <a:off x="16230600" y="12147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48730</xdr:rowOff>
    </xdr:from>
    <xdr:to>
      <xdr:col>85</xdr:col>
      <xdr:colOff>127000</xdr:colOff>
      <xdr:row>78</xdr:row>
      <xdr:rowOff>49568</xdr:rowOff>
    </xdr:to>
    <xdr:cxnSp macro="">
      <xdr:nvCxnSpPr>
        <xdr:cNvPr id="631" name="直線コネクタ 630"/>
        <xdr:cNvCxnSpPr/>
      </xdr:nvCxnSpPr>
      <xdr:spPr>
        <a:xfrm flipV="1">
          <a:off x="15481300" y="13421830"/>
          <a:ext cx="838200" cy="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81780</xdr:rowOff>
    </xdr:from>
    <xdr:ext cx="534377" cy="259045"/>
    <xdr:sp macro="" textlink="">
      <xdr:nvSpPr>
        <xdr:cNvPr id="632" name="公債費平均値テキスト"/>
        <xdr:cNvSpPr txBox="1"/>
      </xdr:nvSpPr>
      <xdr:spPr>
        <a:xfrm>
          <a:off x="16370300" y="129405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58902</xdr:rowOff>
    </xdr:from>
    <xdr:to>
      <xdr:col>85</xdr:col>
      <xdr:colOff>177800</xdr:colOff>
      <xdr:row>76</xdr:row>
      <xdr:rowOff>160502</xdr:rowOff>
    </xdr:to>
    <xdr:sp macro="" textlink="">
      <xdr:nvSpPr>
        <xdr:cNvPr id="633" name="フローチャート: 判断 632"/>
        <xdr:cNvSpPr/>
      </xdr:nvSpPr>
      <xdr:spPr>
        <a:xfrm>
          <a:off x="16268700" y="13089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46343</xdr:rowOff>
    </xdr:from>
    <xdr:to>
      <xdr:col>81</xdr:col>
      <xdr:colOff>50800</xdr:colOff>
      <xdr:row>78</xdr:row>
      <xdr:rowOff>49568</xdr:rowOff>
    </xdr:to>
    <xdr:cxnSp macro="">
      <xdr:nvCxnSpPr>
        <xdr:cNvPr id="634" name="直線コネクタ 633"/>
        <xdr:cNvCxnSpPr/>
      </xdr:nvCxnSpPr>
      <xdr:spPr>
        <a:xfrm>
          <a:off x="14592300" y="13419443"/>
          <a:ext cx="889000" cy="3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64427</xdr:rowOff>
    </xdr:from>
    <xdr:to>
      <xdr:col>81</xdr:col>
      <xdr:colOff>101600</xdr:colOff>
      <xdr:row>76</xdr:row>
      <xdr:rowOff>166027</xdr:rowOff>
    </xdr:to>
    <xdr:sp macro="" textlink="">
      <xdr:nvSpPr>
        <xdr:cNvPr id="635" name="フローチャート: 判断 634"/>
        <xdr:cNvSpPr/>
      </xdr:nvSpPr>
      <xdr:spPr>
        <a:xfrm>
          <a:off x="15430500" y="1309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11104</xdr:rowOff>
    </xdr:from>
    <xdr:ext cx="534377" cy="259045"/>
    <xdr:sp macro="" textlink="">
      <xdr:nvSpPr>
        <xdr:cNvPr id="636" name="テキスト ボックス 635"/>
        <xdr:cNvSpPr txBox="1"/>
      </xdr:nvSpPr>
      <xdr:spPr>
        <a:xfrm>
          <a:off x="15214111" y="12869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43484</xdr:rowOff>
    </xdr:from>
    <xdr:to>
      <xdr:col>76</xdr:col>
      <xdr:colOff>114300</xdr:colOff>
      <xdr:row>78</xdr:row>
      <xdr:rowOff>46343</xdr:rowOff>
    </xdr:to>
    <xdr:cxnSp macro="">
      <xdr:nvCxnSpPr>
        <xdr:cNvPr id="637" name="直線コネクタ 636"/>
        <xdr:cNvCxnSpPr/>
      </xdr:nvCxnSpPr>
      <xdr:spPr>
        <a:xfrm>
          <a:off x="13703300" y="13416584"/>
          <a:ext cx="889000" cy="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47613</xdr:rowOff>
    </xdr:from>
    <xdr:to>
      <xdr:col>76</xdr:col>
      <xdr:colOff>165100</xdr:colOff>
      <xdr:row>76</xdr:row>
      <xdr:rowOff>149213</xdr:rowOff>
    </xdr:to>
    <xdr:sp macro="" textlink="">
      <xdr:nvSpPr>
        <xdr:cNvPr id="638" name="フローチャート: 判断 637"/>
        <xdr:cNvSpPr/>
      </xdr:nvSpPr>
      <xdr:spPr>
        <a:xfrm>
          <a:off x="14541500" y="1307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165740</xdr:rowOff>
    </xdr:from>
    <xdr:ext cx="534377" cy="259045"/>
    <xdr:sp macro="" textlink="">
      <xdr:nvSpPr>
        <xdr:cNvPr id="639" name="テキスト ボックス 638"/>
        <xdr:cNvSpPr txBox="1"/>
      </xdr:nvSpPr>
      <xdr:spPr>
        <a:xfrm>
          <a:off x="14325111" y="12853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40196</xdr:rowOff>
    </xdr:from>
    <xdr:to>
      <xdr:col>71</xdr:col>
      <xdr:colOff>177800</xdr:colOff>
      <xdr:row>78</xdr:row>
      <xdr:rowOff>43484</xdr:rowOff>
    </xdr:to>
    <xdr:cxnSp macro="">
      <xdr:nvCxnSpPr>
        <xdr:cNvPr id="640" name="直線コネクタ 639"/>
        <xdr:cNvCxnSpPr/>
      </xdr:nvCxnSpPr>
      <xdr:spPr>
        <a:xfrm>
          <a:off x="12814300" y="13413296"/>
          <a:ext cx="889000" cy="3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37516</xdr:rowOff>
    </xdr:from>
    <xdr:to>
      <xdr:col>72</xdr:col>
      <xdr:colOff>38100</xdr:colOff>
      <xdr:row>76</xdr:row>
      <xdr:rowOff>139116</xdr:rowOff>
    </xdr:to>
    <xdr:sp macro="" textlink="">
      <xdr:nvSpPr>
        <xdr:cNvPr id="641" name="フローチャート: 判断 640"/>
        <xdr:cNvSpPr/>
      </xdr:nvSpPr>
      <xdr:spPr>
        <a:xfrm>
          <a:off x="13652500" y="13067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155643</xdr:rowOff>
    </xdr:from>
    <xdr:ext cx="534377" cy="259045"/>
    <xdr:sp macro="" textlink="">
      <xdr:nvSpPr>
        <xdr:cNvPr id="642" name="テキスト ボックス 641"/>
        <xdr:cNvSpPr txBox="1"/>
      </xdr:nvSpPr>
      <xdr:spPr>
        <a:xfrm>
          <a:off x="13436111" y="12842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63664</xdr:rowOff>
    </xdr:from>
    <xdr:to>
      <xdr:col>67</xdr:col>
      <xdr:colOff>101600</xdr:colOff>
      <xdr:row>76</xdr:row>
      <xdr:rowOff>165264</xdr:rowOff>
    </xdr:to>
    <xdr:sp macro="" textlink="">
      <xdr:nvSpPr>
        <xdr:cNvPr id="643" name="フローチャート: 判断 642"/>
        <xdr:cNvSpPr/>
      </xdr:nvSpPr>
      <xdr:spPr>
        <a:xfrm>
          <a:off x="12763500" y="13093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10342</xdr:rowOff>
    </xdr:from>
    <xdr:ext cx="534377" cy="259045"/>
    <xdr:sp macro="" textlink="">
      <xdr:nvSpPr>
        <xdr:cNvPr id="644" name="テキスト ボックス 643"/>
        <xdr:cNvSpPr txBox="1"/>
      </xdr:nvSpPr>
      <xdr:spPr>
        <a:xfrm>
          <a:off x="12547111" y="12869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169380</xdr:rowOff>
    </xdr:from>
    <xdr:to>
      <xdr:col>85</xdr:col>
      <xdr:colOff>177800</xdr:colOff>
      <xdr:row>78</xdr:row>
      <xdr:rowOff>99530</xdr:rowOff>
    </xdr:to>
    <xdr:sp macro="" textlink="">
      <xdr:nvSpPr>
        <xdr:cNvPr id="650" name="楕円 649"/>
        <xdr:cNvSpPr/>
      </xdr:nvSpPr>
      <xdr:spPr>
        <a:xfrm>
          <a:off x="16268700" y="1337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84307</xdr:rowOff>
    </xdr:from>
    <xdr:ext cx="534377" cy="259045"/>
    <xdr:sp macro="" textlink="">
      <xdr:nvSpPr>
        <xdr:cNvPr id="651" name="公債費該当値テキスト"/>
        <xdr:cNvSpPr txBox="1"/>
      </xdr:nvSpPr>
      <xdr:spPr>
        <a:xfrm>
          <a:off x="16370300" y="13285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170218</xdr:rowOff>
    </xdr:from>
    <xdr:to>
      <xdr:col>81</xdr:col>
      <xdr:colOff>101600</xdr:colOff>
      <xdr:row>78</xdr:row>
      <xdr:rowOff>100368</xdr:rowOff>
    </xdr:to>
    <xdr:sp macro="" textlink="">
      <xdr:nvSpPr>
        <xdr:cNvPr id="652" name="楕円 651"/>
        <xdr:cNvSpPr/>
      </xdr:nvSpPr>
      <xdr:spPr>
        <a:xfrm>
          <a:off x="15430500" y="13371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91495</xdr:rowOff>
    </xdr:from>
    <xdr:ext cx="534377" cy="259045"/>
    <xdr:sp macro="" textlink="">
      <xdr:nvSpPr>
        <xdr:cNvPr id="653" name="テキスト ボックス 652"/>
        <xdr:cNvSpPr txBox="1"/>
      </xdr:nvSpPr>
      <xdr:spPr>
        <a:xfrm>
          <a:off x="15214111" y="13464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166993</xdr:rowOff>
    </xdr:from>
    <xdr:to>
      <xdr:col>76</xdr:col>
      <xdr:colOff>165100</xdr:colOff>
      <xdr:row>78</xdr:row>
      <xdr:rowOff>97143</xdr:rowOff>
    </xdr:to>
    <xdr:sp macro="" textlink="">
      <xdr:nvSpPr>
        <xdr:cNvPr id="654" name="楕円 653"/>
        <xdr:cNvSpPr/>
      </xdr:nvSpPr>
      <xdr:spPr>
        <a:xfrm>
          <a:off x="14541500" y="13368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88270</xdr:rowOff>
    </xdr:from>
    <xdr:ext cx="534377" cy="259045"/>
    <xdr:sp macro="" textlink="">
      <xdr:nvSpPr>
        <xdr:cNvPr id="655" name="テキスト ボックス 654"/>
        <xdr:cNvSpPr txBox="1"/>
      </xdr:nvSpPr>
      <xdr:spPr>
        <a:xfrm>
          <a:off x="14325111" y="13461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164134</xdr:rowOff>
    </xdr:from>
    <xdr:to>
      <xdr:col>72</xdr:col>
      <xdr:colOff>38100</xdr:colOff>
      <xdr:row>78</xdr:row>
      <xdr:rowOff>94284</xdr:rowOff>
    </xdr:to>
    <xdr:sp macro="" textlink="">
      <xdr:nvSpPr>
        <xdr:cNvPr id="656" name="楕円 655"/>
        <xdr:cNvSpPr/>
      </xdr:nvSpPr>
      <xdr:spPr>
        <a:xfrm>
          <a:off x="13652500" y="13365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85411</xdr:rowOff>
    </xdr:from>
    <xdr:ext cx="534377" cy="259045"/>
    <xdr:sp macro="" textlink="">
      <xdr:nvSpPr>
        <xdr:cNvPr id="657" name="テキスト ボックス 656"/>
        <xdr:cNvSpPr txBox="1"/>
      </xdr:nvSpPr>
      <xdr:spPr>
        <a:xfrm>
          <a:off x="13436111" y="13458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160846</xdr:rowOff>
    </xdr:from>
    <xdr:to>
      <xdr:col>67</xdr:col>
      <xdr:colOff>101600</xdr:colOff>
      <xdr:row>78</xdr:row>
      <xdr:rowOff>90996</xdr:rowOff>
    </xdr:to>
    <xdr:sp macro="" textlink="">
      <xdr:nvSpPr>
        <xdr:cNvPr id="658" name="楕円 657"/>
        <xdr:cNvSpPr/>
      </xdr:nvSpPr>
      <xdr:spPr>
        <a:xfrm>
          <a:off x="12763500" y="13362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82123</xdr:rowOff>
    </xdr:from>
    <xdr:ext cx="534377" cy="259045"/>
    <xdr:sp macro="" textlink="">
      <xdr:nvSpPr>
        <xdr:cNvPr id="659" name="テキスト ボックス 658"/>
        <xdr:cNvSpPr txBox="1"/>
      </xdr:nvSpPr>
      <xdr:spPr>
        <a:xfrm>
          <a:off x="12547111" y="13455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0" name="直線コネクタ 669"/>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1" name="テキスト ボックス 670"/>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2" name="直線コネクタ 671"/>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3" name="テキスト ボックス 672"/>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4" name="直線コネクタ 673"/>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5" name="テキスト ボックス 674"/>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6" name="直線コネクタ 675"/>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77" name="テキスト ボックス 676"/>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9" name="テキスト ボックス 678"/>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143015</xdr:rowOff>
    </xdr:from>
    <xdr:to>
      <xdr:col>85</xdr:col>
      <xdr:colOff>126364</xdr:colOff>
      <xdr:row>98</xdr:row>
      <xdr:rowOff>139015</xdr:rowOff>
    </xdr:to>
    <xdr:cxnSp macro="">
      <xdr:nvCxnSpPr>
        <xdr:cNvPr id="681" name="直線コネクタ 680"/>
        <xdr:cNvCxnSpPr/>
      </xdr:nvCxnSpPr>
      <xdr:spPr>
        <a:xfrm flipV="1">
          <a:off x="16317595" y="15573515"/>
          <a:ext cx="1269" cy="1367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142842</xdr:rowOff>
    </xdr:from>
    <xdr:ext cx="313932" cy="259045"/>
    <xdr:sp macro="" textlink="">
      <xdr:nvSpPr>
        <xdr:cNvPr id="682" name="積立金最小値テキスト"/>
        <xdr:cNvSpPr txBox="1"/>
      </xdr:nvSpPr>
      <xdr:spPr>
        <a:xfrm>
          <a:off x="16370300" y="169449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139015</xdr:rowOff>
    </xdr:from>
    <xdr:to>
      <xdr:col>86</xdr:col>
      <xdr:colOff>25400</xdr:colOff>
      <xdr:row>98</xdr:row>
      <xdr:rowOff>139015</xdr:rowOff>
    </xdr:to>
    <xdr:cxnSp macro="">
      <xdr:nvCxnSpPr>
        <xdr:cNvPr id="683" name="直線コネクタ 682"/>
        <xdr:cNvCxnSpPr/>
      </xdr:nvCxnSpPr>
      <xdr:spPr>
        <a:xfrm>
          <a:off x="16230600" y="16941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89692</xdr:rowOff>
    </xdr:from>
    <xdr:ext cx="534377" cy="259045"/>
    <xdr:sp macro="" textlink="">
      <xdr:nvSpPr>
        <xdr:cNvPr id="684" name="積立金最大値テキスト"/>
        <xdr:cNvSpPr txBox="1"/>
      </xdr:nvSpPr>
      <xdr:spPr>
        <a:xfrm>
          <a:off x="16370300" y="15348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143015</xdr:rowOff>
    </xdr:from>
    <xdr:to>
      <xdr:col>86</xdr:col>
      <xdr:colOff>25400</xdr:colOff>
      <xdr:row>90</xdr:row>
      <xdr:rowOff>143015</xdr:rowOff>
    </xdr:to>
    <xdr:cxnSp macro="">
      <xdr:nvCxnSpPr>
        <xdr:cNvPr id="685" name="直線コネクタ 684"/>
        <xdr:cNvCxnSpPr/>
      </xdr:nvCxnSpPr>
      <xdr:spPr>
        <a:xfrm>
          <a:off x="16230600" y="15573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141026</xdr:rowOff>
    </xdr:from>
    <xdr:to>
      <xdr:col>85</xdr:col>
      <xdr:colOff>127000</xdr:colOff>
      <xdr:row>97</xdr:row>
      <xdr:rowOff>118509</xdr:rowOff>
    </xdr:to>
    <xdr:cxnSp macro="">
      <xdr:nvCxnSpPr>
        <xdr:cNvPr id="686" name="直線コネクタ 685"/>
        <xdr:cNvCxnSpPr/>
      </xdr:nvCxnSpPr>
      <xdr:spPr>
        <a:xfrm>
          <a:off x="15481300" y="16600226"/>
          <a:ext cx="838200" cy="148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25733</xdr:rowOff>
    </xdr:from>
    <xdr:ext cx="534377" cy="259045"/>
    <xdr:sp macro="" textlink="">
      <xdr:nvSpPr>
        <xdr:cNvPr id="687" name="積立金平均値テキスト"/>
        <xdr:cNvSpPr txBox="1"/>
      </xdr:nvSpPr>
      <xdr:spPr>
        <a:xfrm>
          <a:off x="16370300" y="164849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2856</xdr:rowOff>
    </xdr:from>
    <xdr:to>
      <xdr:col>85</xdr:col>
      <xdr:colOff>177800</xdr:colOff>
      <xdr:row>97</xdr:row>
      <xdr:rowOff>104456</xdr:rowOff>
    </xdr:to>
    <xdr:sp macro="" textlink="">
      <xdr:nvSpPr>
        <xdr:cNvPr id="688" name="フローチャート: 判断 687"/>
        <xdr:cNvSpPr/>
      </xdr:nvSpPr>
      <xdr:spPr>
        <a:xfrm>
          <a:off x="16268700" y="16633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104632</xdr:rowOff>
    </xdr:from>
    <xdr:to>
      <xdr:col>81</xdr:col>
      <xdr:colOff>50800</xdr:colOff>
      <xdr:row>96</xdr:row>
      <xdr:rowOff>141026</xdr:rowOff>
    </xdr:to>
    <xdr:cxnSp macro="">
      <xdr:nvCxnSpPr>
        <xdr:cNvPr id="689" name="直線コネクタ 688"/>
        <xdr:cNvCxnSpPr/>
      </xdr:nvCxnSpPr>
      <xdr:spPr>
        <a:xfrm>
          <a:off x="14592300" y="16392382"/>
          <a:ext cx="889000" cy="207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14080</xdr:rowOff>
    </xdr:from>
    <xdr:to>
      <xdr:col>81</xdr:col>
      <xdr:colOff>101600</xdr:colOff>
      <xdr:row>97</xdr:row>
      <xdr:rowOff>115680</xdr:rowOff>
    </xdr:to>
    <xdr:sp macro="" textlink="">
      <xdr:nvSpPr>
        <xdr:cNvPr id="690" name="フローチャート: 判断 689"/>
        <xdr:cNvSpPr/>
      </xdr:nvSpPr>
      <xdr:spPr>
        <a:xfrm>
          <a:off x="15430500" y="1664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106807</xdr:rowOff>
    </xdr:from>
    <xdr:ext cx="534377" cy="259045"/>
    <xdr:sp macro="" textlink="">
      <xdr:nvSpPr>
        <xdr:cNvPr id="691" name="テキスト ボックス 690"/>
        <xdr:cNvSpPr txBox="1"/>
      </xdr:nvSpPr>
      <xdr:spPr>
        <a:xfrm>
          <a:off x="15214111" y="16737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104632</xdr:rowOff>
    </xdr:from>
    <xdr:to>
      <xdr:col>76</xdr:col>
      <xdr:colOff>114300</xdr:colOff>
      <xdr:row>95</xdr:row>
      <xdr:rowOff>109823</xdr:rowOff>
    </xdr:to>
    <xdr:cxnSp macro="">
      <xdr:nvCxnSpPr>
        <xdr:cNvPr id="692" name="直線コネクタ 691"/>
        <xdr:cNvCxnSpPr/>
      </xdr:nvCxnSpPr>
      <xdr:spPr>
        <a:xfrm flipV="1">
          <a:off x="13703300" y="16392382"/>
          <a:ext cx="889000" cy="5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33076</xdr:rowOff>
    </xdr:from>
    <xdr:to>
      <xdr:col>76</xdr:col>
      <xdr:colOff>165100</xdr:colOff>
      <xdr:row>97</xdr:row>
      <xdr:rowOff>134676</xdr:rowOff>
    </xdr:to>
    <xdr:sp macro="" textlink="">
      <xdr:nvSpPr>
        <xdr:cNvPr id="693" name="フローチャート: 判断 692"/>
        <xdr:cNvSpPr/>
      </xdr:nvSpPr>
      <xdr:spPr>
        <a:xfrm>
          <a:off x="14541500" y="16663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97</xdr:row>
      <xdr:rowOff>125803</xdr:rowOff>
    </xdr:from>
    <xdr:ext cx="469744" cy="259045"/>
    <xdr:sp macro="" textlink="">
      <xdr:nvSpPr>
        <xdr:cNvPr id="694" name="テキスト ボックス 693"/>
        <xdr:cNvSpPr txBox="1"/>
      </xdr:nvSpPr>
      <xdr:spPr>
        <a:xfrm>
          <a:off x="14357428" y="16756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109823</xdr:rowOff>
    </xdr:from>
    <xdr:to>
      <xdr:col>71</xdr:col>
      <xdr:colOff>177800</xdr:colOff>
      <xdr:row>96</xdr:row>
      <xdr:rowOff>61427</xdr:rowOff>
    </xdr:to>
    <xdr:cxnSp macro="">
      <xdr:nvCxnSpPr>
        <xdr:cNvPr id="695" name="直線コネクタ 694"/>
        <xdr:cNvCxnSpPr/>
      </xdr:nvCxnSpPr>
      <xdr:spPr>
        <a:xfrm flipV="1">
          <a:off x="12814300" y="16397573"/>
          <a:ext cx="889000" cy="123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53490</xdr:rowOff>
    </xdr:from>
    <xdr:to>
      <xdr:col>72</xdr:col>
      <xdr:colOff>38100</xdr:colOff>
      <xdr:row>97</xdr:row>
      <xdr:rowOff>155090</xdr:rowOff>
    </xdr:to>
    <xdr:sp macro="" textlink="">
      <xdr:nvSpPr>
        <xdr:cNvPr id="696" name="フローチャート: 判断 695"/>
        <xdr:cNvSpPr/>
      </xdr:nvSpPr>
      <xdr:spPr>
        <a:xfrm>
          <a:off x="13652500" y="1668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97</xdr:row>
      <xdr:rowOff>146217</xdr:rowOff>
    </xdr:from>
    <xdr:ext cx="469744" cy="259045"/>
    <xdr:sp macro="" textlink="">
      <xdr:nvSpPr>
        <xdr:cNvPr id="697" name="テキスト ボックス 696"/>
        <xdr:cNvSpPr txBox="1"/>
      </xdr:nvSpPr>
      <xdr:spPr>
        <a:xfrm>
          <a:off x="13468428" y="16776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126231</xdr:rowOff>
    </xdr:from>
    <xdr:to>
      <xdr:col>67</xdr:col>
      <xdr:colOff>101600</xdr:colOff>
      <xdr:row>97</xdr:row>
      <xdr:rowOff>56381</xdr:rowOff>
    </xdr:to>
    <xdr:sp macro="" textlink="">
      <xdr:nvSpPr>
        <xdr:cNvPr id="698" name="フローチャート: 判断 697"/>
        <xdr:cNvSpPr/>
      </xdr:nvSpPr>
      <xdr:spPr>
        <a:xfrm>
          <a:off x="12763500" y="16585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47508</xdr:rowOff>
    </xdr:from>
    <xdr:ext cx="534377" cy="259045"/>
    <xdr:sp macro="" textlink="">
      <xdr:nvSpPr>
        <xdr:cNvPr id="699" name="テキスト ボックス 698"/>
        <xdr:cNvSpPr txBox="1"/>
      </xdr:nvSpPr>
      <xdr:spPr>
        <a:xfrm>
          <a:off x="12547111" y="16678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67709</xdr:rowOff>
    </xdr:from>
    <xdr:to>
      <xdr:col>85</xdr:col>
      <xdr:colOff>177800</xdr:colOff>
      <xdr:row>97</xdr:row>
      <xdr:rowOff>169309</xdr:rowOff>
    </xdr:to>
    <xdr:sp macro="" textlink="">
      <xdr:nvSpPr>
        <xdr:cNvPr id="705" name="楕円 704"/>
        <xdr:cNvSpPr/>
      </xdr:nvSpPr>
      <xdr:spPr>
        <a:xfrm>
          <a:off x="16268700" y="16698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46136</xdr:rowOff>
    </xdr:from>
    <xdr:ext cx="469744" cy="259045"/>
    <xdr:sp macro="" textlink="">
      <xdr:nvSpPr>
        <xdr:cNvPr id="706" name="積立金該当値テキスト"/>
        <xdr:cNvSpPr txBox="1"/>
      </xdr:nvSpPr>
      <xdr:spPr>
        <a:xfrm>
          <a:off x="16370300" y="16676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90226</xdr:rowOff>
    </xdr:from>
    <xdr:to>
      <xdr:col>81</xdr:col>
      <xdr:colOff>101600</xdr:colOff>
      <xdr:row>97</xdr:row>
      <xdr:rowOff>20376</xdr:rowOff>
    </xdr:to>
    <xdr:sp macro="" textlink="">
      <xdr:nvSpPr>
        <xdr:cNvPr id="707" name="楕円 706"/>
        <xdr:cNvSpPr/>
      </xdr:nvSpPr>
      <xdr:spPr>
        <a:xfrm>
          <a:off x="15430500" y="16549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36903</xdr:rowOff>
    </xdr:from>
    <xdr:ext cx="534377" cy="259045"/>
    <xdr:sp macro="" textlink="">
      <xdr:nvSpPr>
        <xdr:cNvPr id="708" name="テキスト ボックス 707"/>
        <xdr:cNvSpPr txBox="1"/>
      </xdr:nvSpPr>
      <xdr:spPr>
        <a:xfrm>
          <a:off x="15214111" y="16324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53832</xdr:rowOff>
    </xdr:from>
    <xdr:to>
      <xdr:col>76</xdr:col>
      <xdr:colOff>165100</xdr:colOff>
      <xdr:row>95</xdr:row>
      <xdr:rowOff>155432</xdr:rowOff>
    </xdr:to>
    <xdr:sp macro="" textlink="">
      <xdr:nvSpPr>
        <xdr:cNvPr id="709" name="楕円 708"/>
        <xdr:cNvSpPr/>
      </xdr:nvSpPr>
      <xdr:spPr>
        <a:xfrm>
          <a:off x="14541500" y="16341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509</xdr:rowOff>
    </xdr:from>
    <xdr:ext cx="534377" cy="259045"/>
    <xdr:sp macro="" textlink="">
      <xdr:nvSpPr>
        <xdr:cNvPr id="710" name="テキスト ボックス 709"/>
        <xdr:cNvSpPr txBox="1"/>
      </xdr:nvSpPr>
      <xdr:spPr>
        <a:xfrm>
          <a:off x="14325111" y="16116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59023</xdr:rowOff>
    </xdr:from>
    <xdr:to>
      <xdr:col>72</xdr:col>
      <xdr:colOff>38100</xdr:colOff>
      <xdr:row>95</xdr:row>
      <xdr:rowOff>160623</xdr:rowOff>
    </xdr:to>
    <xdr:sp macro="" textlink="">
      <xdr:nvSpPr>
        <xdr:cNvPr id="711" name="楕円 710"/>
        <xdr:cNvSpPr/>
      </xdr:nvSpPr>
      <xdr:spPr>
        <a:xfrm>
          <a:off x="13652500" y="16346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5700</xdr:rowOff>
    </xdr:from>
    <xdr:ext cx="534377" cy="259045"/>
    <xdr:sp macro="" textlink="">
      <xdr:nvSpPr>
        <xdr:cNvPr id="712" name="テキスト ボックス 711"/>
        <xdr:cNvSpPr txBox="1"/>
      </xdr:nvSpPr>
      <xdr:spPr>
        <a:xfrm>
          <a:off x="13436111" y="16122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10627</xdr:rowOff>
    </xdr:from>
    <xdr:to>
      <xdr:col>67</xdr:col>
      <xdr:colOff>101600</xdr:colOff>
      <xdr:row>96</xdr:row>
      <xdr:rowOff>112227</xdr:rowOff>
    </xdr:to>
    <xdr:sp macro="" textlink="">
      <xdr:nvSpPr>
        <xdr:cNvPr id="713" name="楕円 712"/>
        <xdr:cNvSpPr/>
      </xdr:nvSpPr>
      <xdr:spPr>
        <a:xfrm>
          <a:off x="12763500" y="16469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128754</xdr:rowOff>
    </xdr:from>
    <xdr:ext cx="534377" cy="259045"/>
    <xdr:sp macro="" textlink="">
      <xdr:nvSpPr>
        <xdr:cNvPr id="714" name="テキスト ボックス 713"/>
        <xdr:cNvSpPr txBox="1"/>
      </xdr:nvSpPr>
      <xdr:spPr>
        <a:xfrm>
          <a:off x="12547111" y="16245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5" name="直線コネクタ 724"/>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6" name="テキスト ボックス 725"/>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7" name="直線コネクタ 726"/>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8" name="テキスト ボックス 727"/>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0" name="テキスト ボックス 729"/>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1" name="直線コネクタ 730"/>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2" name="テキスト ボックス 731"/>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3" name="直線コネクタ 732"/>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4" name="テキスト ボックス 733"/>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29</xdr:row>
      <xdr:rowOff>160846</xdr:rowOff>
    </xdr:from>
    <xdr:to>
      <xdr:col>116</xdr:col>
      <xdr:colOff>62864</xdr:colOff>
      <xdr:row>39</xdr:row>
      <xdr:rowOff>44450</xdr:rowOff>
    </xdr:to>
    <xdr:cxnSp macro="">
      <xdr:nvCxnSpPr>
        <xdr:cNvPr id="738" name="直線コネクタ 737"/>
        <xdr:cNvCxnSpPr/>
      </xdr:nvCxnSpPr>
      <xdr:spPr>
        <a:xfrm flipV="1">
          <a:off x="22159595" y="5132896"/>
          <a:ext cx="1269" cy="1598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9"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0" name="直線コネクタ 739"/>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107523</xdr:rowOff>
    </xdr:from>
    <xdr:ext cx="469744" cy="259045"/>
    <xdr:sp macro="" textlink="">
      <xdr:nvSpPr>
        <xdr:cNvPr id="741" name="投資及び出資金最大値テキスト"/>
        <xdr:cNvSpPr txBox="1"/>
      </xdr:nvSpPr>
      <xdr:spPr>
        <a:xfrm>
          <a:off x="22212300" y="4908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29</xdr:row>
      <xdr:rowOff>160846</xdr:rowOff>
    </xdr:from>
    <xdr:to>
      <xdr:col>116</xdr:col>
      <xdr:colOff>152400</xdr:colOff>
      <xdr:row>29</xdr:row>
      <xdr:rowOff>160846</xdr:rowOff>
    </xdr:to>
    <xdr:cxnSp macro="">
      <xdr:nvCxnSpPr>
        <xdr:cNvPr id="742" name="直線コネクタ 741"/>
        <xdr:cNvCxnSpPr/>
      </xdr:nvCxnSpPr>
      <xdr:spPr>
        <a:xfrm>
          <a:off x="22072600" y="5132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49403</xdr:rowOff>
    </xdr:from>
    <xdr:to>
      <xdr:col>116</xdr:col>
      <xdr:colOff>63500</xdr:colOff>
      <xdr:row>39</xdr:row>
      <xdr:rowOff>44450</xdr:rowOff>
    </xdr:to>
    <xdr:cxnSp macro="">
      <xdr:nvCxnSpPr>
        <xdr:cNvPr id="743" name="直線コネクタ 742"/>
        <xdr:cNvCxnSpPr/>
      </xdr:nvCxnSpPr>
      <xdr:spPr>
        <a:xfrm flipV="1">
          <a:off x="21323300" y="6221603"/>
          <a:ext cx="838200" cy="509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134764</xdr:rowOff>
    </xdr:from>
    <xdr:ext cx="378565" cy="259045"/>
    <xdr:sp macro="" textlink="">
      <xdr:nvSpPr>
        <xdr:cNvPr id="744" name="投資及び出資金平均値テキスト"/>
        <xdr:cNvSpPr txBox="1"/>
      </xdr:nvSpPr>
      <xdr:spPr>
        <a:xfrm>
          <a:off x="22212300" y="647841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156337</xdr:rowOff>
    </xdr:from>
    <xdr:to>
      <xdr:col>116</xdr:col>
      <xdr:colOff>114300</xdr:colOff>
      <xdr:row>38</xdr:row>
      <xdr:rowOff>86487</xdr:rowOff>
    </xdr:to>
    <xdr:sp macro="" textlink="">
      <xdr:nvSpPr>
        <xdr:cNvPr id="745" name="フローチャート: 判断 744"/>
        <xdr:cNvSpPr/>
      </xdr:nvSpPr>
      <xdr:spPr>
        <a:xfrm>
          <a:off x="22110700" y="6499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6" name="直線コネクタ 745"/>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160147</xdr:rowOff>
    </xdr:from>
    <xdr:to>
      <xdr:col>112</xdr:col>
      <xdr:colOff>38100</xdr:colOff>
      <xdr:row>38</xdr:row>
      <xdr:rowOff>90297</xdr:rowOff>
    </xdr:to>
    <xdr:sp macro="" textlink="">
      <xdr:nvSpPr>
        <xdr:cNvPr id="747" name="フローチャート: 判断 746"/>
        <xdr:cNvSpPr/>
      </xdr:nvSpPr>
      <xdr:spPr>
        <a:xfrm>
          <a:off x="21272500" y="6503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106824</xdr:rowOff>
    </xdr:from>
    <xdr:ext cx="378565" cy="259045"/>
    <xdr:sp macro="" textlink="">
      <xdr:nvSpPr>
        <xdr:cNvPr id="748" name="テキスト ボックス 747"/>
        <xdr:cNvSpPr txBox="1"/>
      </xdr:nvSpPr>
      <xdr:spPr>
        <a:xfrm>
          <a:off x="21134017" y="62790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9" name="直線コネクタ 748"/>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166624</xdr:rowOff>
    </xdr:from>
    <xdr:to>
      <xdr:col>107</xdr:col>
      <xdr:colOff>101600</xdr:colOff>
      <xdr:row>38</xdr:row>
      <xdr:rowOff>96774</xdr:rowOff>
    </xdr:to>
    <xdr:sp macro="" textlink="">
      <xdr:nvSpPr>
        <xdr:cNvPr id="750" name="フローチャート: 判断 749"/>
        <xdr:cNvSpPr/>
      </xdr:nvSpPr>
      <xdr:spPr>
        <a:xfrm>
          <a:off x="20383500" y="6510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113301</xdr:rowOff>
    </xdr:from>
    <xdr:ext cx="378565" cy="259045"/>
    <xdr:sp macro="" textlink="">
      <xdr:nvSpPr>
        <xdr:cNvPr id="751" name="テキスト ボックス 750"/>
        <xdr:cNvSpPr txBox="1"/>
      </xdr:nvSpPr>
      <xdr:spPr>
        <a:xfrm>
          <a:off x="20245017" y="62855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2" name="直線コネクタ 751"/>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20130</xdr:rowOff>
    </xdr:from>
    <xdr:to>
      <xdr:col>102</xdr:col>
      <xdr:colOff>165100</xdr:colOff>
      <xdr:row>38</xdr:row>
      <xdr:rowOff>121730</xdr:rowOff>
    </xdr:to>
    <xdr:sp macro="" textlink="">
      <xdr:nvSpPr>
        <xdr:cNvPr id="753" name="フローチャート: 判断 752"/>
        <xdr:cNvSpPr/>
      </xdr:nvSpPr>
      <xdr:spPr>
        <a:xfrm>
          <a:off x="19494500" y="653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138256</xdr:rowOff>
    </xdr:from>
    <xdr:ext cx="378565" cy="259045"/>
    <xdr:sp macro="" textlink="">
      <xdr:nvSpPr>
        <xdr:cNvPr id="754" name="テキスト ボックス 753"/>
        <xdr:cNvSpPr txBox="1"/>
      </xdr:nvSpPr>
      <xdr:spPr>
        <a:xfrm>
          <a:off x="19356017" y="63104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2984</xdr:rowOff>
    </xdr:from>
    <xdr:to>
      <xdr:col>98</xdr:col>
      <xdr:colOff>38100</xdr:colOff>
      <xdr:row>38</xdr:row>
      <xdr:rowOff>104584</xdr:rowOff>
    </xdr:to>
    <xdr:sp macro="" textlink="">
      <xdr:nvSpPr>
        <xdr:cNvPr id="755" name="フローチャート: 判断 754"/>
        <xdr:cNvSpPr/>
      </xdr:nvSpPr>
      <xdr:spPr>
        <a:xfrm>
          <a:off x="18605500" y="6518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121111</xdr:rowOff>
    </xdr:from>
    <xdr:ext cx="378565" cy="259045"/>
    <xdr:sp macro="" textlink="">
      <xdr:nvSpPr>
        <xdr:cNvPr id="756" name="テキスト ボックス 755"/>
        <xdr:cNvSpPr txBox="1"/>
      </xdr:nvSpPr>
      <xdr:spPr>
        <a:xfrm>
          <a:off x="18467017" y="62933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170053</xdr:rowOff>
    </xdr:from>
    <xdr:to>
      <xdr:col>116</xdr:col>
      <xdr:colOff>114300</xdr:colOff>
      <xdr:row>36</xdr:row>
      <xdr:rowOff>100203</xdr:rowOff>
    </xdr:to>
    <xdr:sp macro="" textlink="">
      <xdr:nvSpPr>
        <xdr:cNvPr id="762" name="楕円 761"/>
        <xdr:cNvSpPr/>
      </xdr:nvSpPr>
      <xdr:spPr>
        <a:xfrm>
          <a:off x="22110700" y="6170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21480</xdr:rowOff>
    </xdr:from>
    <xdr:ext cx="469744" cy="259045"/>
    <xdr:sp macro="" textlink="">
      <xdr:nvSpPr>
        <xdr:cNvPr id="763" name="投資及び出資金該当値テキスト"/>
        <xdr:cNvSpPr txBox="1"/>
      </xdr:nvSpPr>
      <xdr:spPr>
        <a:xfrm>
          <a:off x="22212300" y="6022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4" name="楕円 763"/>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5" name="テキスト ボックス 764"/>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6" name="楕円 765"/>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7" name="テキスト ボックス 766"/>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8" name="楕円 767"/>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9" name="テキスト ボックス 768"/>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0" name="楕円 769"/>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1" name="テキスト ボックス 770"/>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2" name="直線コネクタ 781"/>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3" name="テキスト ボックス 782"/>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4" name="直線コネクタ 783"/>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5" name="テキスト ボックス 784"/>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7" name="テキスト ボックス 786"/>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8" name="直線コネクタ 787"/>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9" name="テキスト ボックス 788"/>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0" name="直線コネクタ 789"/>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1" name="テキスト ボックス 790"/>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3" name="テキスト ボックス 792"/>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72987</xdr:rowOff>
    </xdr:from>
    <xdr:to>
      <xdr:col>116</xdr:col>
      <xdr:colOff>62864</xdr:colOff>
      <xdr:row>59</xdr:row>
      <xdr:rowOff>44450</xdr:rowOff>
    </xdr:to>
    <xdr:cxnSp macro="">
      <xdr:nvCxnSpPr>
        <xdr:cNvPr id="795" name="直線コネクタ 794"/>
        <xdr:cNvCxnSpPr/>
      </xdr:nvCxnSpPr>
      <xdr:spPr>
        <a:xfrm flipV="1">
          <a:off x="22159595" y="8645487"/>
          <a:ext cx="1269" cy="1514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6"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7" name="直線コネクタ 796"/>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19664</xdr:rowOff>
    </xdr:from>
    <xdr:ext cx="534377" cy="259045"/>
    <xdr:sp macro="" textlink="">
      <xdr:nvSpPr>
        <xdr:cNvPr id="798" name="貸付金最大値テキスト"/>
        <xdr:cNvSpPr txBox="1"/>
      </xdr:nvSpPr>
      <xdr:spPr>
        <a:xfrm>
          <a:off x="22212300" y="8420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72987</xdr:rowOff>
    </xdr:from>
    <xdr:to>
      <xdr:col>116</xdr:col>
      <xdr:colOff>152400</xdr:colOff>
      <xdr:row>50</xdr:row>
      <xdr:rowOff>72987</xdr:rowOff>
    </xdr:to>
    <xdr:cxnSp macro="">
      <xdr:nvCxnSpPr>
        <xdr:cNvPr id="799" name="直線コネクタ 798"/>
        <xdr:cNvCxnSpPr/>
      </xdr:nvCxnSpPr>
      <xdr:spPr>
        <a:xfrm>
          <a:off x="22072600" y="8645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0" name="直線コネクタ 799"/>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95318</xdr:rowOff>
    </xdr:from>
    <xdr:ext cx="469744" cy="259045"/>
    <xdr:sp macro="" textlink="">
      <xdr:nvSpPr>
        <xdr:cNvPr id="801" name="貸付金平均値テキスト"/>
        <xdr:cNvSpPr txBox="1"/>
      </xdr:nvSpPr>
      <xdr:spPr>
        <a:xfrm>
          <a:off x="22212300" y="98679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72441</xdr:rowOff>
    </xdr:from>
    <xdr:to>
      <xdr:col>116</xdr:col>
      <xdr:colOff>114300</xdr:colOff>
      <xdr:row>59</xdr:row>
      <xdr:rowOff>2591</xdr:rowOff>
    </xdr:to>
    <xdr:sp macro="" textlink="">
      <xdr:nvSpPr>
        <xdr:cNvPr id="802" name="フローチャート: 判断 801"/>
        <xdr:cNvSpPr/>
      </xdr:nvSpPr>
      <xdr:spPr>
        <a:xfrm>
          <a:off x="22110700" y="1001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03" name="直線コネクタ 802"/>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72251</xdr:rowOff>
    </xdr:from>
    <xdr:to>
      <xdr:col>112</xdr:col>
      <xdr:colOff>38100</xdr:colOff>
      <xdr:row>59</xdr:row>
      <xdr:rowOff>2401</xdr:rowOff>
    </xdr:to>
    <xdr:sp macro="" textlink="">
      <xdr:nvSpPr>
        <xdr:cNvPr id="804" name="フローチャート: 判断 803"/>
        <xdr:cNvSpPr/>
      </xdr:nvSpPr>
      <xdr:spPr>
        <a:xfrm>
          <a:off x="21272500" y="1001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18928</xdr:rowOff>
    </xdr:from>
    <xdr:ext cx="469744" cy="259045"/>
    <xdr:sp macro="" textlink="">
      <xdr:nvSpPr>
        <xdr:cNvPr id="805" name="テキスト ボックス 804"/>
        <xdr:cNvSpPr txBox="1"/>
      </xdr:nvSpPr>
      <xdr:spPr>
        <a:xfrm>
          <a:off x="21088428" y="9791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6" name="直線コネクタ 805"/>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75336</xdr:rowOff>
    </xdr:from>
    <xdr:to>
      <xdr:col>107</xdr:col>
      <xdr:colOff>101600</xdr:colOff>
      <xdr:row>59</xdr:row>
      <xdr:rowOff>5486</xdr:rowOff>
    </xdr:to>
    <xdr:sp macro="" textlink="">
      <xdr:nvSpPr>
        <xdr:cNvPr id="807" name="フローチャート: 判断 806"/>
        <xdr:cNvSpPr/>
      </xdr:nvSpPr>
      <xdr:spPr>
        <a:xfrm>
          <a:off x="20383500" y="100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22013</xdr:rowOff>
    </xdr:from>
    <xdr:ext cx="469744" cy="259045"/>
    <xdr:sp macro="" textlink="">
      <xdr:nvSpPr>
        <xdr:cNvPr id="808" name="テキスト ボックス 807"/>
        <xdr:cNvSpPr txBox="1"/>
      </xdr:nvSpPr>
      <xdr:spPr>
        <a:xfrm>
          <a:off x="20199428" y="9794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09" name="直線コネクタ 808"/>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54648</xdr:rowOff>
    </xdr:from>
    <xdr:to>
      <xdr:col>102</xdr:col>
      <xdr:colOff>165100</xdr:colOff>
      <xdr:row>58</xdr:row>
      <xdr:rowOff>156248</xdr:rowOff>
    </xdr:to>
    <xdr:sp macro="" textlink="">
      <xdr:nvSpPr>
        <xdr:cNvPr id="810" name="フローチャート: 判断 809"/>
        <xdr:cNvSpPr/>
      </xdr:nvSpPr>
      <xdr:spPr>
        <a:xfrm>
          <a:off x="19494500" y="9998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1325</xdr:rowOff>
    </xdr:from>
    <xdr:ext cx="469744" cy="259045"/>
    <xdr:sp macro="" textlink="">
      <xdr:nvSpPr>
        <xdr:cNvPr id="811" name="テキスト ボックス 810"/>
        <xdr:cNvSpPr txBox="1"/>
      </xdr:nvSpPr>
      <xdr:spPr>
        <a:xfrm>
          <a:off x="19310428" y="9773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66421</xdr:rowOff>
    </xdr:from>
    <xdr:to>
      <xdr:col>98</xdr:col>
      <xdr:colOff>38100</xdr:colOff>
      <xdr:row>58</xdr:row>
      <xdr:rowOff>168021</xdr:rowOff>
    </xdr:to>
    <xdr:sp macro="" textlink="">
      <xdr:nvSpPr>
        <xdr:cNvPr id="812" name="フローチャート: 判断 811"/>
        <xdr:cNvSpPr/>
      </xdr:nvSpPr>
      <xdr:spPr>
        <a:xfrm>
          <a:off x="18605500" y="10010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13098</xdr:rowOff>
    </xdr:from>
    <xdr:ext cx="469744" cy="259045"/>
    <xdr:sp macro="" textlink="">
      <xdr:nvSpPr>
        <xdr:cNvPr id="813" name="テキスト ボックス 812"/>
        <xdr:cNvSpPr txBox="1"/>
      </xdr:nvSpPr>
      <xdr:spPr>
        <a:xfrm>
          <a:off x="18421428" y="9785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9" name="楕円 818"/>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20" name="貸付金該当値テキスト"/>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1" name="楕円 820"/>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2" name="テキスト ボックス 821"/>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23" name="楕円 822"/>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4" name="テキスト ボックス 823"/>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5" name="楕円 824"/>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6" name="テキスト ボックス 825"/>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7" name="楕円 826"/>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8" name="テキスト ボックス 827"/>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9" name="正方形/長方形 82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0" name="正方形/長方形 829"/>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1" name="正方形/長方形 830"/>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2" name="正方形/長方形 831"/>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3" name="正方形/長方形 832"/>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4" name="正方形/長方形 833"/>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5" name="正方形/長方形 834"/>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6" name="正方形/長方形 835"/>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7" name="テキスト ボックス 836"/>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8" name="直線コネクタ 837"/>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9" name="テキスト ボックス 838"/>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0" name="直線コネクタ 839"/>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1" name="テキスト ボックス 840"/>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2" name="直線コネクタ 841"/>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3" name="テキスト ボックス 842"/>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4" name="直線コネクタ 843"/>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5" name="テキスト ボックス 844"/>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6" name="直線コネクタ 845"/>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7" name="テキスト ボックス 846"/>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9" name="テキスト ボックス 848"/>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66846</xdr:rowOff>
    </xdr:from>
    <xdr:to>
      <xdr:col>116</xdr:col>
      <xdr:colOff>62864</xdr:colOff>
      <xdr:row>79</xdr:row>
      <xdr:rowOff>3363</xdr:rowOff>
    </xdr:to>
    <xdr:cxnSp macro="">
      <xdr:nvCxnSpPr>
        <xdr:cNvPr id="851" name="直線コネクタ 850"/>
        <xdr:cNvCxnSpPr/>
      </xdr:nvCxnSpPr>
      <xdr:spPr>
        <a:xfrm flipV="1">
          <a:off x="22159595" y="12068346"/>
          <a:ext cx="1269" cy="1479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7190</xdr:rowOff>
    </xdr:from>
    <xdr:ext cx="534377" cy="259045"/>
    <xdr:sp macro="" textlink="">
      <xdr:nvSpPr>
        <xdr:cNvPr id="852" name="繰出金最小値テキスト"/>
        <xdr:cNvSpPr txBox="1"/>
      </xdr:nvSpPr>
      <xdr:spPr>
        <a:xfrm>
          <a:off x="22212300" y="13551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3363</xdr:rowOff>
    </xdr:from>
    <xdr:to>
      <xdr:col>116</xdr:col>
      <xdr:colOff>152400</xdr:colOff>
      <xdr:row>79</xdr:row>
      <xdr:rowOff>3363</xdr:rowOff>
    </xdr:to>
    <xdr:cxnSp macro="">
      <xdr:nvCxnSpPr>
        <xdr:cNvPr id="853" name="直線コネクタ 852"/>
        <xdr:cNvCxnSpPr/>
      </xdr:nvCxnSpPr>
      <xdr:spPr>
        <a:xfrm>
          <a:off x="22072600" y="13547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13523</xdr:rowOff>
    </xdr:from>
    <xdr:ext cx="534377" cy="259045"/>
    <xdr:sp macro="" textlink="">
      <xdr:nvSpPr>
        <xdr:cNvPr id="854" name="繰出金最大値テキスト"/>
        <xdr:cNvSpPr txBox="1"/>
      </xdr:nvSpPr>
      <xdr:spPr>
        <a:xfrm>
          <a:off x="22212300" y="11843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66846</xdr:rowOff>
    </xdr:from>
    <xdr:to>
      <xdr:col>116</xdr:col>
      <xdr:colOff>152400</xdr:colOff>
      <xdr:row>70</xdr:row>
      <xdr:rowOff>66846</xdr:rowOff>
    </xdr:to>
    <xdr:cxnSp macro="">
      <xdr:nvCxnSpPr>
        <xdr:cNvPr id="855" name="直線コネクタ 854"/>
        <xdr:cNvCxnSpPr/>
      </xdr:nvCxnSpPr>
      <xdr:spPr>
        <a:xfrm>
          <a:off x="22072600" y="12068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12233</xdr:rowOff>
    </xdr:from>
    <xdr:to>
      <xdr:col>116</xdr:col>
      <xdr:colOff>63500</xdr:colOff>
      <xdr:row>75</xdr:row>
      <xdr:rowOff>155702</xdr:rowOff>
    </xdr:to>
    <xdr:cxnSp macro="">
      <xdr:nvCxnSpPr>
        <xdr:cNvPr id="856" name="直線コネクタ 855"/>
        <xdr:cNvCxnSpPr/>
      </xdr:nvCxnSpPr>
      <xdr:spPr>
        <a:xfrm>
          <a:off x="21323300" y="12870983"/>
          <a:ext cx="838200" cy="143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23207</xdr:rowOff>
    </xdr:from>
    <xdr:ext cx="534377" cy="259045"/>
    <xdr:sp macro="" textlink="">
      <xdr:nvSpPr>
        <xdr:cNvPr id="857" name="繰出金平均値テキスト"/>
        <xdr:cNvSpPr txBox="1"/>
      </xdr:nvSpPr>
      <xdr:spPr>
        <a:xfrm>
          <a:off x="22212300" y="130534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44780</xdr:rowOff>
    </xdr:from>
    <xdr:to>
      <xdr:col>116</xdr:col>
      <xdr:colOff>114300</xdr:colOff>
      <xdr:row>76</xdr:row>
      <xdr:rowOff>146380</xdr:rowOff>
    </xdr:to>
    <xdr:sp macro="" textlink="">
      <xdr:nvSpPr>
        <xdr:cNvPr id="858" name="フローチャート: 判断 857"/>
        <xdr:cNvSpPr/>
      </xdr:nvSpPr>
      <xdr:spPr>
        <a:xfrm>
          <a:off x="22110700" y="130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12233</xdr:rowOff>
    </xdr:from>
    <xdr:to>
      <xdr:col>111</xdr:col>
      <xdr:colOff>177800</xdr:colOff>
      <xdr:row>75</xdr:row>
      <xdr:rowOff>30498</xdr:rowOff>
    </xdr:to>
    <xdr:cxnSp macro="">
      <xdr:nvCxnSpPr>
        <xdr:cNvPr id="859" name="直線コネクタ 858"/>
        <xdr:cNvCxnSpPr/>
      </xdr:nvCxnSpPr>
      <xdr:spPr>
        <a:xfrm flipV="1">
          <a:off x="20434300" y="12870983"/>
          <a:ext cx="889000" cy="18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21715</xdr:rowOff>
    </xdr:from>
    <xdr:to>
      <xdr:col>112</xdr:col>
      <xdr:colOff>38100</xdr:colOff>
      <xdr:row>76</xdr:row>
      <xdr:rowOff>123315</xdr:rowOff>
    </xdr:to>
    <xdr:sp macro="" textlink="">
      <xdr:nvSpPr>
        <xdr:cNvPr id="860" name="フローチャート: 判断 859"/>
        <xdr:cNvSpPr/>
      </xdr:nvSpPr>
      <xdr:spPr>
        <a:xfrm>
          <a:off x="21272500" y="1305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114442</xdr:rowOff>
    </xdr:from>
    <xdr:ext cx="534377" cy="259045"/>
    <xdr:sp macro="" textlink="">
      <xdr:nvSpPr>
        <xdr:cNvPr id="861" name="テキスト ボックス 860"/>
        <xdr:cNvSpPr txBox="1"/>
      </xdr:nvSpPr>
      <xdr:spPr>
        <a:xfrm>
          <a:off x="21056111" y="13144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30498</xdr:rowOff>
    </xdr:from>
    <xdr:to>
      <xdr:col>107</xdr:col>
      <xdr:colOff>50800</xdr:colOff>
      <xdr:row>75</xdr:row>
      <xdr:rowOff>60056</xdr:rowOff>
    </xdr:to>
    <xdr:cxnSp macro="">
      <xdr:nvCxnSpPr>
        <xdr:cNvPr id="862" name="直線コネクタ 861"/>
        <xdr:cNvCxnSpPr/>
      </xdr:nvCxnSpPr>
      <xdr:spPr>
        <a:xfrm flipV="1">
          <a:off x="19545300" y="12889248"/>
          <a:ext cx="889000" cy="29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5713</xdr:rowOff>
    </xdr:from>
    <xdr:to>
      <xdr:col>107</xdr:col>
      <xdr:colOff>101600</xdr:colOff>
      <xdr:row>76</xdr:row>
      <xdr:rowOff>107313</xdr:rowOff>
    </xdr:to>
    <xdr:sp macro="" textlink="">
      <xdr:nvSpPr>
        <xdr:cNvPr id="863" name="フローチャート: 判断 862"/>
        <xdr:cNvSpPr/>
      </xdr:nvSpPr>
      <xdr:spPr>
        <a:xfrm>
          <a:off x="20383500" y="13035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98440</xdr:rowOff>
    </xdr:from>
    <xdr:ext cx="534377" cy="259045"/>
    <xdr:sp macro="" textlink="">
      <xdr:nvSpPr>
        <xdr:cNvPr id="864" name="テキスト ボックス 863"/>
        <xdr:cNvSpPr txBox="1"/>
      </xdr:nvSpPr>
      <xdr:spPr>
        <a:xfrm>
          <a:off x="20167111" y="13128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56238</xdr:rowOff>
    </xdr:from>
    <xdr:to>
      <xdr:col>102</xdr:col>
      <xdr:colOff>114300</xdr:colOff>
      <xdr:row>75</xdr:row>
      <xdr:rowOff>60056</xdr:rowOff>
    </xdr:to>
    <xdr:cxnSp macro="">
      <xdr:nvCxnSpPr>
        <xdr:cNvPr id="865" name="直線コネクタ 864"/>
        <xdr:cNvCxnSpPr/>
      </xdr:nvCxnSpPr>
      <xdr:spPr>
        <a:xfrm>
          <a:off x="18656300" y="12914988"/>
          <a:ext cx="889000" cy="3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169207</xdr:rowOff>
    </xdr:from>
    <xdr:to>
      <xdr:col>102</xdr:col>
      <xdr:colOff>165100</xdr:colOff>
      <xdr:row>76</xdr:row>
      <xdr:rowOff>99357</xdr:rowOff>
    </xdr:to>
    <xdr:sp macro="" textlink="">
      <xdr:nvSpPr>
        <xdr:cNvPr id="866" name="フローチャート: 判断 865"/>
        <xdr:cNvSpPr/>
      </xdr:nvSpPr>
      <xdr:spPr>
        <a:xfrm>
          <a:off x="19494500" y="13027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90484</xdr:rowOff>
    </xdr:from>
    <xdr:ext cx="534377" cy="259045"/>
    <xdr:sp macro="" textlink="">
      <xdr:nvSpPr>
        <xdr:cNvPr id="867" name="テキスト ボックス 866"/>
        <xdr:cNvSpPr txBox="1"/>
      </xdr:nvSpPr>
      <xdr:spPr>
        <a:xfrm>
          <a:off x="19278111" y="13120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102639</xdr:rowOff>
    </xdr:from>
    <xdr:to>
      <xdr:col>98</xdr:col>
      <xdr:colOff>38100</xdr:colOff>
      <xdr:row>76</xdr:row>
      <xdr:rowOff>32789</xdr:rowOff>
    </xdr:to>
    <xdr:sp macro="" textlink="">
      <xdr:nvSpPr>
        <xdr:cNvPr id="868" name="フローチャート: 判断 867"/>
        <xdr:cNvSpPr/>
      </xdr:nvSpPr>
      <xdr:spPr>
        <a:xfrm>
          <a:off x="18605500" y="12961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23916</xdr:rowOff>
    </xdr:from>
    <xdr:ext cx="534377" cy="259045"/>
    <xdr:sp macro="" textlink="">
      <xdr:nvSpPr>
        <xdr:cNvPr id="869" name="テキスト ボックス 868"/>
        <xdr:cNvSpPr txBox="1"/>
      </xdr:nvSpPr>
      <xdr:spPr>
        <a:xfrm>
          <a:off x="18389111" y="13054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104902</xdr:rowOff>
    </xdr:from>
    <xdr:to>
      <xdr:col>116</xdr:col>
      <xdr:colOff>114300</xdr:colOff>
      <xdr:row>76</xdr:row>
      <xdr:rowOff>35052</xdr:rowOff>
    </xdr:to>
    <xdr:sp macro="" textlink="">
      <xdr:nvSpPr>
        <xdr:cNvPr id="875" name="楕円 874"/>
        <xdr:cNvSpPr/>
      </xdr:nvSpPr>
      <xdr:spPr>
        <a:xfrm>
          <a:off x="22110700" y="1296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127779</xdr:rowOff>
    </xdr:from>
    <xdr:ext cx="534377" cy="259045"/>
    <xdr:sp macro="" textlink="">
      <xdr:nvSpPr>
        <xdr:cNvPr id="876" name="繰出金該当値テキスト"/>
        <xdr:cNvSpPr txBox="1"/>
      </xdr:nvSpPr>
      <xdr:spPr>
        <a:xfrm>
          <a:off x="22212300" y="12815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132883</xdr:rowOff>
    </xdr:from>
    <xdr:to>
      <xdr:col>112</xdr:col>
      <xdr:colOff>38100</xdr:colOff>
      <xdr:row>75</xdr:row>
      <xdr:rowOff>63033</xdr:rowOff>
    </xdr:to>
    <xdr:sp macro="" textlink="">
      <xdr:nvSpPr>
        <xdr:cNvPr id="877" name="楕円 876"/>
        <xdr:cNvSpPr/>
      </xdr:nvSpPr>
      <xdr:spPr>
        <a:xfrm>
          <a:off x="21272500" y="12820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79560</xdr:rowOff>
    </xdr:from>
    <xdr:ext cx="534377" cy="259045"/>
    <xdr:sp macro="" textlink="">
      <xdr:nvSpPr>
        <xdr:cNvPr id="878" name="テキスト ボックス 877"/>
        <xdr:cNvSpPr txBox="1"/>
      </xdr:nvSpPr>
      <xdr:spPr>
        <a:xfrm>
          <a:off x="21056111" y="12595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151148</xdr:rowOff>
    </xdr:from>
    <xdr:to>
      <xdr:col>107</xdr:col>
      <xdr:colOff>101600</xdr:colOff>
      <xdr:row>75</xdr:row>
      <xdr:rowOff>81298</xdr:rowOff>
    </xdr:to>
    <xdr:sp macro="" textlink="">
      <xdr:nvSpPr>
        <xdr:cNvPr id="879" name="楕円 878"/>
        <xdr:cNvSpPr/>
      </xdr:nvSpPr>
      <xdr:spPr>
        <a:xfrm>
          <a:off x="20383500" y="12838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97825</xdr:rowOff>
    </xdr:from>
    <xdr:ext cx="534377" cy="259045"/>
    <xdr:sp macro="" textlink="">
      <xdr:nvSpPr>
        <xdr:cNvPr id="880" name="テキスト ボックス 879"/>
        <xdr:cNvSpPr txBox="1"/>
      </xdr:nvSpPr>
      <xdr:spPr>
        <a:xfrm>
          <a:off x="20167111" y="12613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9256</xdr:rowOff>
    </xdr:from>
    <xdr:to>
      <xdr:col>102</xdr:col>
      <xdr:colOff>165100</xdr:colOff>
      <xdr:row>75</xdr:row>
      <xdr:rowOff>110856</xdr:rowOff>
    </xdr:to>
    <xdr:sp macro="" textlink="">
      <xdr:nvSpPr>
        <xdr:cNvPr id="881" name="楕円 880"/>
        <xdr:cNvSpPr/>
      </xdr:nvSpPr>
      <xdr:spPr>
        <a:xfrm>
          <a:off x="19494500" y="12868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127383</xdr:rowOff>
    </xdr:from>
    <xdr:ext cx="534377" cy="259045"/>
    <xdr:sp macro="" textlink="">
      <xdr:nvSpPr>
        <xdr:cNvPr id="882" name="テキスト ボックス 881"/>
        <xdr:cNvSpPr txBox="1"/>
      </xdr:nvSpPr>
      <xdr:spPr>
        <a:xfrm>
          <a:off x="19278111" y="12643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5438</xdr:rowOff>
    </xdr:from>
    <xdr:to>
      <xdr:col>98</xdr:col>
      <xdr:colOff>38100</xdr:colOff>
      <xdr:row>75</xdr:row>
      <xdr:rowOff>107038</xdr:rowOff>
    </xdr:to>
    <xdr:sp macro="" textlink="">
      <xdr:nvSpPr>
        <xdr:cNvPr id="883" name="楕円 882"/>
        <xdr:cNvSpPr/>
      </xdr:nvSpPr>
      <xdr:spPr>
        <a:xfrm>
          <a:off x="18605500" y="12864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123565</xdr:rowOff>
    </xdr:from>
    <xdr:ext cx="534377" cy="259045"/>
    <xdr:sp macro="" textlink="">
      <xdr:nvSpPr>
        <xdr:cNvPr id="884" name="テキスト ボックス 883"/>
        <xdr:cNvSpPr txBox="1"/>
      </xdr:nvSpPr>
      <xdr:spPr>
        <a:xfrm>
          <a:off x="18389111" y="12639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200" b="0" i="0" baseline="0">
              <a:solidFill>
                <a:schemeClr val="dk1"/>
              </a:solidFill>
              <a:effectLst/>
              <a:latin typeface="+mn-lt"/>
              <a:ea typeface="+mn-ea"/>
              <a:cs typeface="+mn-cs"/>
            </a:rPr>
            <a:t>　</a:t>
          </a:r>
          <a:r>
            <a:rPr kumimoji="1" lang="ja-JP" altLang="ja-JP" sz="1200" b="0" i="0" baseline="0">
              <a:solidFill>
                <a:schemeClr val="dk1"/>
              </a:solidFill>
              <a:effectLst/>
              <a:latin typeface="+mn-lt"/>
              <a:ea typeface="+mn-ea"/>
              <a:cs typeface="+mn-cs"/>
            </a:rPr>
            <a:t>福生市の歳出総額における住民一人当たりのコストは</a:t>
          </a:r>
          <a:r>
            <a:rPr kumimoji="1" lang="en-US" altLang="ja-JP" sz="1200" b="0" i="0" baseline="0">
              <a:solidFill>
                <a:schemeClr val="dk1"/>
              </a:solidFill>
              <a:effectLst/>
              <a:latin typeface="+mn-lt"/>
              <a:ea typeface="+mn-ea"/>
              <a:cs typeface="+mn-cs"/>
            </a:rPr>
            <a:t>428,327</a:t>
          </a:r>
          <a:r>
            <a:rPr kumimoji="1" lang="ja-JP" altLang="ja-JP" sz="1200" b="0" i="0" baseline="0">
              <a:solidFill>
                <a:schemeClr val="dk1"/>
              </a:solidFill>
              <a:effectLst/>
              <a:latin typeface="+mn-lt"/>
              <a:ea typeface="+mn-ea"/>
              <a:cs typeface="+mn-cs"/>
            </a:rPr>
            <a:t>円で、前年度比</a:t>
          </a:r>
          <a:r>
            <a:rPr kumimoji="1" lang="en-US" altLang="ja-JP" sz="1200" b="0" i="0" baseline="0">
              <a:solidFill>
                <a:schemeClr val="dk1"/>
              </a:solidFill>
              <a:effectLst/>
              <a:latin typeface="+mn-lt"/>
              <a:ea typeface="+mn-ea"/>
              <a:cs typeface="+mn-cs"/>
            </a:rPr>
            <a:t>7,612</a:t>
          </a:r>
          <a:r>
            <a:rPr kumimoji="1" lang="ja-JP" altLang="ja-JP" sz="1200" b="0" i="0" baseline="0">
              <a:solidFill>
                <a:schemeClr val="dk1"/>
              </a:solidFill>
              <a:effectLst/>
              <a:latin typeface="+mn-lt"/>
              <a:ea typeface="+mn-ea"/>
              <a:cs typeface="+mn-cs"/>
            </a:rPr>
            <a:t>円の</a:t>
          </a:r>
          <a:r>
            <a:rPr kumimoji="1" lang="ja-JP" altLang="en-US" sz="1200" b="0" i="0" baseline="0">
              <a:solidFill>
                <a:schemeClr val="dk1"/>
              </a:solidFill>
              <a:effectLst/>
              <a:latin typeface="+mn-lt"/>
              <a:ea typeface="+mn-ea"/>
              <a:cs typeface="+mn-cs"/>
            </a:rPr>
            <a:t>増加</a:t>
          </a:r>
          <a:r>
            <a:rPr kumimoji="1" lang="ja-JP" altLang="ja-JP" sz="1200" b="0" i="0" baseline="0">
              <a:solidFill>
                <a:schemeClr val="dk1"/>
              </a:solidFill>
              <a:effectLst/>
              <a:latin typeface="+mn-lt"/>
              <a:ea typeface="+mn-ea"/>
              <a:cs typeface="+mn-cs"/>
            </a:rPr>
            <a:t>となっている。歳出</a:t>
          </a:r>
          <a:r>
            <a:rPr kumimoji="1" lang="ja-JP" altLang="en-US" sz="1200" b="0" i="0" baseline="0">
              <a:solidFill>
                <a:schemeClr val="dk1"/>
              </a:solidFill>
              <a:effectLst/>
              <a:latin typeface="+mn-lt"/>
              <a:ea typeface="+mn-ea"/>
              <a:cs typeface="+mn-cs"/>
            </a:rPr>
            <a:t>増加</a:t>
          </a:r>
          <a:r>
            <a:rPr kumimoji="1" lang="ja-JP" altLang="ja-JP" sz="1200" b="0" i="0" baseline="0">
              <a:solidFill>
                <a:schemeClr val="dk1"/>
              </a:solidFill>
              <a:effectLst/>
              <a:latin typeface="+mn-lt"/>
              <a:ea typeface="+mn-ea"/>
              <a:cs typeface="+mn-cs"/>
            </a:rPr>
            <a:t>の要因としては</a:t>
          </a:r>
          <a:r>
            <a:rPr kumimoji="1" lang="ja-JP" altLang="en-US" sz="1200" b="0" i="0" baseline="0">
              <a:solidFill>
                <a:schemeClr val="dk1"/>
              </a:solidFill>
              <a:effectLst/>
              <a:latin typeface="+mn-lt"/>
              <a:ea typeface="+mn-ea"/>
              <a:cs typeface="+mn-cs"/>
            </a:rPr>
            <a:t>、消費税増税に伴うものや、第三小学校増築事業、福祉センター設備改良事業、市営競技場改良事業などの普通建設事業費や、障害者福祉サービス費等の扶助費の増。</a:t>
          </a:r>
          <a:endParaRPr lang="ja-JP" altLang="ja-JP" sz="1600">
            <a:effectLst/>
          </a:endParaRPr>
        </a:p>
        <a:p>
          <a:pPr eaLnBrk="1" fontAlgn="auto" latinLnBrk="0" hangingPunct="1"/>
          <a:r>
            <a:rPr kumimoji="1" lang="ja-JP" altLang="en-US" sz="1200" b="0" i="0" baseline="0">
              <a:solidFill>
                <a:schemeClr val="dk1"/>
              </a:solidFill>
              <a:effectLst/>
              <a:latin typeface="+mn-lt"/>
              <a:ea typeface="+mn-ea"/>
              <a:cs typeface="+mn-cs"/>
            </a:rPr>
            <a:t>　</a:t>
          </a:r>
          <a:r>
            <a:rPr kumimoji="1" lang="ja-JP" altLang="ja-JP" sz="1200" b="0" i="0" baseline="0">
              <a:solidFill>
                <a:schemeClr val="dk1"/>
              </a:solidFill>
              <a:effectLst/>
              <a:latin typeface="+mn-lt"/>
              <a:ea typeface="+mn-ea"/>
              <a:cs typeface="+mn-cs"/>
            </a:rPr>
            <a:t>特に福生市の特徴として、扶助費が類似団体内平均と比較して高い水準にある。</a:t>
          </a:r>
          <a:r>
            <a:rPr kumimoji="1" lang="en-US" altLang="ja-JP" sz="1200" b="0" i="0" baseline="0">
              <a:solidFill>
                <a:schemeClr val="dk1"/>
              </a:solidFill>
              <a:effectLst/>
              <a:latin typeface="+mn-lt"/>
              <a:ea typeface="+mn-ea"/>
              <a:cs typeface="+mn-cs"/>
            </a:rPr>
            <a:t>R1</a:t>
          </a:r>
          <a:r>
            <a:rPr kumimoji="1" lang="ja-JP" altLang="ja-JP" sz="1200" b="0" i="0" baseline="0">
              <a:solidFill>
                <a:schemeClr val="dk1"/>
              </a:solidFill>
              <a:effectLst/>
              <a:latin typeface="+mn-lt"/>
              <a:ea typeface="+mn-ea"/>
              <a:cs typeface="+mn-cs"/>
            </a:rPr>
            <a:t>年度の扶助費は</a:t>
          </a:r>
          <a:r>
            <a:rPr kumimoji="1" lang="ja-JP" altLang="en-US" sz="1200" b="0" i="0" baseline="0">
              <a:solidFill>
                <a:schemeClr val="dk1"/>
              </a:solidFill>
              <a:effectLst/>
              <a:latin typeface="+mn-lt"/>
              <a:ea typeface="+mn-ea"/>
              <a:cs typeface="+mn-cs"/>
            </a:rPr>
            <a:t>、幼児教育・保育の無償化に係る市負担分の減があったものの</a:t>
          </a:r>
          <a:r>
            <a:rPr kumimoji="1" lang="ja-JP" altLang="ja-JP" sz="1200" b="0" i="0" baseline="0">
              <a:solidFill>
                <a:schemeClr val="dk1"/>
              </a:solidFill>
              <a:effectLst/>
              <a:latin typeface="+mn-lt"/>
              <a:ea typeface="+mn-ea"/>
              <a:cs typeface="+mn-cs"/>
            </a:rPr>
            <a:t>、前年度比で</a:t>
          </a:r>
          <a:r>
            <a:rPr kumimoji="1" lang="en-US" altLang="ja-JP" sz="1200" b="0" i="0" baseline="0">
              <a:solidFill>
                <a:schemeClr val="dk1"/>
              </a:solidFill>
              <a:effectLst/>
              <a:latin typeface="+mn-lt"/>
              <a:ea typeface="+mn-ea"/>
              <a:cs typeface="+mn-cs"/>
            </a:rPr>
            <a:t>236</a:t>
          </a:r>
          <a:r>
            <a:rPr kumimoji="1" lang="ja-JP" altLang="en-US" sz="1200" b="0" i="0" baseline="0">
              <a:solidFill>
                <a:schemeClr val="dk1"/>
              </a:solidFill>
              <a:effectLst/>
              <a:latin typeface="+mn-lt"/>
              <a:ea typeface="+mn-ea"/>
              <a:cs typeface="+mn-cs"/>
            </a:rPr>
            <a:t>百万</a:t>
          </a:r>
          <a:r>
            <a:rPr kumimoji="1" lang="ja-JP" altLang="ja-JP" sz="1200" b="0" i="0" baseline="0">
              <a:solidFill>
                <a:schemeClr val="dk1"/>
              </a:solidFill>
              <a:effectLst/>
              <a:latin typeface="+mn-lt"/>
              <a:ea typeface="+mn-ea"/>
              <a:cs typeface="+mn-cs"/>
            </a:rPr>
            <a:t>円の</a:t>
          </a:r>
          <a:r>
            <a:rPr kumimoji="1" lang="ja-JP" altLang="en-US" sz="1200" b="0" i="0" baseline="0">
              <a:solidFill>
                <a:schemeClr val="dk1"/>
              </a:solidFill>
              <a:effectLst/>
              <a:latin typeface="+mn-lt"/>
              <a:ea typeface="+mn-ea"/>
              <a:cs typeface="+mn-cs"/>
            </a:rPr>
            <a:t>増</a:t>
          </a:r>
          <a:r>
            <a:rPr kumimoji="1" lang="ja-JP" altLang="ja-JP" sz="1200" b="0" i="0" baseline="0">
              <a:solidFill>
                <a:schemeClr val="dk1"/>
              </a:solidFill>
              <a:effectLst/>
              <a:latin typeface="+mn-lt"/>
              <a:ea typeface="+mn-ea"/>
              <a:cs typeface="+mn-cs"/>
            </a:rPr>
            <a:t>となっており障害福祉費や児童福祉費</a:t>
          </a:r>
          <a:r>
            <a:rPr kumimoji="1" lang="ja-JP" altLang="en-US" sz="1200" b="0" i="0" baseline="0">
              <a:solidFill>
                <a:schemeClr val="dk1"/>
              </a:solidFill>
              <a:effectLst/>
              <a:latin typeface="+mn-lt"/>
              <a:ea typeface="+mn-ea"/>
              <a:cs typeface="+mn-cs"/>
            </a:rPr>
            <a:t>、生活保護費が</a:t>
          </a:r>
          <a:r>
            <a:rPr kumimoji="1" lang="ja-JP" altLang="ja-JP" sz="1200" b="0" i="0" baseline="0">
              <a:solidFill>
                <a:schemeClr val="dk1"/>
              </a:solidFill>
              <a:effectLst/>
              <a:latin typeface="+mn-lt"/>
              <a:ea typeface="+mn-ea"/>
              <a:cs typeface="+mn-cs"/>
            </a:rPr>
            <a:t>前年度より増加している。また公債費の低さも一つの特徴で、これは現時点における将来世代への負担額の低さや健全な財政運営の現れであるといえる。</a:t>
          </a:r>
          <a:endParaRPr lang="ja-JP" altLang="ja-JP" sz="16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東京都福生市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57,617
53,808
10.16
25,359,062
24,678,918
679,936
11,634,980
6,994,316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87579</xdr:rowOff>
    </xdr:from>
    <xdr:to>
      <xdr:col>24</xdr:col>
      <xdr:colOff>62865</xdr:colOff>
      <xdr:row>38</xdr:row>
      <xdr:rowOff>48260</xdr:rowOff>
    </xdr:to>
    <xdr:cxnSp macro="">
      <xdr:nvCxnSpPr>
        <xdr:cNvPr id="54" name="直線コネクタ 53"/>
        <xdr:cNvCxnSpPr/>
      </xdr:nvCxnSpPr>
      <xdr:spPr>
        <a:xfrm flipV="1">
          <a:off x="4633595" y="5402529"/>
          <a:ext cx="1270" cy="11608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52087</xdr:rowOff>
    </xdr:from>
    <xdr:ext cx="469744" cy="259045"/>
    <xdr:sp macro="" textlink="">
      <xdr:nvSpPr>
        <xdr:cNvPr id="55" name="議会費最小値テキスト"/>
        <xdr:cNvSpPr txBox="1"/>
      </xdr:nvSpPr>
      <xdr:spPr>
        <a:xfrm>
          <a:off x="4686300" y="656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48260</xdr:rowOff>
    </xdr:from>
    <xdr:to>
      <xdr:col>24</xdr:col>
      <xdr:colOff>152400</xdr:colOff>
      <xdr:row>38</xdr:row>
      <xdr:rowOff>48260</xdr:rowOff>
    </xdr:to>
    <xdr:cxnSp macro="">
      <xdr:nvCxnSpPr>
        <xdr:cNvPr id="56" name="直線コネクタ 55"/>
        <xdr:cNvCxnSpPr/>
      </xdr:nvCxnSpPr>
      <xdr:spPr>
        <a:xfrm>
          <a:off x="4546600" y="6563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34256</xdr:rowOff>
    </xdr:from>
    <xdr:ext cx="469744" cy="259045"/>
    <xdr:sp macro="" textlink="">
      <xdr:nvSpPr>
        <xdr:cNvPr id="57" name="議会費最大値テキスト"/>
        <xdr:cNvSpPr txBox="1"/>
      </xdr:nvSpPr>
      <xdr:spPr>
        <a:xfrm>
          <a:off x="4686300" y="5177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87579</xdr:rowOff>
    </xdr:from>
    <xdr:to>
      <xdr:col>24</xdr:col>
      <xdr:colOff>152400</xdr:colOff>
      <xdr:row>31</xdr:row>
      <xdr:rowOff>87579</xdr:rowOff>
    </xdr:to>
    <xdr:cxnSp macro="">
      <xdr:nvCxnSpPr>
        <xdr:cNvPr id="58" name="直線コネクタ 57"/>
        <xdr:cNvCxnSpPr/>
      </xdr:nvCxnSpPr>
      <xdr:spPr>
        <a:xfrm>
          <a:off x="4546600" y="5402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99466</xdr:rowOff>
    </xdr:from>
    <xdr:to>
      <xdr:col>24</xdr:col>
      <xdr:colOff>63500</xdr:colOff>
      <xdr:row>31</xdr:row>
      <xdr:rowOff>116840</xdr:rowOff>
    </xdr:to>
    <xdr:cxnSp macro="">
      <xdr:nvCxnSpPr>
        <xdr:cNvPr id="59" name="直線コネクタ 58"/>
        <xdr:cNvCxnSpPr/>
      </xdr:nvCxnSpPr>
      <xdr:spPr>
        <a:xfrm>
          <a:off x="3797300" y="5414416"/>
          <a:ext cx="838200" cy="17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6062</xdr:rowOff>
    </xdr:from>
    <xdr:ext cx="469744" cy="259045"/>
    <xdr:sp macro="" textlink="">
      <xdr:nvSpPr>
        <xdr:cNvPr id="60" name="議会費平均値テキスト"/>
        <xdr:cNvSpPr txBox="1"/>
      </xdr:nvSpPr>
      <xdr:spPr>
        <a:xfrm>
          <a:off x="4686300" y="60068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27635</xdr:rowOff>
    </xdr:from>
    <xdr:to>
      <xdr:col>24</xdr:col>
      <xdr:colOff>114300</xdr:colOff>
      <xdr:row>35</xdr:row>
      <xdr:rowOff>129235</xdr:rowOff>
    </xdr:to>
    <xdr:sp macro="" textlink="">
      <xdr:nvSpPr>
        <xdr:cNvPr id="61" name="フローチャート: 判断 60"/>
        <xdr:cNvSpPr/>
      </xdr:nvSpPr>
      <xdr:spPr>
        <a:xfrm>
          <a:off x="4584700" y="60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99466</xdr:rowOff>
    </xdr:from>
    <xdr:to>
      <xdr:col>19</xdr:col>
      <xdr:colOff>177800</xdr:colOff>
      <xdr:row>31</xdr:row>
      <xdr:rowOff>146101</xdr:rowOff>
    </xdr:to>
    <xdr:cxnSp macro="">
      <xdr:nvCxnSpPr>
        <xdr:cNvPr id="62" name="直線コネクタ 61"/>
        <xdr:cNvCxnSpPr/>
      </xdr:nvCxnSpPr>
      <xdr:spPr>
        <a:xfrm flipV="1">
          <a:off x="2908300" y="5414416"/>
          <a:ext cx="889000" cy="46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1118</xdr:rowOff>
    </xdr:from>
    <xdr:to>
      <xdr:col>20</xdr:col>
      <xdr:colOff>38100</xdr:colOff>
      <xdr:row>35</xdr:row>
      <xdr:rowOff>102718</xdr:rowOff>
    </xdr:to>
    <xdr:sp macro="" textlink="">
      <xdr:nvSpPr>
        <xdr:cNvPr id="63" name="フローチャート: 判断 62"/>
        <xdr:cNvSpPr/>
      </xdr:nvSpPr>
      <xdr:spPr>
        <a:xfrm>
          <a:off x="3746500" y="600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93845</xdr:rowOff>
    </xdr:from>
    <xdr:ext cx="469744" cy="259045"/>
    <xdr:sp macro="" textlink="">
      <xdr:nvSpPr>
        <xdr:cNvPr id="64" name="テキスト ボックス 63"/>
        <xdr:cNvSpPr txBox="1"/>
      </xdr:nvSpPr>
      <xdr:spPr>
        <a:xfrm>
          <a:off x="3562428" y="6094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109068</xdr:rowOff>
    </xdr:from>
    <xdr:to>
      <xdr:col>15</xdr:col>
      <xdr:colOff>50800</xdr:colOff>
      <xdr:row>31</xdr:row>
      <xdr:rowOff>146101</xdr:rowOff>
    </xdr:to>
    <xdr:cxnSp macro="">
      <xdr:nvCxnSpPr>
        <xdr:cNvPr id="65" name="直線コネクタ 64"/>
        <xdr:cNvCxnSpPr/>
      </xdr:nvCxnSpPr>
      <xdr:spPr>
        <a:xfrm>
          <a:off x="2019300" y="5424018"/>
          <a:ext cx="889000" cy="37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166167</xdr:rowOff>
    </xdr:from>
    <xdr:to>
      <xdr:col>15</xdr:col>
      <xdr:colOff>101600</xdr:colOff>
      <xdr:row>35</xdr:row>
      <xdr:rowOff>96317</xdr:rowOff>
    </xdr:to>
    <xdr:sp macro="" textlink="">
      <xdr:nvSpPr>
        <xdr:cNvPr id="66" name="フローチャート: 判断 65"/>
        <xdr:cNvSpPr/>
      </xdr:nvSpPr>
      <xdr:spPr>
        <a:xfrm>
          <a:off x="2857500" y="599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87444</xdr:rowOff>
    </xdr:from>
    <xdr:ext cx="469744" cy="259045"/>
    <xdr:sp macro="" textlink="">
      <xdr:nvSpPr>
        <xdr:cNvPr id="67" name="テキスト ボックス 66"/>
        <xdr:cNvSpPr txBox="1"/>
      </xdr:nvSpPr>
      <xdr:spPr>
        <a:xfrm>
          <a:off x="2673428" y="6088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30</xdr:row>
      <xdr:rowOff>99924</xdr:rowOff>
    </xdr:from>
    <xdr:to>
      <xdr:col>10</xdr:col>
      <xdr:colOff>114300</xdr:colOff>
      <xdr:row>31</xdr:row>
      <xdr:rowOff>109068</xdr:rowOff>
    </xdr:to>
    <xdr:cxnSp macro="">
      <xdr:nvCxnSpPr>
        <xdr:cNvPr id="68" name="直線コネクタ 67"/>
        <xdr:cNvCxnSpPr/>
      </xdr:nvCxnSpPr>
      <xdr:spPr>
        <a:xfrm>
          <a:off x="1130300" y="5243424"/>
          <a:ext cx="889000" cy="180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157480</xdr:rowOff>
    </xdr:from>
    <xdr:to>
      <xdr:col>10</xdr:col>
      <xdr:colOff>165100</xdr:colOff>
      <xdr:row>35</xdr:row>
      <xdr:rowOff>87630</xdr:rowOff>
    </xdr:to>
    <xdr:sp macro="" textlink="">
      <xdr:nvSpPr>
        <xdr:cNvPr id="69" name="フローチャート: 判断 68"/>
        <xdr:cNvSpPr/>
      </xdr:nvSpPr>
      <xdr:spPr>
        <a:xfrm>
          <a:off x="1968500" y="5986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78757</xdr:rowOff>
    </xdr:from>
    <xdr:ext cx="469744" cy="259045"/>
    <xdr:sp macro="" textlink="">
      <xdr:nvSpPr>
        <xdr:cNvPr id="70" name="テキスト ボックス 69"/>
        <xdr:cNvSpPr txBox="1"/>
      </xdr:nvSpPr>
      <xdr:spPr>
        <a:xfrm>
          <a:off x="1784428" y="6079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18491</xdr:rowOff>
    </xdr:from>
    <xdr:to>
      <xdr:col>6</xdr:col>
      <xdr:colOff>38100</xdr:colOff>
      <xdr:row>34</xdr:row>
      <xdr:rowOff>120091</xdr:rowOff>
    </xdr:to>
    <xdr:sp macro="" textlink="">
      <xdr:nvSpPr>
        <xdr:cNvPr id="71" name="フローチャート: 判断 70"/>
        <xdr:cNvSpPr/>
      </xdr:nvSpPr>
      <xdr:spPr>
        <a:xfrm>
          <a:off x="1079500" y="5847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111218</xdr:rowOff>
    </xdr:from>
    <xdr:ext cx="469744" cy="259045"/>
    <xdr:sp macro="" textlink="">
      <xdr:nvSpPr>
        <xdr:cNvPr id="72" name="テキスト ボックス 71"/>
        <xdr:cNvSpPr txBox="1"/>
      </xdr:nvSpPr>
      <xdr:spPr>
        <a:xfrm>
          <a:off x="895428" y="5940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66040</xdr:rowOff>
    </xdr:from>
    <xdr:to>
      <xdr:col>24</xdr:col>
      <xdr:colOff>114300</xdr:colOff>
      <xdr:row>31</xdr:row>
      <xdr:rowOff>167640</xdr:rowOff>
    </xdr:to>
    <xdr:sp macro="" textlink="">
      <xdr:nvSpPr>
        <xdr:cNvPr id="78" name="楕円 77"/>
        <xdr:cNvSpPr/>
      </xdr:nvSpPr>
      <xdr:spPr>
        <a:xfrm>
          <a:off x="4584700" y="538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161256</xdr:rowOff>
    </xdr:from>
    <xdr:ext cx="469744" cy="259045"/>
    <xdr:sp macro="" textlink="">
      <xdr:nvSpPr>
        <xdr:cNvPr id="79" name="議会費該当値テキスト"/>
        <xdr:cNvSpPr txBox="1"/>
      </xdr:nvSpPr>
      <xdr:spPr>
        <a:xfrm>
          <a:off x="4686300" y="5304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48666</xdr:rowOff>
    </xdr:from>
    <xdr:to>
      <xdr:col>20</xdr:col>
      <xdr:colOff>38100</xdr:colOff>
      <xdr:row>31</xdr:row>
      <xdr:rowOff>150266</xdr:rowOff>
    </xdr:to>
    <xdr:sp macro="" textlink="">
      <xdr:nvSpPr>
        <xdr:cNvPr id="80" name="楕円 79"/>
        <xdr:cNvSpPr/>
      </xdr:nvSpPr>
      <xdr:spPr>
        <a:xfrm>
          <a:off x="3746500" y="5363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29</xdr:row>
      <xdr:rowOff>166793</xdr:rowOff>
    </xdr:from>
    <xdr:ext cx="469744" cy="259045"/>
    <xdr:sp macro="" textlink="">
      <xdr:nvSpPr>
        <xdr:cNvPr id="81" name="テキスト ボックス 80"/>
        <xdr:cNvSpPr txBox="1"/>
      </xdr:nvSpPr>
      <xdr:spPr>
        <a:xfrm>
          <a:off x="3562428" y="5138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95301</xdr:rowOff>
    </xdr:from>
    <xdr:to>
      <xdr:col>15</xdr:col>
      <xdr:colOff>101600</xdr:colOff>
      <xdr:row>32</xdr:row>
      <xdr:rowOff>25451</xdr:rowOff>
    </xdr:to>
    <xdr:sp macro="" textlink="">
      <xdr:nvSpPr>
        <xdr:cNvPr id="82" name="楕円 81"/>
        <xdr:cNvSpPr/>
      </xdr:nvSpPr>
      <xdr:spPr>
        <a:xfrm>
          <a:off x="2857500" y="5410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30</xdr:row>
      <xdr:rowOff>41978</xdr:rowOff>
    </xdr:from>
    <xdr:ext cx="469744" cy="259045"/>
    <xdr:sp macro="" textlink="">
      <xdr:nvSpPr>
        <xdr:cNvPr id="83" name="テキスト ボックス 82"/>
        <xdr:cNvSpPr txBox="1"/>
      </xdr:nvSpPr>
      <xdr:spPr>
        <a:xfrm>
          <a:off x="2673428" y="5185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58268</xdr:rowOff>
    </xdr:from>
    <xdr:to>
      <xdr:col>10</xdr:col>
      <xdr:colOff>165100</xdr:colOff>
      <xdr:row>31</xdr:row>
      <xdr:rowOff>159868</xdr:rowOff>
    </xdr:to>
    <xdr:sp macro="" textlink="">
      <xdr:nvSpPr>
        <xdr:cNvPr id="84" name="楕円 83"/>
        <xdr:cNvSpPr/>
      </xdr:nvSpPr>
      <xdr:spPr>
        <a:xfrm>
          <a:off x="1968500" y="5373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30</xdr:row>
      <xdr:rowOff>4945</xdr:rowOff>
    </xdr:from>
    <xdr:ext cx="469744" cy="259045"/>
    <xdr:sp macro="" textlink="">
      <xdr:nvSpPr>
        <xdr:cNvPr id="85" name="テキスト ボックス 84"/>
        <xdr:cNvSpPr txBox="1"/>
      </xdr:nvSpPr>
      <xdr:spPr>
        <a:xfrm>
          <a:off x="1784428" y="5148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30</xdr:row>
      <xdr:rowOff>49124</xdr:rowOff>
    </xdr:from>
    <xdr:to>
      <xdr:col>6</xdr:col>
      <xdr:colOff>38100</xdr:colOff>
      <xdr:row>30</xdr:row>
      <xdr:rowOff>150724</xdr:rowOff>
    </xdr:to>
    <xdr:sp macro="" textlink="">
      <xdr:nvSpPr>
        <xdr:cNvPr id="86" name="楕円 85"/>
        <xdr:cNvSpPr/>
      </xdr:nvSpPr>
      <xdr:spPr>
        <a:xfrm>
          <a:off x="1079500" y="519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28</xdr:row>
      <xdr:rowOff>167251</xdr:rowOff>
    </xdr:from>
    <xdr:ext cx="469744" cy="259045"/>
    <xdr:sp macro="" textlink="">
      <xdr:nvSpPr>
        <xdr:cNvPr id="87" name="テキスト ボックス 86"/>
        <xdr:cNvSpPr txBox="1"/>
      </xdr:nvSpPr>
      <xdr:spPr>
        <a:xfrm>
          <a:off x="895428" y="4967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0" name="テキスト ボックス 99"/>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2" name="テキスト ボックス 101"/>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4" name="テキスト ボックス 103"/>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06" name="テキスト ボックス 105"/>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134671</xdr:rowOff>
    </xdr:from>
    <xdr:to>
      <xdr:col>24</xdr:col>
      <xdr:colOff>62865</xdr:colOff>
      <xdr:row>58</xdr:row>
      <xdr:rowOff>29210</xdr:rowOff>
    </xdr:to>
    <xdr:cxnSp macro="">
      <xdr:nvCxnSpPr>
        <xdr:cNvPr id="112" name="直線コネクタ 111"/>
        <xdr:cNvCxnSpPr/>
      </xdr:nvCxnSpPr>
      <xdr:spPr>
        <a:xfrm flipV="1">
          <a:off x="4633595" y="8535721"/>
          <a:ext cx="1270" cy="14375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33037</xdr:rowOff>
    </xdr:from>
    <xdr:ext cx="534377" cy="259045"/>
    <xdr:sp macro="" textlink="">
      <xdr:nvSpPr>
        <xdr:cNvPr id="113" name="総務費最小値テキスト"/>
        <xdr:cNvSpPr txBox="1"/>
      </xdr:nvSpPr>
      <xdr:spPr>
        <a:xfrm>
          <a:off x="4686300" y="9977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29210</xdr:rowOff>
    </xdr:from>
    <xdr:to>
      <xdr:col>24</xdr:col>
      <xdr:colOff>152400</xdr:colOff>
      <xdr:row>58</xdr:row>
      <xdr:rowOff>29210</xdr:rowOff>
    </xdr:to>
    <xdr:cxnSp macro="">
      <xdr:nvCxnSpPr>
        <xdr:cNvPr id="114" name="直線コネクタ 113"/>
        <xdr:cNvCxnSpPr/>
      </xdr:nvCxnSpPr>
      <xdr:spPr>
        <a:xfrm>
          <a:off x="4546600" y="9973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81348</xdr:rowOff>
    </xdr:from>
    <xdr:ext cx="599010" cy="259045"/>
    <xdr:sp macro="" textlink="">
      <xdr:nvSpPr>
        <xdr:cNvPr id="115" name="総務費最大値テキスト"/>
        <xdr:cNvSpPr txBox="1"/>
      </xdr:nvSpPr>
      <xdr:spPr>
        <a:xfrm>
          <a:off x="4686300" y="8310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105,264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134671</xdr:rowOff>
    </xdr:from>
    <xdr:to>
      <xdr:col>24</xdr:col>
      <xdr:colOff>152400</xdr:colOff>
      <xdr:row>49</xdr:row>
      <xdr:rowOff>134671</xdr:rowOff>
    </xdr:to>
    <xdr:cxnSp macro="">
      <xdr:nvCxnSpPr>
        <xdr:cNvPr id="116" name="直線コネクタ 115"/>
        <xdr:cNvCxnSpPr/>
      </xdr:nvCxnSpPr>
      <xdr:spPr>
        <a:xfrm>
          <a:off x="4546600" y="8535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32906</xdr:rowOff>
    </xdr:from>
    <xdr:to>
      <xdr:col>24</xdr:col>
      <xdr:colOff>63500</xdr:colOff>
      <xdr:row>56</xdr:row>
      <xdr:rowOff>78492</xdr:rowOff>
    </xdr:to>
    <xdr:cxnSp macro="">
      <xdr:nvCxnSpPr>
        <xdr:cNvPr id="117" name="直線コネクタ 116"/>
        <xdr:cNvCxnSpPr/>
      </xdr:nvCxnSpPr>
      <xdr:spPr>
        <a:xfrm flipV="1">
          <a:off x="3797300" y="9634106"/>
          <a:ext cx="838200" cy="45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115034</xdr:rowOff>
    </xdr:from>
    <xdr:ext cx="534377" cy="259045"/>
    <xdr:sp macro="" textlink="">
      <xdr:nvSpPr>
        <xdr:cNvPr id="118" name="総務費平均値テキスト"/>
        <xdr:cNvSpPr txBox="1"/>
      </xdr:nvSpPr>
      <xdr:spPr>
        <a:xfrm>
          <a:off x="4686300" y="93733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92157</xdr:rowOff>
    </xdr:from>
    <xdr:to>
      <xdr:col>24</xdr:col>
      <xdr:colOff>114300</xdr:colOff>
      <xdr:row>56</xdr:row>
      <xdr:rowOff>22307</xdr:rowOff>
    </xdr:to>
    <xdr:sp macro="" textlink="">
      <xdr:nvSpPr>
        <xdr:cNvPr id="119" name="フローチャート: 判断 118"/>
        <xdr:cNvSpPr/>
      </xdr:nvSpPr>
      <xdr:spPr>
        <a:xfrm>
          <a:off x="4584700" y="9521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83731</xdr:rowOff>
    </xdr:from>
    <xdr:to>
      <xdr:col>19</xdr:col>
      <xdr:colOff>177800</xdr:colOff>
      <xdr:row>56</xdr:row>
      <xdr:rowOff>78492</xdr:rowOff>
    </xdr:to>
    <xdr:cxnSp macro="">
      <xdr:nvCxnSpPr>
        <xdr:cNvPr id="120" name="直線コネクタ 119"/>
        <xdr:cNvCxnSpPr/>
      </xdr:nvCxnSpPr>
      <xdr:spPr>
        <a:xfrm>
          <a:off x="2908300" y="9513481"/>
          <a:ext cx="889000" cy="166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170167</xdr:rowOff>
    </xdr:from>
    <xdr:to>
      <xdr:col>20</xdr:col>
      <xdr:colOff>38100</xdr:colOff>
      <xdr:row>56</xdr:row>
      <xdr:rowOff>100317</xdr:rowOff>
    </xdr:to>
    <xdr:sp macro="" textlink="">
      <xdr:nvSpPr>
        <xdr:cNvPr id="121" name="フローチャート: 判断 120"/>
        <xdr:cNvSpPr/>
      </xdr:nvSpPr>
      <xdr:spPr>
        <a:xfrm>
          <a:off x="3746500" y="9599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116844</xdr:rowOff>
    </xdr:from>
    <xdr:ext cx="534377" cy="259045"/>
    <xdr:sp macro="" textlink="">
      <xdr:nvSpPr>
        <xdr:cNvPr id="122" name="テキスト ボックス 121"/>
        <xdr:cNvSpPr txBox="1"/>
      </xdr:nvSpPr>
      <xdr:spPr>
        <a:xfrm>
          <a:off x="3530111" y="9375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73006</xdr:rowOff>
    </xdr:from>
    <xdr:to>
      <xdr:col>15</xdr:col>
      <xdr:colOff>50800</xdr:colOff>
      <xdr:row>55</xdr:row>
      <xdr:rowOff>83731</xdr:rowOff>
    </xdr:to>
    <xdr:cxnSp macro="">
      <xdr:nvCxnSpPr>
        <xdr:cNvPr id="123" name="直線コネクタ 122"/>
        <xdr:cNvCxnSpPr/>
      </xdr:nvCxnSpPr>
      <xdr:spPr>
        <a:xfrm>
          <a:off x="2019300" y="9331306"/>
          <a:ext cx="889000" cy="182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133229</xdr:rowOff>
    </xdr:from>
    <xdr:to>
      <xdr:col>15</xdr:col>
      <xdr:colOff>101600</xdr:colOff>
      <xdr:row>56</xdr:row>
      <xdr:rowOff>63379</xdr:rowOff>
    </xdr:to>
    <xdr:sp macro="" textlink="">
      <xdr:nvSpPr>
        <xdr:cNvPr id="124" name="フローチャート: 判断 123"/>
        <xdr:cNvSpPr/>
      </xdr:nvSpPr>
      <xdr:spPr>
        <a:xfrm>
          <a:off x="2857500" y="9562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54506</xdr:rowOff>
    </xdr:from>
    <xdr:ext cx="534377" cy="259045"/>
    <xdr:sp macro="" textlink="">
      <xdr:nvSpPr>
        <xdr:cNvPr id="125" name="テキスト ボックス 124"/>
        <xdr:cNvSpPr txBox="1"/>
      </xdr:nvSpPr>
      <xdr:spPr>
        <a:xfrm>
          <a:off x="2641111" y="9655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73006</xdr:rowOff>
    </xdr:from>
    <xdr:to>
      <xdr:col>10</xdr:col>
      <xdr:colOff>114300</xdr:colOff>
      <xdr:row>55</xdr:row>
      <xdr:rowOff>106229</xdr:rowOff>
    </xdr:to>
    <xdr:cxnSp macro="">
      <xdr:nvCxnSpPr>
        <xdr:cNvPr id="126" name="直線コネクタ 125"/>
        <xdr:cNvCxnSpPr/>
      </xdr:nvCxnSpPr>
      <xdr:spPr>
        <a:xfrm flipV="1">
          <a:off x="1130300" y="9331306"/>
          <a:ext cx="889000" cy="204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152660</xdr:rowOff>
    </xdr:from>
    <xdr:to>
      <xdr:col>10</xdr:col>
      <xdr:colOff>165100</xdr:colOff>
      <xdr:row>56</xdr:row>
      <xdr:rowOff>82810</xdr:rowOff>
    </xdr:to>
    <xdr:sp macro="" textlink="">
      <xdr:nvSpPr>
        <xdr:cNvPr id="127" name="フローチャート: 判断 126"/>
        <xdr:cNvSpPr/>
      </xdr:nvSpPr>
      <xdr:spPr>
        <a:xfrm>
          <a:off x="1968500" y="958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73937</xdr:rowOff>
    </xdr:from>
    <xdr:ext cx="534377" cy="259045"/>
    <xdr:sp macro="" textlink="">
      <xdr:nvSpPr>
        <xdr:cNvPr id="128" name="テキスト ボックス 127"/>
        <xdr:cNvSpPr txBox="1"/>
      </xdr:nvSpPr>
      <xdr:spPr>
        <a:xfrm>
          <a:off x="1752111" y="9675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58134</xdr:rowOff>
    </xdr:from>
    <xdr:to>
      <xdr:col>6</xdr:col>
      <xdr:colOff>38100</xdr:colOff>
      <xdr:row>55</xdr:row>
      <xdr:rowOff>159734</xdr:rowOff>
    </xdr:to>
    <xdr:sp macro="" textlink="">
      <xdr:nvSpPr>
        <xdr:cNvPr id="129" name="フローチャート: 判断 128"/>
        <xdr:cNvSpPr/>
      </xdr:nvSpPr>
      <xdr:spPr>
        <a:xfrm>
          <a:off x="1079500" y="9487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150861</xdr:rowOff>
    </xdr:from>
    <xdr:ext cx="534377" cy="259045"/>
    <xdr:sp macro="" textlink="">
      <xdr:nvSpPr>
        <xdr:cNvPr id="130" name="テキスト ボックス 129"/>
        <xdr:cNvSpPr txBox="1"/>
      </xdr:nvSpPr>
      <xdr:spPr>
        <a:xfrm>
          <a:off x="863111" y="9580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153556</xdr:rowOff>
    </xdr:from>
    <xdr:to>
      <xdr:col>24</xdr:col>
      <xdr:colOff>114300</xdr:colOff>
      <xdr:row>56</xdr:row>
      <xdr:rowOff>83706</xdr:rowOff>
    </xdr:to>
    <xdr:sp macro="" textlink="">
      <xdr:nvSpPr>
        <xdr:cNvPr id="136" name="楕円 135"/>
        <xdr:cNvSpPr/>
      </xdr:nvSpPr>
      <xdr:spPr>
        <a:xfrm>
          <a:off x="4584700" y="9583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131983</xdr:rowOff>
    </xdr:from>
    <xdr:ext cx="534377" cy="259045"/>
    <xdr:sp macro="" textlink="">
      <xdr:nvSpPr>
        <xdr:cNvPr id="137" name="総務費該当値テキスト"/>
        <xdr:cNvSpPr txBox="1"/>
      </xdr:nvSpPr>
      <xdr:spPr>
        <a:xfrm>
          <a:off x="4686300" y="9561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27692</xdr:rowOff>
    </xdr:from>
    <xdr:to>
      <xdr:col>20</xdr:col>
      <xdr:colOff>38100</xdr:colOff>
      <xdr:row>56</xdr:row>
      <xdr:rowOff>129292</xdr:rowOff>
    </xdr:to>
    <xdr:sp macro="" textlink="">
      <xdr:nvSpPr>
        <xdr:cNvPr id="138" name="楕円 137"/>
        <xdr:cNvSpPr/>
      </xdr:nvSpPr>
      <xdr:spPr>
        <a:xfrm>
          <a:off x="3746500" y="9628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120419</xdr:rowOff>
    </xdr:from>
    <xdr:ext cx="534377" cy="259045"/>
    <xdr:sp macro="" textlink="">
      <xdr:nvSpPr>
        <xdr:cNvPr id="139" name="テキスト ボックス 138"/>
        <xdr:cNvSpPr txBox="1"/>
      </xdr:nvSpPr>
      <xdr:spPr>
        <a:xfrm>
          <a:off x="3530111" y="9721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32931</xdr:rowOff>
    </xdr:from>
    <xdr:to>
      <xdr:col>15</xdr:col>
      <xdr:colOff>101600</xdr:colOff>
      <xdr:row>55</xdr:row>
      <xdr:rowOff>134531</xdr:rowOff>
    </xdr:to>
    <xdr:sp macro="" textlink="">
      <xdr:nvSpPr>
        <xdr:cNvPr id="140" name="楕円 139"/>
        <xdr:cNvSpPr/>
      </xdr:nvSpPr>
      <xdr:spPr>
        <a:xfrm>
          <a:off x="2857500" y="9462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151058</xdr:rowOff>
    </xdr:from>
    <xdr:ext cx="534377" cy="259045"/>
    <xdr:sp macro="" textlink="">
      <xdr:nvSpPr>
        <xdr:cNvPr id="141" name="テキスト ボックス 140"/>
        <xdr:cNvSpPr txBox="1"/>
      </xdr:nvSpPr>
      <xdr:spPr>
        <a:xfrm>
          <a:off x="2641111" y="9237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22206</xdr:rowOff>
    </xdr:from>
    <xdr:to>
      <xdr:col>10</xdr:col>
      <xdr:colOff>165100</xdr:colOff>
      <xdr:row>54</xdr:row>
      <xdr:rowOff>123806</xdr:rowOff>
    </xdr:to>
    <xdr:sp macro="" textlink="">
      <xdr:nvSpPr>
        <xdr:cNvPr id="142" name="楕円 141"/>
        <xdr:cNvSpPr/>
      </xdr:nvSpPr>
      <xdr:spPr>
        <a:xfrm>
          <a:off x="1968500" y="9280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52</xdr:row>
      <xdr:rowOff>140333</xdr:rowOff>
    </xdr:from>
    <xdr:ext cx="534377" cy="259045"/>
    <xdr:sp macro="" textlink="">
      <xdr:nvSpPr>
        <xdr:cNvPr id="143" name="テキスト ボックス 142"/>
        <xdr:cNvSpPr txBox="1"/>
      </xdr:nvSpPr>
      <xdr:spPr>
        <a:xfrm>
          <a:off x="1752111" y="9055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55429</xdr:rowOff>
    </xdr:from>
    <xdr:to>
      <xdr:col>6</xdr:col>
      <xdr:colOff>38100</xdr:colOff>
      <xdr:row>55</xdr:row>
      <xdr:rowOff>157029</xdr:rowOff>
    </xdr:to>
    <xdr:sp macro="" textlink="">
      <xdr:nvSpPr>
        <xdr:cNvPr id="144" name="楕円 143"/>
        <xdr:cNvSpPr/>
      </xdr:nvSpPr>
      <xdr:spPr>
        <a:xfrm>
          <a:off x="1079500" y="9485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2106</xdr:rowOff>
    </xdr:from>
    <xdr:ext cx="534377" cy="259045"/>
    <xdr:sp macro="" textlink="">
      <xdr:nvSpPr>
        <xdr:cNvPr id="145" name="テキスト ボックス 144"/>
        <xdr:cNvSpPr txBox="1"/>
      </xdr:nvSpPr>
      <xdr:spPr>
        <a:xfrm>
          <a:off x="863111" y="9260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6" name="テキスト ボックス 155"/>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7" name="直線コネクタ 156"/>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8" name="テキスト ボックス 157"/>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0" name="テキスト ボックス 159"/>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2" name="テキスト ボックス 161"/>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4" name="テキスト ボックス 163"/>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6" name="テキスト ボックス 165"/>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8" name="テキスト ボックス 167"/>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58275</xdr:rowOff>
    </xdr:from>
    <xdr:to>
      <xdr:col>24</xdr:col>
      <xdr:colOff>62865</xdr:colOff>
      <xdr:row>78</xdr:row>
      <xdr:rowOff>128172</xdr:rowOff>
    </xdr:to>
    <xdr:cxnSp macro="">
      <xdr:nvCxnSpPr>
        <xdr:cNvPr id="172" name="直線コネクタ 171"/>
        <xdr:cNvCxnSpPr/>
      </xdr:nvCxnSpPr>
      <xdr:spPr>
        <a:xfrm flipV="1">
          <a:off x="4633595" y="12231225"/>
          <a:ext cx="1270" cy="1270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131999</xdr:rowOff>
    </xdr:from>
    <xdr:ext cx="599010" cy="259045"/>
    <xdr:sp macro="" textlink="">
      <xdr:nvSpPr>
        <xdr:cNvPr id="173" name="民生費最小値テキスト"/>
        <xdr:cNvSpPr txBox="1"/>
      </xdr:nvSpPr>
      <xdr:spPr>
        <a:xfrm>
          <a:off x="4686300" y="13505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128172</xdr:rowOff>
    </xdr:from>
    <xdr:to>
      <xdr:col>24</xdr:col>
      <xdr:colOff>152400</xdr:colOff>
      <xdr:row>78</xdr:row>
      <xdr:rowOff>128172</xdr:rowOff>
    </xdr:to>
    <xdr:cxnSp macro="">
      <xdr:nvCxnSpPr>
        <xdr:cNvPr id="174" name="直線コネクタ 173"/>
        <xdr:cNvCxnSpPr/>
      </xdr:nvCxnSpPr>
      <xdr:spPr>
        <a:xfrm>
          <a:off x="4546600" y="13501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4952</xdr:rowOff>
    </xdr:from>
    <xdr:ext cx="599010" cy="259045"/>
    <xdr:sp macro="" textlink="">
      <xdr:nvSpPr>
        <xdr:cNvPr id="175" name="民生費最大値テキスト"/>
        <xdr:cNvSpPr txBox="1"/>
      </xdr:nvSpPr>
      <xdr:spPr>
        <a:xfrm>
          <a:off x="4686300" y="12006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219,730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58275</xdr:rowOff>
    </xdr:from>
    <xdr:to>
      <xdr:col>24</xdr:col>
      <xdr:colOff>152400</xdr:colOff>
      <xdr:row>71</xdr:row>
      <xdr:rowOff>58275</xdr:rowOff>
    </xdr:to>
    <xdr:cxnSp macro="">
      <xdr:nvCxnSpPr>
        <xdr:cNvPr id="176" name="直線コネクタ 175"/>
        <xdr:cNvCxnSpPr/>
      </xdr:nvCxnSpPr>
      <xdr:spPr>
        <a:xfrm>
          <a:off x="4546600" y="12231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7406</xdr:rowOff>
    </xdr:from>
    <xdr:to>
      <xdr:col>24</xdr:col>
      <xdr:colOff>63500</xdr:colOff>
      <xdr:row>72</xdr:row>
      <xdr:rowOff>50491</xdr:rowOff>
    </xdr:to>
    <xdr:cxnSp macro="">
      <xdr:nvCxnSpPr>
        <xdr:cNvPr id="177" name="直線コネクタ 176"/>
        <xdr:cNvCxnSpPr/>
      </xdr:nvCxnSpPr>
      <xdr:spPr>
        <a:xfrm flipV="1">
          <a:off x="3797300" y="12351806"/>
          <a:ext cx="838200" cy="43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26342</xdr:rowOff>
    </xdr:from>
    <xdr:ext cx="599010" cy="259045"/>
    <xdr:sp macro="" textlink="">
      <xdr:nvSpPr>
        <xdr:cNvPr id="178" name="民生費平均値テキスト"/>
        <xdr:cNvSpPr txBox="1"/>
      </xdr:nvSpPr>
      <xdr:spPr>
        <a:xfrm>
          <a:off x="4686300" y="128850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47915</xdr:rowOff>
    </xdr:from>
    <xdr:to>
      <xdr:col>24</xdr:col>
      <xdr:colOff>114300</xdr:colOff>
      <xdr:row>75</xdr:row>
      <xdr:rowOff>149515</xdr:rowOff>
    </xdr:to>
    <xdr:sp macro="" textlink="">
      <xdr:nvSpPr>
        <xdr:cNvPr id="179" name="フローチャート: 判断 178"/>
        <xdr:cNvSpPr/>
      </xdr:nvSpPr>
      <xdr:spPr>
        <a:xfrm>
          <a:off x="4584700" y="1290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50491</xdr:rowOff>
    </xdr:from>
    <xdr:to>
      <xdr:col>19</xdr:col>
      <xdr:colOff>177800</xdr:colOff>
      <xdr:row>72</xdr:row>
      <xdr:rowOff>70532</xdr:rowOff>
    </xdr:to>
    <xdr:cxnSp macro="">
      <xdr:nvCxnSpPr>
        <xdr:cNvPr id="180" name="直線コネクタ 179"/>
        <xdr:cNvCxnSpPr/>
      </xdr:nvCxnSpPr>
      <xdr:spPr>
        <a:xfrm flipV="1">
          <a:off x="2908300" y="12394891"/>
          <a:ext cx="889000" cy="20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110258</xdr:rowOff>
    </xdr:from>
    <xdr:to>
      <xdr:col>20</xdr:col>
      <xdr:colOff>38100</xdr:colOff>
      <xdr:row>76</xdr:row>
      <xdr:rowOff>40407</xdr:rowOff>
    </xdr:to>
    <xdr:sp macro="" textlink="">
      <xdr:nvSpPr>
        <xdr:cNvPr id="181" name="フローチャート: 判断 180"/>
        <xdr:cNvSpPr/>
      </xdr:nvSpPr>
      <xdr:spPr>
        <a:xfrm>
          <a:off x="3746500" y="129690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31535</xdr:rowOff>
    </xdr:from>
    <xdr:ext cx="599010" cy="259045"/>
    <xdr:sp macro="" textlink="">
      <xdr:nvSpPr>
        <xdr:cNvPr id="182" name="テキスト ボックス 181"/>
        <xdr:cNvSpPr txBox="1"/>
      </xdr:nvSpPr>
      <xdr:spPr>
        <a:xfrm>
          <a:off x="3497795" y="13061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72</xdr:row>
      <xdr:rowOff>70532</xdr:rowOff>
    </xdr:from>
    <xdr:to>
      <xdr:col>15</xdr:col>
      <xdr:colOff>50800</xdr:colOff>
      <xdr:row>72</xdr:row>
      <xdr:rowOff>130349</xdr:rowOff>
    </xdr:to>
    <xdr:cxnSp macro="">
      <xdr:nvCxnSpPr>
        <xdr:cNvPr id="183" name="直線コネクタ 182"/>
        <xdr:cNvCxnSpPr/>
      </xdr:nvCxnSpPr>
      <xdr:spPr>
        <a:xfrm flipV="1">
          <a:off x="2019300" y="12414932"/>
          <a:ext cx="889000" cy="59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114840</xdr:rowOff>
    </xdr:from>
    <xdr:to>
      <xdr:col>15</xdr:col>
      <xdr:colOff>101600</xdr:colOff>
      <xdr:row>76</xdr:row>
      <xdr:rowOff>44990</xdr:rowOff>
    </xdr:to>
    <xdr:sp macro="" textlink="">
      <xdr:nvSpPr>
        <xdr:cNvPr id="184" name="フローチャート: 判断 183"/>
        <xdr:cNvSpPr/>
      </xdr:nvSpPr>
      <xdr:spPr>
        <a:xfrm>
          <a:off x="2857500" y="12973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36118</xdr:rowOff>
    </xdr:from>
    <xdr:ext cx="599010" cy="259045"/>
    <xdr:sp macro="" textlink="">
      <xdr:nvSpPr>
        <xdr:cNvPr id="185" name="テキスト ボックス 184"/>
        <xdr:cNvSpPr txBox="1"/>
      </xdr:nvSpPr>
      <xdr:spPr>
        <a:xfrm>
          <a:off x="2608795" y="13066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72</xdr:row>
      <xdr:rowOff>130349</xdr:rowOff>
    </xdr:from>
    <xdr:to>
      <xdr:col>10</xdr:col>
      <xdr:colOff>114300</xdr:colOff>
      <xdr:row>73</xdr:row>
      <xdr:rowOff>58514</xdr:rowOff>
    </xdr:to>
    <xdr:cxnSp macro="">
      <xdr:nvCxnSpPr>
        <xdr:cNvPr id="186" name="直線コネクタ 185"/>
        <xdr:cNvCxnSpPr/>
      </xdr:nvCxnSpPr>
      <xdr:spPr>
        <a:xfrm flipV="1">
          <a:off x="1130300" y="12474749"/>
          <a:ext cx="889000" cy="99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149163</xdr:rowOff>
    </xdr:from>
    <xdr:to>
      <xdr:col>10</xdr:col>
      <xdr:colOff>165100</xdr:colOff>
      <xdr:row>76</xdr:row>
      <xdr:rowOff>79313</xdr:rowOff>
    </xdr:to>
    <xdr:sp macro="" textlink="">
      <xdr:nvSpPr>
        <xdr:cNvPr id="187" name="フローチャート: 判断 186"/>
        <xdr:cNvSpPr/>
      </xdr:nvSpPr>
      <xdr:spPr>
        <a:xfrm>
          <a:off x="1968500" y="13007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70440</xdr:rowOff>
    </xdr:from>
    <xdr:ext cx="599010" cy="259045"/>
    <xdr:sp macro="" textlink="">
      <xdr:nvSpPr>
        <xdr:cNvPr id="188" name="テキスト ボックス 187"/>
        <xdr:cNvSpPr txBox="1"/>
      </xdr:nvSpPr>
      <xdr:spPr>
        <a:xfrm>
          <a:off x="1719795" y="13100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6429</xdr:rowOff>
    </xdr:from>
    <xdr:to>
      <xdr:col>6</xdr:col>
      <xdr:colOff>38100</xdr:colOff>
      <xdr:row>76</xdr:row>
      <xdr:rowOff>108029</xdr:rowOff>
    </xdr:to>
    <xdr:sp macro="" textlink="">
      <xdr:nvSpPr>
        <xdr:cNvPr id="189" name="フローチャート: 判断 188"/>
        <xdr:cNvSpPr/>
      </xdr:nvSpPr>
      <xdr:spPr>
        <a:xfrm>
          <a:off x="1079500" y="13036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99156</xdr:rowOff>
    </xdr:from>
    <xdr:ext cx="599010" cy="259045"/>
    <xdr:sp macro="" textlink="">
      <xdr:nvSpPr>
        <xdr:cNvPr id="190" name="テキスト ボックス 189"/>
        <xdr:cNvSpPr txBox="1"/>
      </xdr:nvSpPr>
      <xdr:spPr>
        <a:xfrm>
          <a:off x="830795" y="13129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71</xdr:row>
      <xdr:rowOff>128056</xdr:rowOff>
    </xdr:from>
    <xdr:to>
      <xdr:col>24</xdr:col>
      <xdr:colOff>114300</xdr:colOff>
      <xdr:row>72</xdr:row>
      <xdr:rowOff>58206</xdr:rowOff>
    </xdr:to>
    <xdr:sp macro="" textlink="">
      <xdr:nvSpPr>
        <xdr:cNvPr id="196" name="楕円 195"/>
        <xdr:cNvSpPr/>
      </xdr:nvSpPr>
      <xdr:spPr>
        <a:xfrm>
          <a:off x="4584700" y="12301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42983</xdr:rowOff>
    </xdr:from>
    <xdr:ext cx="599010" cy="259045"/>
    <xdr:sp macro="" textlink="">
      <xdr:nvSpPr>
        <xdr:cNvPr id="197" name="民生費該当値テキスト"/>
        <xdr:cNvSpPr txBox="1"/>
      </xdr:nvSpPr>
      <xdr:spPr>
        <a:xfrm>
          <a:off x="4686300" y="12215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71</xdr:row>
      <xdr:rowOff>171141</xdr:rowOff>
    </xdr:from>
    <xdr:to>
      <xdr:col>20</xdr:col>
      <xdr:colOff>38100</xdr:colOff>
      <xdr:row>72</xdr:row>
      <xdr:rowOff>101291</xdr:rowOff>
    </xdr:to>
    <xdr:sp macro="" textlink="">
      <xdr:nvSpPr>
        <xdr:cNvPr id="198" name="楕円 197"/>
        <xdr:cNvSpPr/>
      </xdr:nvSpPr>
      <xdr:spPr>
        <a:xfrm>
          <a:off x="3746500" y="12344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70</xdr:row>
      <xdr:rowOff>117818</xdr:rowOff>
    </xdr:from>
    <xdr:ext cx="599010" cy="259045"/>
    <xdr:sp macro="" textlink="">
      <xdr:nvSpPr>
        <xdr:cNvPr id="199" name="テキスト ボックス 198"/>
        <xdr:cNvSpPr txBox="1"/>
      </xdr:nvSpPr>
      <xdr:spPr>
        <a:xfrm>
          <a:off x="3497795" y="12119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72</xdr:row>
      <xdr:rowOff>19732</xdr:rowOff>
    </xdr:from>
    <xdr:to>
      <xdr:col>15</xdr:col>
      <xdr:colOff>101600</xdr:colOff>
      <xdr:row>72</xdr:row>
      <xdr:rowOff>121332</xdr:rowOff>
    </xdr:to>
    <xdr:sp macro="" textlink="">
      <xdr:nvSpPr>
        <xdr:cNvPr id="200" name="楕円 199"/>
        <xdr:cNvSpPr/>
      </xdr:nvSpPr>
      <xdr:spPr>
        <a:xfrm>
          <a:off x="2857500" y="12364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70</xdr:row>
      <xdr:rowOff>137859</xdr:rowOff>
    </xdr:from>
    <xdr:ext cx="599010" cy="259045"/>
    <xdr:sp macro="" textlink="">
      <xdr:nvSpPr>
        <xdr:cNvPr id="201" name="テキスト ボックス 200"/>
        <xdr:cNvSpPr txBox="1"/>
      </xdr:nvSpPr>
      <xdr:spPr>
        <a:xfrm>
          <a:off x="2608795" y="12139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72</xdr:row>
      <xdr:rowOff>79549</xdr:rowOff>
    </xdr:from>
    <xdr:to>
      <xdr:col>10</xdr:col>
      <xdr:colOff>165100</xdr:colOff>
      <xdr:row>73</xdr:row>
      <xdr:rowOff>9699</xdr:rowOff>
    </xdr:to>
    <xdr:sp macro="" textlink="">
      <xdr:nvSpPr>
        <xdr:cNvPr id="202" name="楕円 201"/>
        <xdr:cNvSpPr/>
      </xdr:nvSpPr>
      <xdr:spPr>
        <a:xfrm>
          <a:off x="1968500" y="12423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71</xdr:row>
      <xdr:rowOff>26226</xdr:rowOff>
    </xdr:from>
    <xdr:ext cx="599010" cy="259045"/>
    <xdr:sp macro="" textlink="">
      <xdr:nvSpPr>
        <xdr:cNvPr id="203" name="テキスト ボックス 202"/>
        <xdr:cNvSpPr txBox="1"/>
      </xdr:nvSpPr>
      <xdr:spPr>
        <a:xfrm>
          <a:off x="1719795" y="12199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7714</xdr:rowOff>
    </xdr:from>
    <xdr:to>
      <xdr:col>6</xdr:col>
      <xdr:colOff>38100</xdr:colOff>
      <xdr:row>73</xdr:row>
      <xdr:rowOff>109314</xdr:rowOff>
    </xdr:to>
    <xdr:sp macro="" textlink="">
      <xdr:nvSpPr>
        <xdr:cNvPr id="204" name="楕円 203"/>
        <xdr:cNvSpPr/>
      </xdr:nvSpPr>
      <xdr:spPr>
        <a:xfrm>
          <a:off x="1079500" y="12523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71</xdr:row>
      <xdr:rowOff>125841</xdr:rowOff>
    </xdr:from>
    <xdr:ext cx="599010" cy="259045"/>
    <xdr:sp macro="" textlink="">
      <xdr:nvSpPr>
        <xdr:cNvPr id="205" name="テキスト ボックス 204"/>
        <xdr:cNvSpPr txBox="1"/>
      </xdr:nvSpPr>
      <xdr:spPr>
        <a:xfrm>
          <a:off x="830795" y="12298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7" name="直線コネクタ 216"/>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8" name="テキスト ボックス 217"/>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0" name="テキスト ボックス 219"/>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2" name="テキスト ボックス 221"/>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4" name="テキスト ボックス 223"/>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164716</xdr:rowOff>
    </xdr:from>
    <xdr:to>
      <xdr:col>24</xdr:col>
      <xdr:colOff>62865</xdr:colOff>
      <xdr:row>99</xdr:row>
      <xdr:rowOff>124940</xdr:rowOff>
    </xdr:to>
    <xdr:cxnSp macro="">
      <xdr:nvCxnSpPr>
        <xdr:cNvPr id="232" name="直線コネクタ 231"/>
        <xdr:cNvCxnSpPr/>
      </xdr:nvCxnSpPr>
      <xdr:spPr>
        <a:xfrm flipV="1">
          <a:off x="4633595" y="15595216"/>
          <a:ext cx="1270" cy="15032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128767</xdr:rowOff>
    </xdr:from>
    <xdr:ext cx="534377" cy="259045"/>
    <xdr:sp macro="" textlink="">
      <xdr:nvSpPr>
        <xdr:cNvPr id="233" name="衛生費最小値テキスト"/>
        <xdr:cNvSpPr txBox="1"/>
      </xdr:nvSpPr>
      <xdr:spPr>
        <a:xfrm>
          <a:off x="4686300" y="17102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124940</xdr:rowOff>
    </xdr:from>
    <xdr:to>
      <xdr:col>24</xdr:col>
      <xdr:colOff>152400</xdr:colOff>
      <xdr:row>99</xdr:row>
      <xdr:rowOff>124940</xdr:rowOff>
    </xdr:to>
    <xdr:cxnSp macro="">
      <xdr:nvCxnSpPr>
        <xdr:cNvPr id="234" name="直線コネクタ 233"/>
        <xdr:cNvCxnSpPr/>
      </xdr:nvCxnSpPr>
      <xdr:spPr>
        <a:xfrm>
          <a:off x="4546600" y="17098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111393</xdr:rowOff>
    </xdr:from>
    <xdr:ext cx="599010" cy="259045"/>
    <xdr:sp macro="" textlink="">
      <xdr:nvSpPr>
        <xdr:cNvPr id="235" name="衛生費最大値テキスト"/>
        <xdr:cNvSpPr txBox="1"/>
      </xdr:nvSpPr>
      <xdr:spPr>
        <a:xfrm>
          <a:off x="4686300" y="15370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110,468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164716</xdr:rowOff>
    </xdr:from>
    <xdr:to>
      <xdr:col>24</xdr:col>
      <xdr:colOff>152400</xdr:colOff>
      <xdr:row>90</xdr:row>
      <xdr:rowOff>164716</xdr:rowOff>
    </xdr:to>
    <xdr:cxnSp macro="">
      <xdr:nvCxnSpPr>
        <xdr:cNvPr id="236" name="直線コネクタ 235"/>
        <xdr:cNvCxnSpPr/>
      </xdr:nvCxnSpPr>
      <xdr:spPr>
        <a:xfrm>
          <a:off x="4546600" y="15595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119828</xdr:rowOff>
    </xdr:from>
    <xdr:to>
      <xdr:col>24</xdr:col>
      <xdr:colOff>63500</xdr:colOff>
      <xdr:row>97</xdr:row>
      <xdr:rowOff>145659</xdr:rowOff>
    </xdr:to>
    <xdr:cxnSp macro="">
      <xdr:nvCxnSpPr>
        <xdr:cNvPr id="237" name="直線コネクタ 236"/>
        <xdr:cNvCxnSpPr/>
      </xdr:nvCxnSpPr>
      <xdr:spPr>
        <a:xfrm flipV="1">
          <a:off x="3797300" y="16750478"/>
          <a:ext cx="838200" cy="25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166442</xdr:rowOff>
    </xdr:from>
    <xdr:ext cx="534377" cy="259045"/>
    <xdr:sp macro="" textlink="">
      <xdr:nvSpPr>
        <xdr:cNvPr id="238" name="衛生費平均値テキスト"/>
        <xdr:cNvSpPr txBox="1"/>
      </xdr:nvSpPr>
      <xdr:spPr>
        <a:xfrm>
          <a:off x="4686300" y="167970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16565</xdr:rowOff>
    </xdr:from>
    <xdr:to>
      <xdr:col>24</xdr:col>
      <xdr:colOff>114300</xdr:colOff>
      <xdr:row>98</xdr:row>
      <xdr:rowOff>118165</xdr:rowOff>
    </xdr:to>
    <xdr:sp macro="" textlink="">
      <xdr:nvSpPr>
        <xdr:cNvPr id="239" name="フローチャート: 判断 238"/>
        <xdr:cNvSpPr/>
      </xdr:nvSpPr>
      <xdr:spPr>
        <a:xfrm>
          <a:off x="4584700" y="1681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145659</xdr:rowOff>
    </xdr:from>
    <xdr:to>
      <xdr:col>19</xdr:col>
      <xdr:colOff>177800</xdr:colOff>
      <xdr:row>97</xdr:row>
      <xdr:rowOff>159914</xdr:rowOff>
    </xdr:to>
    <xdr:cxnSp macro="">
      <xdr:nvCxnSpPr>
        <xdr:cNvPr id="240" name="直線コネクタ 239"/>
        <xdr:cNvCxnSpPr/>
      </xdr:nvCxnSpPr>
      <xdr:spPr>
        <a:xfrm flipV="1">
          <a:off x="2908300" y="16776309"/>
          <a:ext cx="889000" cy="14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34592</xdr:rowOff>
    </xdr:from>
    <xdr:to>
      <xdr:col>20</xdr:col>
      <xdr:colOff>38100</xdr:colOff>
      <xdr:row>98</xdr:row>
      <xdr:rowOff>136192</xdr:rowOff>
    </xdr:to>
    <xdr:sp macro="" textlink="">
      <xdr:nvSpPr>
        <xdr:cNvPr id="241" name="フローチャート: 判断 240"/>
        <xdr:cNvSpPr/>
      </xdr:nvSpPr>
      <xdr:spPr>
        <a:xfrm>
          <a:off x="3746500" y="1683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127319</xdr:rowOff>
    </xdr:from>
    <xdr:ext cx="534377" cy="259045"/>
    <xdr:sp macro="" textlink="">
      <xdr:nvSpPr>
        <xdr:cNvPr id="242" name="テキスト ボックス 241"/>
        <xdr:cNvSpPr txBox="1"/>
      </xdr:nvSpPr>
      <xdr:spPr>
        <a:xfrm>
          <a:off x="3530111" y="16929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159914</xdr:rowOff>
    </xdr:from>
    <xdr:to>
      <xdr:col>15</xdr:col>
      <xdr:colOff>50800</xdr:colOff>
      <xdr:row>98</xdr:row>
      <xdr:rowOff>1119</xdr:rowOff>
    </xdr:to>
    <xdr:cxnSp macro="">
      <xdr:nvCxnSpPr>
        <xdr:cNvPr id="243" name="直線コネクタ 242"/>
        <xdr:cNvCxnSpPr/>
      </xdr:nvCxnSpPr>
      <xdr:spPr>
        <a:xfrm flipV="1">
          <a:off x="2019300" y="16790564"/>
          <a:ext cx="889000" cy="12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1265</xdr:rowOff>
    </xdr:from>
    <xdr:to>
      <xdr:col>15</xdr:col>
      <xdr:colOff>101600</xdr:colOff>
      <xdr:row>98</xdr:row>
      <xdr:rowOff>102865</xdr:rowOff>
    </xdr:to>
    <xdr:sp macro="" textlink="">
      <xdr:nvSpPr>
        <xdr:cNvPr id="244" name="フローチャート: 判断 243"/>
        <xdr:cNvSpPr/>
      </xdr:nvSpPr>
      <xdr:spPr>
        <a:xfrm>
          <a:off x="2857500" y="16803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93992</xdr:rowOff>
    </xdr:from>
    <xdr:ext cx="534377" cy="259045"/>
    <xdr:sp macro="" textlink="">
      <xdr:nvSpPr>
        <xdr:cNvPr id="245" name="テキスト ボックス 244"/>
        <xdr:cNvSpPr txBox="1"/>
      </xdr:nvSpPr>
      <xdr:spPr>
        <a:xfrm>
          <a:off x="2641111" y="16896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164161</xdr:rowOff>
    </xdr:from>
    <xdr:to>
      <xdr:col>10</xdr:col>
      <xdr:colOff>114300</xdr:colOff>
      <xdr:row>98</xdr:row>
      <xdr:rowOff>1119</xdr:rowOff>
    </xdr:to>
    <xdr:cxnSp macro="">
      <xdr:nvCxnSpPr>
        <xdr:cNvPr id="246" name="直線コネクタ 245"/>
        <xdr:cNvCxnSpPr/>
      </xdr:nvCxnSpPr>
      <xdr:spPr>
        <a:xfrm>
          <a:off x="1130300" y="16794811"/>
          <a:ext cx="889000" cy="8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170968</xdr:rowOff>
    </xdr:from>
    <xdr:to>
      <xdr:col>10</xdr:col>
      <xdr:colOff>165100</xdr:colOff>
      <xdr:row>98</xdr:row>
      <xdr:rowOff>101118</xdr:rowOff>
    </xdr:to>
    <xdr:sp macro="" textlink="">
      <xdr:nvSpPr>
        <xdr:cNvPr id="247" name="フローチャート: 判断 246"/>
        <xdr:cNvSpPr/>
      </xdr:nvSpPr>
      <xdr:spPr>
        <a:xfrm>
          <a:off x="1968500" y="1680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92245</xdr:rowOff>
    </xdr:from>
    <xdr:ext cx="534377" cy="259045"/>
    <xdr:sp macro="" textlink="">
      <xdr:nvSpPr>
        <xdr:cNvPr id="248" name="テキスト ボックス 247"/>
        <xdr:cNvSpPr txBox="1"/>
      </xdr:nvSpPr>
      <xdr:spPr>
        <a:xfrm>
          <a:off x="1752111" y="16894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31228</xdr:rowOff>
    </xdr:from>
    <xdr:to>
      <xdr:col>6</xdr:col>
      <xdr:colOff>38100</xdr:colOff>
      <xdr:row>98</xdr:row>
      <xdr:rowOff>132828</xdr:rowOff>
    </xdr:to>
    <xdr:sp macro="" textlink="">
      <xdr:nvSpPr>
        <xdr:cNvPr id="249" name="フローチャート: 判断 248"/>
        <xdr:cNvSpPr/>
      </xdr:nvSpPr>
      <xdr:spPr>
        <a:xfrm>
          <a:off x="1079500" y="16833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123955</xdr:rowOff>
    </xdr:from>
    <xdr:ext cx="534377" cy="259045"/>
    <xdr:sp macro="" textlink="">
      <xdr:nvSpPr>
        <xdr:cNvPr id="250" name="テキスト ボックス 249"/>
        <xdr:cNvSpPr txBox="1"/>
      </xdr:nvSpPr>
      <xdr:spPr>
        <a:xfrm>
          <a:off x="863111" y="16926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69028</xdr:rowOff>
    </xdr:from>
    <xdr:to>
      <xdr:col>24</xdr:col>
      <xdr:colOff>114300</xdr:colOff>
      <xdr:row>97</xdr:row>
      <xdr:rowOff>170628</xdr:rowOff>
    </xdr:to>
    <xdr:sp macro="" textlink="">
      <xdr:nvSpPr>
        <xdr:cNvPr id="256" name="楕円 255"/>
        <xdr:cNvSpPr/>
      </xdr:nvSpPr>
      <xdr:spPr>
        <a:xfrm>
          <a:off x="4584700" y="16699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91905</xdr:rowOff>
    </xdr:from>
    <xdr:ext cx="534377" cy="259045"/>
    <xdr:sp macro="" textlink="">
      <xdr:nvSpPr>
        <xdr:cNvPr id="257" name="衛生費該当値テキスト"/>
        <xdr:cNvSpPr txBox="1"/>
      </xdr:nvSpPr>
      <xdr:spPr>
        <a:xfrm>
          <a:off x="4686300" y="16551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94859</xdr:rowOff>
    </xdr:from>
    <xdr:to>
      <xdr:col>20</xdr:col>
      <xdr:colOff>38100</xdr:colOff>
      <xdr:row>98</xdr:row>
      <xdr:rowOff>25009</xdr:rowOff>
    </xdr:to>
    <xdr:sp macro="" textlink="">
      <xdr:nvSpPr>
        <xdr:cNvPr id="258" name="楕円 257"/>
        <xdr:cNvSpPr/>
      </xdr:nvSpPr>
      <xdr:spPr>
        <a:xfrm>
          <a:off x="3746500" y="16725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41536</xdr:rowOff>
    </xdr:from>
    <xdr:ext cx="534377" cy="259045"/>
    <xdr:sp macro="" textlink="">
      <xdr:nvSpPr>
        <xdr:cNvPr id="259" name="テキスト ボックス 258"/>
        <xdr:cNvSpPr txBox="1"/>
      </xdr:nvSpPr>
      <xdr:spPr>
        <a:xfrm>
          <a:off x="3530111" y="16500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109114</xdr:rowOff>
    </xdr:from>
    <xdr:to>
      <xdr:col>15</xdr:col>
      <xdr:colOff>101600</xdr:colOff>
      <xdr:row>98</xdr:row>
      <xdr:rowOff>39264</xdr:rowOff>
    </xdr:to>
    <xdr:sp macro="" textlink="">
      <xdr:nvSpPr>
        <xdr:cNvPr id="260" name="楕円 259"/>
        <xdr:cNvSpPr/>
      </xdr:nvSpPr>
      <xdr:spPr>
        <a:xfrm>
          <a:off x="2857500" y="16739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55791</xdr:rowOff>
    </xdr:from>
    <xdr:ext cx="534377" cy="259045"/>
    <xdr:sp macro="" textlink="">
      <xdr:nvSpPr>
        <xdr:cNvPr id="261" name="テキスト ボックス 260"/>
        <xdr:cNvSpPr txBox="1"/>
      </xdr:nvSpPr>
      <xdr:spPr>
        <a:xfrm>
          <a:off x="2641111" y="16514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121769</xdr:rowOff>
    </xdr:from>
    <xdr:to>
      <xdr:col>10</xdr:col>
      <xdr:colOff>165100</xdr:colOff>
      <xdr:row>98</xdr:row>
      <xdr:rowOff>51919</xdr:rowOff>
    </xdr:to>
    <xdr:sp macro="" textlink="">
      <xdr:nvSpPr>
        <xdr:cNvPr id="262" name="楕円 261"/>
        <xdr:cNvSpPr/>
      </xdr:nvSpPr>
      <xdr:spPr>
        <a:xfrm>
          <a:off x="1968500" y="16752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68446</xdr:rowOff>
    </xdr:from>
    <xdr:ext cx="534377" cy="259045"/>
    <xdr:sp macro="" textlink="">
      <xdr:nvSpPr>
        <xdr:cNvPr id="263" name="テキスト ボックス 262"/>
        <xdr:cNvSpPr txBox="1"/>
      </xdr:nvSpPr>
      <xdr:spPr>
        <a:xfrm>
          <a:off x="1752111" y="16527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113361</xdr:rowOff>
    </xdr:from>
    <xdr:to>
      <xdr:col>6</xdr:col>
      <xdr:colOff>38100</xdr:colOff>
      <xdr:row>98</xdr:row>
      <xdr:rowOff>43511</xdr:rowOff>
    </xdr:to>
    <xdr:sp macro="" textlink="">
      <xdr:nvSpPr>
        <xdr:cNvPr id="264" name="楕円 263"/>
        <xdr:cNvSpPr/>
      </xdr:nvSpPr>
      <xdr:spPr>
        <a:xfrm>
          <a:off x="1079500" y="16744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60038</xdr:rowOff>
    </xdr:from>
    <xdr:ext cx="534377" cy="259045"/>
    <xdr:sp macro="" textlink="">
      <xdr:nvSpPr>
        <xdr:cNvPr id="265" name="テキスト ボックス 264"/>
        <xdr:cNvSpPr txBox="1"/>
      </xdr:nvSpPr>
      <xdr:spPr>
        <a:xfrm>
          <a:off x="863111" y="16519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6" name="直線コネクタ 27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7" name="テキスト ボックス 276"/>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8" name="直線コネクタ 27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9" name="テキスト ボックス 278"/>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0" name="直線コネクタ 27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1" name="テキスト ボックス 280"/>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2" name="直線コネクタ 28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3" name="テキスト ボックス 282"/>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4" name="直線コネクタ 28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5" name="テキスト ボックス 284"/>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85979</xdr:rowOff>
    </xdr:from>
    <xdr:to>
      <xdr:col>54</xdr:col>
      <xdr:colOff>189865</xdr:colOff>
      <xdr:row>39</xdr:row>
      <xdr:rowOff>44450</xdr:rowOff>
    </xdr:to>
    <xdr:cxnSp macro="">
      <xdr:nvCxnSpPr>
        <xdr:cNvPr id="289" name="直線コネクタ 288"/>
        <xdr:cNvCxnSpPr/>
      </xdr:nvCxnSpPr>
      <xdr:spPr>
        <a:xfrm flipV="1">
          <a:off x="10475595" y="5229479"/>
          <a:ext cx="1270" cy="15015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0"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1" name="直線コネクタ 290"/>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32656</xdr:rowOff>
    </xdr:from>
    <xdr:ext cx="469744" cy="259045"/>
    <xdr:sp macro="" textlink="">
      <xdr:nvSpPr>
        <xdr:cNvPr id="292" name="労働費最大値テキスト"/>
        <xdr:cNvSpPr txBox="1"/>
      </xdr:nvSpPr>
      <xdr:spPr>
        <a:xfrm>
          <a:off x="10528300" y="5004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85979</xdr:rowOff>
    </xdr:from>
    <xdr:to>
      <xdr:col>55</xdr:col>
      <xdr:colOff>88900</xdr:colOff>
      <xdr:row>30</xdr:row>
      <xdr:rowOff>85979</xdr:rowOff>
    </xdr:to>
    <xdr:cxnSp macro="">
      <xdr:nvCxnSpPr>
        <xdr:cNvPr id="293" name="直線コネクタ 292"/>
        <xdr:cNvCxnSpPr/>
      </xdr:nvCxnSpPr>
      <xdr:spPr>
        <a:xfrm>
          <a:off x="10388600" y="5229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30</xdr:row>
      <xdr:rowOff>85979</xdr:rowOff>
    </xdr:from>
    <xdr:to>
      <xdr:col>55</xdr:col>
      <xdr:colOff>0</xdr:colOff>
      <xdr:row>31</xdr:row>
      <xdr:rowOff>17399</xdr:rowOff>
    </xdr:to>
    <xdr:cxnSp macro="">
      <xdr:nvCxnSpPr>
        <xdr:cNvPr id="294" name="直線コネクタ 293"/>
        <xdr:cNvCxnSpPr/>
      </xdr:nvCxnSpPr>
      <xdr:spPr>
        <a:xfrm flipV="1">
          <a:off x="9639300" y="5229479"/>
          <a:ext cx="8382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77995</xdr:rowOff>
    </xdr:from>
    <xdr:ext cx="378565" cy="259045"/>
    <xdr:sp macro="" textlink="">
      <xdr:nvSpPr>
        <xdr:cNvPr id="295" name="労働費平均値テキスト"/>
        <xdr:cNvSpPr txBox="1"/>
      </xdr:nvSpPr>
      <xdr:spPr>
        <a:xfrm>
          <a:off x="10528300" y="642164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99568</xdr:rowOff>
    </xdr:from>
    <xdr:to>
      <xdr:col>55</xdr:col>
      <xdr:colOff>50800</xdr:colOff>
      <xdr:row>38</xdr:row>
      <xdr:rowOff>29718</xdr:rowOff>
    </xdr:to>
    <xdr:sp macro="" textlink="">
      <xdr:nvSpPr>
        <xdr:cNvPr id="296" name="フローチャート: 判断 295"/>
        <xdr:cNvSpPr/>
      </xdr:nvSpPr>
      <xdr:spPr>
        <a:xfrm>
          <a:off x="10426700" y="6443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17399</xdr:rowOff>
    </xdr:from>
    <xdr:to>
      <xdr:col>50</xdr:col>
      <xdr:colOff>114300</xdr:colOff>
      <xdr:row>31</xdr:row>
      <xdr:rowOff>57023</xdr:rowOff>
    </xdr:to>
    <xdr:cxnSp macro="">
      <xdr:nvCxnSpPr>
        <xdr:cNvPr id="297" name="直線コネクタ 296"/>
        <xdr:cNvCxnSpPr/>
      </xdr:nvCxnSpPr>
      <xdr:spPr>
        <a:xfrm flipV="1">
          <a:off x="8750300" y="5332349"/>
          <a:ext cx="889000" cy="39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96901</xdr:rowOff>
    </xdr:from>
    <xdr:to>
      <xdr:col>50</xdr:col>
      <xdr:colOff>165100</xdr:colOff>
      <xdr:row>38</xdr:row>
      <xdr:rowOff>27051</xdr:rowOff>
    </xdr:to>
    <xdr:sp macro="" textlink="">
      <xdr:nvSpPr>
        <xdr:cNvPr id="298" name="フローチャート: 判断 297"/>
        <xdr:cNvSpPr/>
      </xdr:nvSpPr>
      <xdr:spPr>
        <a:xfrm>
          <a:off x="9588500" y="6440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18178</xdr:rowOff>
    </xdr:from>
    <xdr:ext cx="378565" cy="259045"/>
    <xdr:sp macro="" textlink="">
      <xdr:nvSpPr>
        <xdr:cNvPr id="299" name="テキスト ボックス 298"/>
        <xdr:cNvSpPr txBox="1"/>
      </xdr:nvSpPr>
      <xdr:spPr>
        <a:xfrm>
          <a:off x="9450017" y="65332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57023</xdr:rowOff>
    </xdr:from>
    <xdr:to>
      <xdr:col>45</xdr:col>
      <xdr:colOff>177800</xdr:colOff>
      <xdr:row>31</xdr:row>
      <xdr:rowOff>101981</xdr:rowOff>
    </xdr:to>
    <xdr:cxnSp macro="">
      <xdr:nvCxnSpPr>
        <xdr:cNvPr id="300" name="直線コネクタ 299"/>
        <xdr:cNvCxnSpPr/>
      </xdr:nvCxnSpPr>
      <xdr:spPr>
        <a:xfrm flipV="1">
          <a:off x="7861300" y="5371973"/>
          <a:ext cx="889000" cy="44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58801</xdr:rowOff>
    </xdr:from>
    <xdr:to>
      <xdr:col>46</xdr:col>
      <xdr:colOff>38100</xdr:colOff>
      <xdr:row>37</xdr:row>
      <xdr:rowOff>160401</xdr:rowOff>
    </xdr:to>
    <xdr:sp macro="" textlink="">
      <xdr:nvSpPr>
        <xdr:cNvPr id="301" name="フローチャート: 判断 300"/>
        <xdr:cNvSpPr/>
      </xdr:nvSpPr>
      <xdr:spPr>
        <a:xfrm>
          <a:off x="8699500" y="6402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151528</xdr:rowOff>
    </xdr:from>
    <xdr:ext cx="378565" cy="259045"/>
    <xdr:sp macro="" textlink="">
      <xdr:nvSpPr>
        <xdr:cNvPr id="302" name="テキスト ボックス 301"/>
        <xdr:cNvSpPr txBox="1"/>
      </xdr:nvSpPr>
      <xdr:spPr>
        <a:xfrm>
          <a:off x="8561017" y="64951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101981</xdr:rowOff>
    </xdr:from>
    <xdr:to>
      <xdr:col>41</xdr:col>
      <xdr:colOff>50800</xdr:colOff>
      <xdr:row>32</xdr:row>
      <xdr:rowOff>27686</xdr:rowOff>
    </xdr:to>
    <xdr:cxnSp macro="">
      <xdr:nvCxnSpPr>
        <xdr:cNvPr id="303" name="直線コネクタ 302"/>
        <xdr:cNvCxnSpPr/>
      </xdr:nvCxnSpPr>
      <xdr:spPr>
        <a:xfrm flipV="1">
          <a:off x="6972300" y="5416931"/>
          <a:ext cx="889000" cy="9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72517</xdr:rowOff>
    </xdr:from>
    <xdr:to>
      <xdr:col>41</xdr:col>
      <xdr:colOff>101600</xdr:colOff>
      <xdr:row>38</xdr:row>
      <xdr:rowOff>2667</xdr:rowOff>
    </xdr:to>
    <xdr:sp macro="" textlink="">
      <xdr:nvSpPr>
        <xdr:cNvPr id="304" name="フローチャート: 判断 303"/>
        <xdr:cNvSpPr/>
      </xdr:nvSpPr>
      <xdr:spPr>
        <a:xfrm>
          <a:off x="7810500" y="6416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165244</xdr:rowOff>
    </xdr:from>
    <xdr:ext cx="378565" cy="259045"/>
    <xdr:sp macro="" textlink="">
      <xdr:nvSpPr>
        <xdr:cNvPr id="305" name="テキスト ボックス 304"/>
        <xdr:cNvSpPr txBox="1"/>
      </xdr:nvSpPr>
      <xdr:spPr>
        <a:xfrm>
          <a:off x="7672017" y="65088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67945</xdr:rowOff>
    </xdr:from>
    <xdr:to>
      <xdr:col>36</xdr:col>
      <xdr:colOff>165100</xdr:colOff>
      <xdr:row>37</xdr:row>
      <xdr:rowOff>169545</xdr:rowOff>
    </xdr:to>
    <xdr:sp macro="" textlink="">
      <xdr:nvSpPr>
        <xdr:cNvPr id="306" name="フローチャート: 判断 305"/>
        <xdr:cNvSpPr/>
      </xdr:nvSpPr>
      <xdr:spPr>
        <a:xfrm>
          <a:off x="6921500" y="6411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160672</xdr:rowOff>
    </xdr:from>
    <xdr:ext cx="378565" cy="259045"/>
    <xdr:sp macro="" textlink="">
      <xdr:nvSpPr>
        <xdr:cNvPr id="307" name="テキスト ボックス 306"/>
        <xdr:cNvSpPr txBox="1"/>
      </xdr:nvSpPr>
      <xdr:spPr>
        <a:xfrm>
          <a:off x="6783017" y="65043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30</xdr:row>
      <xdr:rowOff>35179</xdr:rowOff>
    </xdr:from>
    <xdr:to>
      <xdr:col>55</xdr:col>
      <xdr:colOff>50800</xdr:colOff>
      <xdr:row>30</xdr:row>
      <xdr:rowOff>136779</xdr:rowOff>
    </xdr:to>
    <xdr:sp macro="" textlink="">
      <xdr:nvSpPr>
        <xdr:cNvPr id="313" name="楕円 312"/>
        <xdr:cNvSpPr/>
      </xdr:nvSpPr>
      <xdr:spPr>
        <a:xfrm>
          <a:off x="10426700" y="5178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29</xdr:row>
      <xdr:rowOff>159656</xdr:rowOff>
    </xdr:from>
    <xdr:ext cx="469744" cy="259045"/>
    <xdr:sp macro="" textlink="">
      <xdr:nvSpPr>
        <xdr:cNvPr id="314" name="労働費該当値テキスト"/>
        <xdr:cNvSpPr txBox="1"/>
      </xdr:nvSpPr>
      <xdr:spPr>
        <a:xfrm>
          <a:off x="10528300" y="5131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30</xdr:row>
      <xdr:rowOff>138049</xdr:rowOff>
    </xdr:from>
    <xdr:to>
      <xdr:col>50</xdr:col>
      <xdr:colOff>165100</xdr:colOff>
      <xdr:row>31</xdr:row>
      <xdr:rowOff>68199</xdr:rowOff>
    </xdr:to>
    <xdr:sp macro="" textlink="">
      <xdr:nvSpPr>
        <xdr:cNvPr id="315" name="楕円 314"/>
        <xdr:cNvSpPr/>
      </xdr:nvSpPr>
      <xdr:spPr>
        <a:xfrm>
          <a:off x="9588500" y="5281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29</xdr:row>
      <xdr:rowOff>84726</xdr:rowOff>
    </xdr:from>
    <xdr:ext cx="469744" cy="259045"/>
    <xdr:sp macro="" textlink="">
      <xdr:nvSpPr>
        <xdr:cNvPr id="316" name="テキスト ボックス 315"/>
        <xdr:cNvSpPr txBox="1"/>
      </xdr:nvSpPr>
      <xdr:spPr>
        <a:xfrm>
          <a:off x="9404428" y="5056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31</xdr:row>
      <xdr:rowOff>6223</xdr:rowOff>
    </xdr:from>
    <xdr:to>
      <xdr:col>46</xdr:col>
      <xdr:colOff>38100</xdr:colOff>
      <xdr:row>31</xdr:row>
      <xdr:rowOff>107823</xdr:rowOff>
    </xdr:to>
    <xdr:sp macro="" textlink="">
      <xdr:nvSpPr>
        <xdr:cNvPr id="317" name="楕円 316"/>
        <xdr:cNvSpPr/>
      </xdr:nvSpPr>
      <xdr:spPr>
        <a:xfrm>
          <a:off x="8699500" y="5321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29</xdr:row>
      <xdr:rowOff>124350</xdr:rowOff>
    </xdr:from>
    <xdr:ext cx="469744" cy="259045"/>
    <xdr:sp macro="" textlink="">
      <xdr:nvSpPr>
        <xdr:cNvPr id="318" name="テキスト ボックス 317"/>
        <xdr:cNvSpPr txBox="1"/>
      </xdr:nvSpPr>
      <xdr:spPr>
        <a:xfrm>
          <a:off x="8515428" y="5096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51181</xdr:rowOff>
    </xdr:from>
    <xdr:to>
      <xdr:col>41</xdr:col>
      <xdr:colOff>101600</xdr:colOff>
      <xdr:row>31</xdr:row>
      <xdr:rowOff>152781</xdr:rowOff>
    </xdr:to>
    <xdr:sp macro="" textlink="">
      <xdr:nvSpPr>
        <xdr:cNvPr id="319" name="楕円 318"/>
        <xdr:cNvSpPr/>
      </xdr:nvSpPr>
      <xdr:spPr>
        <a:xfrm>
          <a:off x="7810500" y="5366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29</xdr:row>
      <xdr:rowOff>169308</xdr:rowOff>
    </xdr:from>
    <xdr:ext cx="469744" cy="259045"/>
    <xdr:sp macro="" textlink="">
      <xdr:nvSpPr>
        <xdr:cNvPr id="320" name="テキスト ボックス 319"/>
        <xdr:cNvSpPr txBox="1"/>
      </xdr:nvSpPr>
      <xdr:spPr>
        <a:xfrm>
          <a:off x="7626428" y="5141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148336</xdr:rowOff>
    </xdr:from>
    <xdr:to>
      <xdr:col>36</xdr:col>
      <xdr:colOff>165100</xdr:colOff>
      <xdr:row>32</xdr:row>
      <xdr:rowOff>78486</xdr:rowOff>
    </xdr:to>
    <xdr:sp macro="" textlink="">
      <xdr:nvSpPr>
        <xdr:cNvPr id="321" name="楕円 320"/>
        <xdr:cNvSpPr/>
      </xdr:nvSpPr>
      <xdr:spPr>
        <a:xfrm>
          <a:off x="6921500" y="5463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30</xdr:row>
      <xdr:rowOff>95013</xdr:rowOff>
    </xdr:from>
    <xdr:ext cx="469744" cy="259045"/>
    <xdr:sp macro="" textlink="">
      <xdr:nvSpPr>
        <xdr:cNvPr id="322" name="テキスト ボックス 321"/>
        <xdr:cNvSpPr txBox="1"/>
      </xdr:nvSpPr>
      <xdr:spPr>
        <a:xfrm>
          <a:off x="6737428" y="5238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4" name="テキスト ボックス 333"/>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6" name="テキスト ボックス 335"/>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8" name="テキスト ボックス 337"/>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0" name="テキスト ボックス 339"/>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2" name="テキスト ボックス 341"/>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70910</xdr:rowOff>
    </xdr:from>
    <xdr:to>
      <xdr:col>54</xdr:col>
      <xdr:colOff>189865</xdr:colOff>
      <xdr:row>59</xdr:row>
      <xdr:rowOff>38564</xdr:rowOff>
    </xdr:to>
    <xdr:cxnSp macro="">
      <xdr:nvCxnSpPr>
        <xdr:cNvPr id="346" name="直線コネクタ 345"/>
        <xdr:cNvCxnSpPr/>
      </xdr:nvCxnSpPr>
      <xdr:spPr>
        <a:xfrm flipV="1">
          <a:off x="10475595" y="8643410"/>
          <a:ext cx="1270" cy="1510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42391</xdr:rowOff>
    </xdr:from>
    <xdr:ext cx="378565" cy="259045"/>
    <xdr:sp macro="" textlink="">
      <xdr:nvSpPr>
        <xdr:cNvPr id="347" name="農林水産業費最小値テキスト"/>
        <xdr:cNvSpPr txBox="1"/>
      </xdr:nvSpPr>
      <xdr:spPr>
        <a:xfrm>
          <a:off x="10528300" y="101579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38564</xdr:rowOff>
    </xdr:from>
    <xdr:to>
      <xdr:col>55</xdr:col>
      <xdr:colOff>88900</xdr:colOff>
      <xdr:row>59</xdr:row>
      <xdr:rowOff>38564</xdr:rowOff>
    </xdr:to>
    <xdr:cxnSp macro="">
      <xdr:nvCxnSpPr>
        <xdr:cNvPr id="348" name="直線コネクタ 347"/>
        <xdr:cNvCxnSpPr/>
      </xdr:nvCxnSpPr>
      <xdr:spPr>
        <a:xfrm>
          <a:off x="10388600" y="10154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17587</xdr:rowOff>
    </xdr:from>
    <xdr:ext cx="534377" cy="259045"/>
    <xdr:sp macro="" textlink="">
      <xdr:nvSpPr>
        <xdr:cNvPr id="349" name="農林水産業費最大値テキスト"/>
        <xdr:cNvSpPr txBox="1"/>
      </xdr:nvSpPr>
      <xdr:spPr>
        <a:xfrm>
          <a:off x="10528300" y="8418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79,611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70910</xdr:rowOff>
    </xdr:from>
    <xdr:to>
      <xdr:col>55</xdr:col>
      <xdr:colOff>88900</xdr:colOff>
      <xdr:row>50</xdr:row>
      <xdr:rowOff>70910</xdr:rowOff>
    </xdr:to>
    <xdr:cxnSp macro="">
      <xdr:nvCxnSpPr>
        <xdr:cNvPr id="350" name="直線コネクタ 349"/>
        <xdr:cNvCxnSpPr/>
      </xdr:nvCxnSpPr>
      <xdr:spPr>
        <a:xfrm>
          <a:off x="10388600" y="8643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25324</xdr:rowOff>
    </xdr:from>
    <xdr:to>
      <xdr:col>55</xdr:col>
      <xdr:colOff>0</xdr:colOff>
      <xdr:row>59</xdr:row>
      <xdr:rowOff>27819</xdr:rowOff>
    </xdr:to>
    <xdr:cxnSp macro="">
      <xdr:nvCxnSpPr>
        <xdr:cNvPr id="351" name="直線コネクタ 350"/>
        <xdr:cNvCxnSpPr/>
      </xdr:nvCxnSpPr>
      <xdr:spPr>
        <a:xfrm>
          <a:off x="9639300" y="10140874"/>
          <a:ext cx="838200" cy="2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72172</xdr:rowOff>
    </xdr:from>
    <xdr:ext cx="469744" cy="259045"/>
    <xdr:sp macro="" textlink="">
      <xdr:nvSpPr>
        <xdr:cNvPr id="352" name="農林水産業費平均値テキスト"/>
        <xdr:cNvSpPr txBox="1"/>
      </xdr:nvSpPr>
      <xdr:spPr>
        <a:xfrm>
          <a:off x="10528300" y="98448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49295</xdr:rowOff>
    </xdr:from>
    <xdr:to>
      <xdr:col>55</xdr:col>
      <xdr:colOff>50800</xdr:colOff>
      <xdr:row>58</xdr:row>
      <xdr:rowOff>150895</xdr:rowOff>
    </xdr:to>
    <xdr:sp macro="" textlink="">
      <xdr:nvSpPr>
        <xdr:cNvPr id="353" name="フローチャート: 判断 352"/>
        <xdr:cNvSpPr/>
      </xdr:nvSpPr>
      <xdr:spPr>
        <a:xfrm>
          <a:off x="10426700" y="999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25324</xdr:rowOff>
    </xdr:from>
    <xdr:to>
      <xdr:col>50</xdr:col>
      <xdr:colOff>114300</xdr:colOff>
      <xdr:row>59</xdr:row>
      <xdr:rowOff>30544</xdr:rowOff>
    </xdr:to>
    <xdr:cxnSp macro="">
      <xdr:nvCxnSpPr>
        <xdr:cNvPr id="354" name="直線コネクタ 353"/>
        <xdr:cNvCxnSpPr/>
      </xdr:nvCxnSpPr>
      <xdr:spPr>
        <a:xfrm flipV="1">
          <a:off x="8750300" y="10140874"/>
          <a:ext cx="889000" cy="5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52210</xdr:rowOff>
    </xdr:from>
    <xdr:to>
      <xdr:col>50</xdr:col>
      <xdr:colOff>165100</xdr:colOff>
      <xdr:row>58</xdr:row>
      <xdr:rowOff>153810</xdr:rowOff>
    </xdr:to>
    <xdr:sp macro="" textlink="">
      <xdr:nvSpPr>
        <xdr:cNvPr id="355" name="フローチャート: 判断 354"/>
        <xdr:cNvSpPr/>
      </xdr:nvSpPr>
      <xdr:spPr>
        <a:xfrm>
          <a:off x="9588500" y="9996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170337</xdr:rowOff>
    </xdr:from>
    <xdr:ext cx="469744" cy="259045"/>
    <xdr:sp macro="" textlink="">
      <xdr:nvSpPr>
        <xdr:cNvPr id="356" name="テキスト ボックス 355"/>
        <xdr:cNvSpPr txBox="1"/>
      </xdr:nvSpPr>
      <xdr:spPr>
        <a:xfrm>
          <a:off x="9404428" y="9771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30544</xdr:rowOff>
    </xdr:from>
    <xdr:to>
      <xdr:col>45</xdr:col>
      <xdr:colOff>177800</xdr:colOff>
      <xdr:row>59</xdr:row>
      <xdr:rowOff>31153</xdr:rowOff>
    </xdr:to>
    <xdr:cxnSp macro="">
      <xdr:nvCxnSpPr>
        <xdr:cNvPr id="357" name="直線コネクタ 356"/>
        <xdr:cNvCxnSpPr/>
      </xdr:nvCxnSpPr>
      <xdr:spPr>
        <a:xfrm flipV="1">
          <a:off x="7861300" y="10146094"/>
          <a:ext cx="889000" cy="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55125</xdr:rowOff>
    </xdr:from>
    <xdr:to>
      <xdr:col>46</xdr:col>
      <xdr:colOff>38100</xdr:colOff>
      <xdr:row>58</xdr:row>
      <xdr:rowOff>156725</xdr:rowOff>
    </xdr:to>
    <xdr:sp macro="" textlink="">
      <xdr:nvSpPr>
        <xdr:cNvPr id="358" name="フローチャート: 判断 357"/>
        <xdr:cNvSpPr/>
      </xdr:nvSpPr>
      <xdr:spPr>
        <a:xfrm>
          <a:off x="8699500" y="999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1802</xdr:rowOff>
    </xdr:from>
    <xdr:ext cx="469744" cy="259045"/>
    <xdr:sp macro="" textlink="">
      <xdr:nvSpPr>
        <xdr:cNvPr id="359" name="テキスト ボックス 358"/>
        <xdr:cNvSpPr txBox="1"/>
      </xdr:nvSpPr>
      <xdr:spPr>
        <a:xfrm>
          <a:off x="8515428" y="9774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30029</xdr:rowOff>
    </xdr:from>
    <xdr:to>
      <xdr:col>41</xdr:col>
      <xdr:colOff>50800</xdr:colOff>
      <xdr:row>59</xdr:row>
      <xdr:rowOff>31153</xdr:rowOff>
    </xdr:to>
    <xdr:cxnSp macro="">
      <xdr:nvCxnSpPr>
        <xdr:cNvPr id="360" name="直線コネクタ 359"/>
        <xdr:cNvCxnSpPr/>
      </xdr:nvCxnSpPr>
      <xdr:spPr>
        <a:xfrm>
          <a:off x="6972300" y="10145579"/>
          <a:ext cx="889000" cy="1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55029</xdr:rowOff>
    </xdr:from>
    <xdr:to>
      <xdr:col>41</xdr:col>
      <xdr:colOff>101600</xdr:colOff>
      <xdr:row>58</xdr:row>
      <xdr:rowOff>156629</xdr:rowOff>
    </xdr:to>
    <xdr:sp macro="" textlink="">
      <xdr:nvSpPr>
        <xdr:cNvPr id="361" name="フローチャート: 判断 360"/>
        <xdr:cNvSpPr/>
      </xdr:nvSpPr>
      <xdr:spPr>
        <a:xfrm>
          <a:off x="7810500" y="999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1706</xdr:rowOff>
    </xdr:from>
    <xdr:ext cx="469744" cy="259045"/>
    <xdr:sp macro="" textlink="">
      <xdr:nvSpPr>
        <xdr:cNvPr id="362" name="テキスト ボックス 361"/>
        <xdr:cNvSpPr txBox="1"/>
      </xdr:nvSpPr>
      <xdr:spPr>
        <a:xfrm>
          <a:off x="7626428" y="9774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47219</xdr:rowOff>
    </xdr:from>
    <xdr:to>
      <xdr:col>36</xdr:col>
      <xdr:colOff>165100</xdr:colOff>
      <xdr:row>58</xdr:row>
      <xdr:rowOff>148819</xdr:rowOff>
    </xdr:to>
    <xdr:sp macro="" textlink="">
      <xdr:nvSpPr>
        <xdr:cNvPr id="363" name="フローチャート: 判断 362"/>
        <xdr:cNvSpPr/>
      </xdr:nvSpPr>
      <xdr:spPr>
        <a:xfrm>
          <a:off x="6921500" y="9991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165346</xdr:rowOff>
    </xdr:from>
    <xdr:ext cx="469744" cy="259045"/>
    <xdr:sp macro="" textlink="">
      <xdr:nvSpPr>
        <xdr:cNvPr id="364" name="テキスト ボックス 363"/>
        <xdr:cNvSpPr txBox="1"/>
      </xdr:nvSpPr>
      <xdr:spPr>
        <a:xfrm>
          <a:off x="6737428" y="9766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148469</xdr:rowOff>
    </xdr:from>
    <xdr:to>
      <xdr:col>55</xdr:col>
      <xdr:colOff>50800</xdr:colOff>
      <xdr:row>59</xdr:row>
      <xdr:rowOff>78619</xdr:rowOff>
    </xdr:to>
    <xdr:sp macro="" textlink="">
      <xdr:nvSpPr>
        <xdr:cNvPr id="370" name="楕円 369"/>
        <xdr:cNvSpPr/>
      </xdr:nvSpPr>
      <xdr:spPr>
        <a:xfrm>
          <a:off x="10426700" y="1009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63396</xdr:rowOff>
    </xdr:from>
    <xdr:ext cx="378565" cy="259045"/>
    <xdr:sp macro="" textlink="">
      <xdr:nvSpPr>
        <xdr:cNvPr id="371" name="農林水産業費該当値テキスト"/>
        <xdr:cNvSpPr txBox="1"/>
      </xdr:nvSpPr>
      <xdr:spPr>
        <a:xfrm>
          <a:off x="10528300" y="100074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145974</xdr:rowOff>
    </xdr:from>
    <xdr:to>
      <xdr:col>50</xdr:col>
      <xdr:colOff>165100</xdr:colOff>
      <xdr:row>59</xdr:row>
      <xdr:rowOff>76124</xdr:rowOff>
    </xdr:to>
    <xdr:sp macro="" textlink="">
      <xdr:nvSpPr>
        <xdr:cNvPr id="372" name="楕円 371"/>
        <xdr:cNvSpPr/>
      </xdr:nvSpPr>
      <xdr:spPr>
        <a:xfrm>
          <a:off x="9588500" y="1009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67251</xdr:rowOff>
    </xdr:from>
    <xdr:ext cx="469744" cy="259045"/>
    <xdr:sp macro="" textlink="">
      <xdr:nvSpPr>
        <xdr:cNvPr id="373" name="テキスト ボックス 372"/>
        <xdr:cNvSpPr txBox="1"/>
      </xdr:nvSpPr>
      <xdr:spPr>
        <a:xfrm>
          <a:off x="9404428" y="10182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151194</xdr:rowOff>
    </xdr:from>
    <xdr:to>
      <xdr:col>46</xdr:col>
      <xdr:colOff>38100</xdr:colOff>
      <xdr:row>59</xdr:row>
      <xdr:rowOff>81344</xdr:rowOff>
    </xdr:to>
    <xdr:sp macro="" textlink="">
      <xdr:nvSpPr>
        <xdr:cNvPr id="374" name="楕円 373"/>
        <xdr:cNvSpPr/>
      </xdr:nvSpPr>
      <xdr:spPr>
        <a:xfrm>
          <a:off x="8699500" y="10095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59</xdr:row>
      <xdr:rowOff>72471</xdr:rowOff>
    </xdr:from>
    <xdr:ext cx="378565" cy="259045"/>
    <xdr:sp macro="" textlink="">
      <xdr:nvSpPr>
        <xdr:cNvPr id="375" name="テキスト ボックス 374"/>
        <xdr:cNvSpPr txBox="1"/>
      </xdr:nvSpPr>
      <xdr:spPr>
        <a:xfrm>
          <a:off x="8561017" y="101880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151803</xdr:rowOff>
    </xdr:from>
    <xdr:to>
      <xdr:col>41</xdr:col>
      <xdr:colOff>101600</xdr:colOff>
      <xdr:row>59</xdr:row>
      <xdr:rowOff>81953</xdr:rowOff>
    </xdr:to>
    <xdr:sp macro="" textlink="">
      <xdr:nvSpPr>
        <xdr:cNvPr id="376" name="楕円 375"/>
        <xdr:cNvSpPr/>
      </xdr:nvSpPr>
      <xdr:spPr>
        <a:xfrm>
          <a:off x="7810500" y="10095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59</xdr:row>
      <xdr:rowOff>73080</xdr:rowOff>
    </xdr:from>
    <xdr:ext cx="378565" cy="259045"/>
    <xdr:sp macro="" textlink="">
      <xdr:nvSpPr>
        <xdr:cNvPr id="377" name="テキスト ボックス 376"/>
        <xdr:cNvSpPr txBox="1"/>
      </xdr:nvSpPr>
      <xdr:spPr>
        <a:xfrm>
          <a:off x="7672017" y="101886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150679</xdr:rowOff>
    </xdr:from>
    <xdr:to>
      <xdr:col>36</xdr:col>
      <xdr:colOff>165100</xdr:colOff>
      <xdr:row>59</xdr:row>
      <xdr:rowOff>80829</xdr:rowOff>
    </xdr:to>
    <xdr:sp macro="" textlink="">
      <xdr:nvSpPr>
        <xdr:cNvPr id="378" name="楕円 377"/>
        <xdr:cNvSpPr/>
      </xdr:nvSpPr>
      <xdr:spPr>
        <a:xfrm>
          <a:off x="6921500" y="10094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59</xdr:row>
      <xdr:rowOff>71956</xdr:rowOff>
    </xdr:from>
    <xdr:ext cx="378565" cy="259045"/>
    <xdr:sp macro="" textlink="">
      <xdr:nvSpPr>
        <xdr:cNvPr id="379" name="テキスト ボックス 378"/>
        <xdr:cNvSpPr txBox="1"/>
      </xdr:nvSpPr>
      <xdr:spPr>
        <a:xfrm>
          <a:off x="6783017" y="101875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3" name="テキスト ボックス 392"/>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5" name="テキスト ボックス 394"/>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7" name="テキスト ボックス 396"/>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9" name="テキスト ボックス 398"/>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1" name="テキスト ボックス 400"/>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20447</xdr:rowOff>
    </xdr:from>
    <xdr:to>
      <xdr:col>54</xdr:col>
      <xdr:colOff>189865</xdr:colOff>
      <xdr:row>79</xdr:row>
      <xdr:rowOff>15190</xdr:rowOff>
    </xdr:to>
    <xdr:cxnSp macro="">
      <xdr:nvCxnSpPr>
        <xdr:cNvPr id="403" name="直線コネクタ 402"/>
        <xdr:cNvCxnSpPr/>
      </xdr:nvCxnSpPr>
      <xdr:spPr>
        <a:xfrm flipV="1">
          <a:off x="10475595" y="12193397"/>
          <a:ext cx="1270" cy="1366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19017</xdr:rowOff>
    </xdr:from>
    <xdr:ext cx="378565" cy="259045"/>
    <xdr:sp macro="" textlink="">
      <xdr:nvSpPr>
        <xdr:cNvPr id="404" name="商工費最小値テキスト"/>
        <xdr:cNvSpPr txBox="1"/>
      </xdr:nvSpPr>
      <xdr:spPr>
        <a:xfrm>
          <a:off x="10528300" y="135635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15190</xdr:rowOff>
    </xdr:from>
    <xdr:to>
      <xdr:col>55</xdr:col>
      <xdr:colOff>88900</xdr:colOff>
      <xdr:row>79</xdr:row>
      <xdr:rowOff>15190</xdr:rowOff>
    </xdr:to>
    <xdr:cxnSp macro="">
      <xdr:nvCxnSpPr>
        <xdr:cNvPr id="405" name="直線コネクタ 404"/>
        <xdr:cNvCxnSpPr/>
      </xdr:nvCxnSpPr>
      <xdr:spPr>
        <a:xfrm>
          <a:off x="10388600" y="1355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138574</xdr:rowOff>
    </xdr:from>
    <xdr:ext cx="534377" cy="259045"/>
    <xdr:sp macro="" textlink="">
      <xdr:nvSpPr>
        <xdr:cNvPr id="406" name="商工費最大値テキスト"/>
        <xdr:cNvSpPr txBox="1"/>
      </xdr:nvSpPr>
      <xdr:spPr>
        <a:xfrm>
          <a:off x="10528300" y="11968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36,630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20447</xdr:rowOff>
    </xdr:from>
    <xdr:to>
      <xdr:col>55</xdr:col>
      <xdr:colOff>88900</xdr:colOff>
      <xdr:row>71</xdr:row>
      <xdr:rowOff>20447</xdr:rowOff>
    </xdr:to>
    <xdr:cxnSp macro="">
      <xdr:nvCxnSpPr>
        <xdr:cNvPr id="407" name="直線コネクタ 406"/>
        <xdr:cNvCxnSpPr/>
      </xdr:nvCxnSpPr>
      <xdr:spPr>
        <a:xfrm>
          <a:off x="10388600" y="12193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60795</xdr:rowOff>
    </xdr:from>
    <xdr:to>
      <xdr:col>55</xdr:col>
      <xdr:colOff>0</xdr:colOff>
      <xdr:row>78</xdr:row>
      <xdr:rowOff>78930</xdr:rowOff>
    </xdr:to>
    <xdr:cxnSp macro="">
      <xdr:nvCxnSpPr>
        <xdr:cNvPr id="408" name="直線コネクタ 407"/>
        <xdr:cNvCxnSpPr/>
      </xdr:nvCxnSpPr>
      <xdr:spPr>
        <a:xfrm flipV="1">
          <a:off x="9639300" y="13433895"/>
          <a:ext cx="838200" cy="18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91584</xdr:rowOff>
    </xdr:from>
    <xdr:ext cx="469744" cy="259045"/>
    <xdr:sp macro="" textlink="">
      <xdr:nvSpPr>
        <xdr:cNvPr id="409" name="商工費平均値テキスト"/>
        <xdr:cNvSpPr txBox="1"/>
      </xdr:nvSpPr>
      <xdr:spPr>
        <a:xfrm>
          <a:off x="10528300" y="131217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68707</xdr:rowOff>
    </xdr:from>
    <xdr:to>
      <xdr:col>55</xdr:col>
      <xdr:colOff>50800</xdr:colOff>
      <xdr:row>77</xdr:row>
      <xdr:rowOff>170307</xdr:rowOff>
    </xdr:to>
    <xdr:sp macro="" textlink="">
      <xdr:nvSpPr>
        <xdr:cNvPr id="410" name="フローチャート: 判断 409"/>
        <xdr:cNvSpPr/>
      </xdr:nvSpPr>
      <xdr:spPr>
        <a:xfrm>
          <a:off x="10426700" y="13270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56338</xdr:rowOff>
    </xdr:from>
    <xdr:to>
      <xdr:col>50</xdr:col>
      <xdr:colOff>114300</xdr:colOff>
      <xdr:row>78</xdr:row>
      <xdr:rowOff>78930</xdr:rowOff>
    </xdr:to>
    <xdr:cxnSp macro="">
      <xdr:nvCxnSpPr>
        <xdr:cNvPr id="411" name="直線コネクタ 410"/>
        <xdr:cNvCxnSpPr/>
      </xdr:nvCxnSpPr>
      <xdr:spPr>
        <a:xfrm>
          <a:off x="8750300" y="13429438"/>
          <a:ext cx="889000" cy="22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101664</xdr:rowOff>
    </xdr:from>
    <xdr:to>
      <xdr:col>50</xdr:col>
      <xdr:colOff>165100</xdr:colOff>
      <xdr:row>78</xdr:row>
      <xdr:rowOff>31814</xdr:rowOff>
    </xdr:to>
    <xdr:sp macro="" textlink="">
      <xdr:nvSpPr>
        <xdr:cNvPr id="412" name="フローチャート: 判断 411"/>
        <xdr:cNvSpPr/>
      </xdr:nvSpPr>
      <xdr:spPr>
        <a:xfrm>
          <a:off x="9588500" y="1330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48341</xdr:rowOff>
    </xdr:from>
    <xdr:ext cx="469744" cy="259045"/>
    <xdr:sp macro="" textlink="">
      <xdr:nvSpPr>
        <xdr:cNvPr id="413" name="テキスト ボックス 412"/>
        <xdr:cNvSpPr txBox="1"/>
      </xdr:nvSpPr>
      <xdr:spPr>
        <a:xfrm>
          <a:off x="9404428" y="13078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56299</xdr:rowOff>
    </xdr:from>
    <xdr:to>
      <xdr:col>45</xdr:col>
      <xdr:colOff>177800</xdr:colOff>
      <xdr:row>78</xdr:row>
      <xdr:rowOff>56338</xdr:rowOff>
    </xdr:to>
    <xdr:cxnSp macro="">
      <xdr:nvCxnSpPr>
        <xdr:cNvPr id="414" name="直線コネクタ 413"/>
        <xdr:cNvCxnSpPr/>
      </xdr:nvCxnSpPr>
      <xdr:spPr>
        <a:xfrm>
          <a:off x="7861300" y="13429399"/>
          <a:ext cx="889000" cy="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102312</xdr:rowOff>
    </xdr:from>
    <xdr:to>
      <xdr:col>46</xdr:col>
      <xdr:colOff>38100</xdr:colOff>
      <xdr:row>78</xdr:row>
      <xdr:rowOff>32462</xdr:rowOff>
    </xdr:to>
    <xdr:sp macro="" textlink="">
      <xdr:nvSpPr>
        <xdr:cNvPr id="415" name="フローチャート: 判断 414"/>
        <xdr:cNvSpPr/>
      </xdr:nvSpPr>
      <xdr:spPr>
        <a:xfrm>
          <a:off x="8699500" y="13303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48989</xdr:rowOff>
    </xdr:from>
    <xdr:ext cx="469744" cy="259045"/>
    <xdr:sp macro="" textlink="">
      <xdr:nvSpPr>
        <xdr:cNvPr id="416" name="テキスト ボックス 415"/>
        <xdr:cNvSpPr txBox="1"/>
      </xdr:nvSpPr>
      <xdr:spPr>
        <a:xfrm>
          <a:off x="8515428" y="13079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50964</xdr:rowOff>
    </xdr:from>
    <xdr:to>
      <xdr:col>41</xdr:col>
      <xdr:colOff>50800</xdr:colOff>
      <xdr:row>78</xdr:row>
      <xdr:rowOff>56299</xdr:rowOff>
    </xdr:to>
    <xdr:cxnSp macro="">
      <xdr:nvCxnSpPr>
        <xdr:cNvPr id="417" name="直線コネクタ 416"/>
        <xdr:cNvCxnSpPr/>
      </xdr:nvCxnSpPr>
      <xdr:spPr>
        <a:xfrm>
          <a:off x="6972300" y="13424064"/>
          <a:ext cx="889000" cy="5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98997</xdr:rowOff>
    </xdr:from>
    <xdr:to>
      <xdr:col>41</xdr:col>
      <xdr:colOff>101600</xdr:colOff>
      <xdr:row>78</xdr:row>
      <xdr:rowOff>29147</xdr:rowOff>
    </xdr:to>
    <xdr:sp macro="" textlink="">
      <xdr:nvSpPr>
        <xdr:cNvPr id="418" name="フローチャート: 判断 417"/>
        <xdr:cNvSpPr/>
      </xdr:nvSpPr>
      <xdr:spPr>
        <a:xfrm>
          <a:off x="7810500" y="13300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45674</xdr:rowOff>
    </xdr:from>
    <xdr:ext cx="469744" cy="259045"/>
    <xdr:sp macro="" textlink="">
      <xdr:nvSpPr>
        <xdr:cNvPr id="419" name="テキスト ボックス 418"/>
        <xdr:cNvSpPr txBox="1"/>
      </xdr:nvSpPr>
      <xdr:spPr>
        <a:xfrm>
          <a:off x="7626428" y="13075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99910</xdr:rowOff>
    </xdr:from>
    <xdr:to>
      <xdr:col>36</xdr:col>
      <xdr:colOff>165100</xdr:colOff>
      <xdr:row>78</xdr:row>
      <xdr:rowOff>30060</xdr:rowOff>
    </xdr:to>
    <xdr:sp macro="" textlink="">
      <xdr:nvSpPr>
        <xdr:cNvPr id="420" name="フローチャート: 判断 419"/>
        <xdr:cNvSpPr/>
      </xdr:nvSpPr>
      <xdr:spPr>
        <a:xfrm>
          <a:off x="6921500" y="13301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46587</xdr:rowOff>
    </xdr:from>
    <xdr:ext cx="469744" cy="259045"/>
    <xdr:sp macro="" textlink="">
      <xdr:nvSpPr>
        <xdr:cNvPr id="421" name="テキスト ボックス 420"/>
        <xdr:cNvSpPr txBox="1"/>
      </xdr:nvSpPr>
      <xdr:spPr>
        <a:xfrm>
          <a:off x="6737428" y="13076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9995</xdr:rowOff>
    </xdr:from>
    <xdr:to>
      <xdr:col>55</xdr:col>
      <xdr:colOff>50800</xdr:colOff>
      <xdr:row>78</xdr:row>
      <xdr:rowOff>111595</xdr:rowOff>
    </xdr:to>
    <xdr:sp macro="" textlink="">
      <xdr:nvSpPr>
        <xdr:cNvPr id="427" name="楕円 426"/>
        <xdr:cNvSpPr/>
      </xdr:nvSpPr>
      <xdr:spPr>
        <a:xfrm>
          <a:off x="10426700" y="13383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96372</xdr:rowOff>
    </xdr:from>
    <xdr:ext cx="469744" cy="259045"/>
    <xdr:sp macro="" textlink="">
      <xdr:nvSpPr>
        <xdr:cNvPr id="428" name="商工費該当値テキスト"/>
        <xdr:cNvSpPr txBox="1"/>
      </xdr:nvSpPr>
      <xdr:spPr>
        <a:xfrm>
          <a:off x="10528300" y="13298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28130</xdr:rowOff>
    </xdr:from>
    <xdr:to>
      <xdr:col>50</xdr:col>
      <xdr:colOff>165100</xdr:colOff>
      <xdr:row>78</xdr:row>
      <xdr:rowOff>129730</xdr:rowOff>
    </xdr:to>
    <xdr:sp macro="" textlink="">
      <xdr:nvSpPr>
        <xdr:cNvPr id="429" name="楕円 428"/>
        <xdr:cNvSpPr/>
      </xdr:nvSpPr>
      <xdr:spPr>
        <a:xfrm>
          <a:off x="9588500" y="13401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120857</xdr:rowOff>
    </xdr:from>
    <xdr:ext cx="469744" cy="259045"/>
    <xdr:sp macro="" textlink="">
      <xdr:nvSpPr>
        <xdr:cNvPr id="430" name="テキスト ボックス 429"/>
        <xdr:cNvSpPr txBox="1"/>
      </xdr:nvSpPr>
      <xdr:spPr>
        <a:xfrm>
          <a:off x="9404428" y="13493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5538</xdr:rowOff>
    </xdr:from>
    <xdr:to>
      <xdr:col>46</xdr:col>
      <xdr:colOff>38100</xdr:colOff>
      <xdr:row>78</xdr:row>
      <xdr:rowOff>107138</xdr:rowOff>
    </xdr:to>
    <xdr:sp macro="" textlink="">
      <xdr:nvSpPr>
        <xdr:cNvPr id="431" name="楕円 430"/>
        <xdr:cNvSpPr/>
      </xdr:nvSpPr>
      <xdr:spPr>
        <a:xfrm>
          <a:off x="8699500" y="13378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98265</xdr:rowOff>
    </xdr:from>
    <xdr:ext cx="469744" cy="259045"/>
    <xdr:sp macro="" textlink="">
      <xdr:nvSpPr>
        <xdr:cNvPr id="432" name="テキスト ボックス 431"/>
        <xdr:cNvSpPr txBox="1"/>
      </xdr:nvSpPr>
      <xdr:spPr>
        <a:xfrm>
          <a:off x="8515428" y="13471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5499</xdr:rowOff>
    </xdr:from>
    <xdr:to>
      <xdr:col>41</xdr:col>
      <xdr:colOff>101600</xdr:colOff>
      <xdr:row>78</xdr:row>
      <xdr:rowOff>107099</xdr:rowOff>
    </xdr:to>
    <xdr:sp macro="" textlink="">
      <xdr:nvSpPr>
        <xdr:cNvPr id="433" name="楕円 432"/>
        <xdr:cNvSpPr/>
      </xdr:nvSpPr>
      <xdr:spPr>
        <a:xfrm>
          <a:off x="7810500" y="13378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98226</xdr:rowOff>
    </xdr:from>
    <xdr:ext cx="469744" cy="259045"/>
    <xdr:sp macro="" textlink="">
      <xdr:nvSpPr>
        <xdr:cNvPr id="434" name="テキスト ボックス 433"/>
        <xdr:cNvSpPr txBox="1"/>
      </xdr:nvSpPr>
      <xdr:spPr>
        <a:xfrm>
          <a:off x="7626428" y="13471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164</xdr:rowOff>
    </xdr:from>
    <xdr:to>
      <xdr:col>36</xdr:col>
      <xdr:colOff>165100</xdr:colOff>
      <xdr:row>78</xdr:row>
      <xdr:rowOff>101764</xdr:rowOff>
    </xdr:to>
    <xdr:sp macro="" textlink="">
      <xdr:nvSpPr>
        <xdr:cNvPr id="435" name="楕円 434"/>
        <xdr:cNvSpPr/>
      </xdr:nvSpPr>
      <xdr:spPr>
        <a:xfrm>
          <a:off x="6921500" y="1337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92891</xdr:rowOff>
    </xdr:from>
    <xdr:ext cx="469744" cy="259045"/>
    <xdr:sp macro="" textlink="">
      <xdr:nvSpPr>
        <xdr:cNvPr id="436" name="テキスト ボックス 435"/>
        <xdr:cNvSpPr txBox="1"/>
      </xdr:nvSpPr>
      <xdr:spPr>
        <a:xfrm>
          <a:off x="6737428" y="13465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2" name="テキスト ボックス 451"/>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97782</xdr:rowOff>
    </xdr:from>
    <xdr:to>
      <xdr:col>54</xdr:col>
      <xdr:colOff>189865</xdr:colOff>
      <xdr:row>98</xdr:row>
      <xdr:rowOff>90749</xdr:rowOff>
    </xdr:to>
    <xdr:cxnSp macro="">
      <xdr:nvCxnSpPr>
        <xdr:cNvPr id="460" name="直線コネクタ 459"/>
        <xdr:cNvCxnSpPr/>
      </xdr:nvCxnSpPr>
      <xdr:spPr>
        <a:xfrm flipV="1">
          <a:off x="10475595" y="15528282"/>
          <a:ext cx="1270" cy="1364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94576</xdr:rowOff>
    </xdr:from>
    <xdr:ext cx="534377" cy="259045"/>
    <xdr:sp macro="" textlink="">
      <xdr:nvSpPr>
        <xdr:cNvPr id="461" name="土木費最小値テキスト"/>
        <xdr:cNvSpPr txBox="1"/>
      </xdr:nvSpPr>
      <xdr:spPr>
        <a:xfrm>
          <a:off x="10528300" y="16896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90749</xdr:rowOff>
    </xdr:from>
    <xdr:to>
      <xdr:col>55</xdr:col>
      <xdr:colOff>88900</xdr:colOff>
      <xdr:row>98</xdr:row>
      <xdr:rowOff>90749</xdr:rowOff>
    </xdr:to>
    <xdr:cxnSp macro="">
      <xdr:nvCxnSpPr>
        <xdr:cNvPr id="462" name="直線コネクタ 461"/>
        <xdr:cNvCxnSpPr/>
      </xdr:nvCxnSpPr>
      <xdr:spPr>
        <a:xfrm>
          <a:off x="10388600" y="16892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44459</xdr:rowOff>
    </xdr:from>
    <xdr:ext cx="599010" cy="259045"/>
    <xdr:sp macro="" textlink="">
      <xdr:nvSpPr>
        <xdr:cNvPr id="463" name="土木費最大値テキスト"/>
        <xdr:cNvSpPr txBox="1"/>
      </xdr:nvSpPr>
      <xdr:spPr>
        <a:xfrm>
          <a:off x="10528300" y="15303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195,501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97782</xdr:rowOff>
    </xdr:from>
    <xdr:to>
      <xdr:col>55</xdr:col>
      <xdr:colOff>88900</xdr:colOff>
      <xdr:row>90</xdr:row>
      <xdr:rowOff>97782</xdr:rowOff>
    </xdr:to>
    <xdr:cxnSp macro="">
      <xdr:nvCxnSpPr>
        <xdr:cNvPr id="464" name="直線コネクタ 463"/>
        <xdr:cNvCxnSpPr/>
      </xdr:nvCxnSpPr>
      <xdr:spPr>
        <a:xfrm>
          <a:off x="10388600" y="15528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84874</xdr:rowOff>
    </xdr:from>
    <xdr:to>
      <xdr:col>55</xdr:col>
      <xdr:colOff>0</xdr:colOff>
      <xdr:row>97</xdr:row>
      <xdr:rowOff>141506</xdr:rowOff>
    </xdr:to>
    <xdr:cxnSp macro="">
      <xdr:nvCxnSpPr>
        <xdr:cNvPr id="465" name="直線コネクタ 464"/>
        <xdr:cNvCxnSpPr/>
      </xdr:nvCxnSpPr>
      <xdr:spPr>
        <a:xfrm>
          <a:off x="9639300" y="16715524"/>
          <a:ext cx="838200" cy="56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68366</xdr:rowOff>
    </xdr:from>
    <xdr:ext cx="534377" cy="259045"/>
    <xdr:sp macro="" textlink="">
      <xdr:nvSpPr>
        <xdr:cNvPr id="466" name="土木費平均値テキスト"/>
        <xdr:cNvSpPr txBox="1"/>
      </xdr:nvSpPr>
      <xdr:spPr>
        <a:xfrm>
          <a:off x="10528300" y="165275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45489</xdr:rowOff>
    </xdr:from>
    <xdr:to>
      <xdr:col>55</xdr:col>
      <xdr:colOff>50800</xdr:colOff>
      <xdr:row>97</xdr:row>
      <xdr:rowOff>147089</xdr:rowOff>
    </xdr:to>
    <xdr:sp macro="" textlink="">
      <xdr:nvSpPr>
        <xdr:cNvPr id="467" name="フローチャート: 判断 466"/>
        <xdr:cNvSpPr/>
      </xdr:nvSpPr>
      <xdr:spPr>
        <a:xfrm>
          <a:off x="10426700" y="16676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84874</xdr:rowOff>
    </xdr:from>
    <xdr:to>
      <xdr:col>50</xdr:col>
      <xdr:colOff>114300</xdr:colOff>
      <xdr:row>97</xdr:row>
      <xdr:rowOff>85658</xdr:rowOff>
    </xdr:to>
    <xdr:cxnSp macro="">
      <xdr:nvCxnSpPr>
        <xdr:cNvPr id="468" name="直線コネクタ 467"/>
        <xdr:cNvCxnSpPr/>
      </xdr:nvCxnSpPr>
      <xdr:spPr>
        <a:xfrm flipV="1">
          <a:off x="8750300" y="16715524"/>
          <a:ext cx="889000" cy="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47706</xdr:rowOff>
    </xdr:from>
    <xdr:to>
      <xdr:col>50</xdr:col>
      <xdr:colOff>165100</xdr:colOff>
      <xdr:row>97</xdr:row>
      <xdr:rowOff>149306</xdr:rowOff>
    </xdr:to>
    <xdr:sp macro="" textlink="">
      <xdr:nvSpPr>
        <xdr:cNvPr id="469" name="フローチャート: 判断 468"/>
        <xdr:cNvSpPr/>
      </xdr:nvSpPr>
      <xdr:spPr>
        <a:xfrm>
          <a:off x="9588500" y="16678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140433</xdr:rowOff>
    </xdr:from>
    <xdr:ext cx="534377" cy="259045"/>
    <xdr:sp macro="" textlink="">
      <xdr:nvSpPr>
        <xdr:cNvPr id="470" name="テキスト ボックス 469"/>
        <xdr:cNvSpPr txBox="1"/>
      </xdr:nvSpPr>
      <xdr:spPr>
        <a:xfrm>
          <a:off x="9372111" y="16771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85658</xdr:rowOff>
    </xdr:from>
    <xdr:to>
      <xdr:col>45</xdr:col>
      <xdr:colOff>177800</xdr:colOff>
      <xdr:row>98</xdr:row>
      <xdr:rowOff>10953</xdr:rowOff>
    </xdr:to>
    <xdr:cxnSp macro="">
      <xdr:nvCxnSpPr>
        <xdr:cNvPr id="471" name="直線コネクタ 470"/>
        <xdr:cNvCxnSpPr/>
      </xdr:nvCxnSpPr>
      <xdr:spPr>
        <a:xfrm flipV="1">
          <a:off x="7861300" y="16716308"/>
          <a:ext cx="889000" cy="96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35880</xdr:rowOff>
    </xdr:from>
    <xdr:to>
      <xdr:col>46</xdr:col>
      <xdr:colOff>38100</xdr:colOff>
      <xdr:row>97</xdr:row>
      <xdr:rowOff>137480</xdr:rowOff>
    </xdr:to>
    <xdr:sp macro="" textlink="">
      <xdr:nvSpPr>
        <xdr:cNvPr id="472" name="フローチャート: 判断 471"/>
        <xdr:cNvSpPr/>
      </xdr:nvSpPr>
      <xdr:spPr>
        <a:xfrm>
          <a:off x="8699500" y="16666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128607</xdr:rowOff>
    </xdr:from>
    <xdr:ext cx="534377" cy="259045"/>
    <xdr:sp macro="" textlink="">
      <xdr:nvSpPr>
        <xdr:cNvPr id="473" name="テキスト ボックス 472"/>
        <xdr:cNvSpPr txBox="1"/>
      </xdr:nvSpPr>
      <xdr:spPr>
        <a:xfrm>
          <a:off x="8483111" y="16759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146452</xdr:rowOff>
    </xdr:from>
    <xdr:to>
      <xdr:col>41</xdr:col>
      <xdr:colOff>50800</xdr:colOff>
      <xdr:row>98</xdr:row>
      <xdr:rowOff>10953</xdr:rowOff>
    </xdr:to>
    <xdr:cxnSp macro="">
      <xdr:nvCxnSpPr>
        <xdr:cNvPr id="474" name="直線コネクタ 473"/>
        <xdr:cNvCxnSpPr/>
      </xdr:nvCxnSpPr>
      <xdr:spPr>
        <a:xfrm>
          <a:off x="6972300" y="16777102"/>
          <a:ext cx="889000" cy="35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44924</xdr:rowOff>
    </xdr:from>
    <xdr:to>
      <xdr:col>41</xdr:col>
      <xdr:colOff>101600</xdr:colOff>
      <xdr:row>97</xdr:row>
      <xdr:rowOff>146524</xdr:rowOff>
    </xdr:to>
    <xdr:sp macro="" textlink="">
      <xdr:nvSpPr>
        <xdr:cNvPr id="475" name="フローチャート: 判断 474"/>
        <xdr:cNvSpPr/>
      </xdr:nvSpPr>
      <xdr:spPr>
        <a:xfrm>
          <a:off x="7810500" y="16675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163051</xdr:rowOff>
    </xdr:from>
    <xdr:ext cx="534377" cy="259045"/>
    <xdr:sp macro="" textlink="">
      <xdr:nvSpPr>
        <xdr:cNvPr id="476" name="テキスト ボックス 475"/>
        <xdr:cNvSpPr txBox="1"/>
      </xdr:nvSpPr>
      <xdr:spPr>
        <a:xfrm>
          <a:off x="7594111" y="16450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22552</xdr:rowOff>
    </xdr:from>
    <xdr:to>
      <xdr:col>36</xdr:col>
      <xdr:colOff>165100</xdr:colOff>
      <xdr:row>97</xdr:row>
      <xdr:rowOff>124152</xdr:rowOff>
    </xdr:to>
    <xdr:sp macro="" textlink="">
      <xdr:nvSpPr>
        <xdr:cNvPr id="477" name="フローチャート: 判断 476"/>
        <xdr:cNvSpPr/>
      </xdr:nvSpPr>
      <xdr:spPr>
        <a:xfrm>
          <a:off x="6921500" y="16653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140679</xdr:rowOff>
    </xdr:from>
    <xdr:ext cx="534377" cy="259045"/>
    <xdr:sp macro="" textlink="">
      <xdr:nvSpPr>
        <xdr:cNvPr id="478" name="テキスト ボックス 477"/>
        <xdr:cNvSpPr txBox="1"/>
      </xdr:nvSpPr>
      <xdr:spPr>
        <a:xfrm>
          <a:off x="6705111" y="16428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90706</xdr:rowOff>
    </xdr:from>
    <xdr:to>
      <xdr:col>55</xdr:col>
      <xdr:colOff>50800</xdr:colOff>
      <xdr:row>98</xdr:row>
      <xdr:rowOff>20856</xdr:rowOff>
    </xdr:to>
    <xdr:sp macro="" textlink="">
      <xdr:nvSpPr>
        <xdr:cNvPr id="484" name="楕円 483"/>
        <xdr:cNvSpPr/>
      </xdr:nvSpPr>
      <xdr:spPr>
        <a:xfrm>
          <a:off x="10426700" y="16721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23916</xdr:rowOff>
    </xdr:from>
    <xdr:ext cx="534377" cy="259045"/>
    <xdr:sp macro="" textlink="">
      <xdr:nvSpPr>
        <xdr:cNvPr id="485" name="土木費該当値テキスト"/>
        <xdr:cNvSpPr txBox="1"/>
      </xdr:nvSpPr>
      <xdr:spPr>
        <a:xfrm>
          <a:off x="10528300" y="16654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34074</xdr:rowOff>
    </xdr:from>
    <xdr:to>
      <xdr:col>50</xdr:col>
      <xdr:colOff>165100</xdr:colOff>
      <xdr:row>97</xdr:row>
      <xdr:rowOff>135674</xdr:rowOff>
    </xdr:to>
    <xdr:sp macro="" textlink="">
      <xdr:nvSpPr>
        <xdr:cNvPr id="486" name="楕円 485"/>
        <xdr:cNvSpPr/>
      </xdr:nvSpPr>
      <xdr:spPr>
        <a:xfrm>
          <a:off x="9588500" y="16664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152201</xdr:rowOff>
    </xdr:from>
    <xdr:ext cx="534377" cy="259045"/>
    <xdr:sp macro="" textlink="">
      <xdr:nvSpPr>
        <xdr:cNvPr id="487" name="テキスト ボックス 486"/>
        <xdr:cNvSpPr txBox="1"/>
      </xdr:nvSpPr>
      <xdr:spPr>
        <a:xfrm>
          <a:off x="9372111" y="16439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34858</xdr:rowOff>
    </xdr:from>
    <xdr:to>
      <xdr:col>46</xdr:col>
      <xdr:colOff>38100</xdr:colOff>
      <xdr:row>97</xdr:row>
      <xdr:rowOff>136458</xdr:rowOff>
    </xdr:to>
    <xdr:sp macro="" textlink="">
      <xdr:nvSpPr>
        <xdr:cNvPr id="488" name="楕円 487"/>
        <xdr:cNvSpPr/>
      </xdr:nvSpPr>
      <xdr:spPr>
        <a:xfrm>
          <a:off x="8699500" y="16665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152985</xdr:rowOff>
    </xdr:from>
    <xdr:ext cx="534377" cy="259045"/>
    <xdr:sp macro="" textlink="">
      <xdr:nvSpPr>
        <xdr:cNvPr id="489" name="テキスト ボックス 488"/>
        <xdr:cNvSpPr txBox="1"/>
      </xdr:nvSpPr>
      <xdr:spPr>
        <a:xfrm>
          <a:off x="8483111" y="16440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131603</xdr:rowOff>
    </xdr:from>
    <xdr:to>
      <xdr:col>41</xdr:col>
      <xdr:colOff>101600</xdr:colOff>
      <xdr:row>98</xdr:row>
      <xdr:rowOff>61753</xdr:rowOff>
    </xdr:to>
    <xdr:sp macro="" textlink="">
      <xdr:nvSpPr>
        <xdr:cNvPr id="490" name="楕円 489"/>
        <xdr:cNvSpPr/>
      </xdr:nvSpPr>
      <xdr:spPr>
        <a:xfrm>
          <a:off x="7810500" y="16762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52880</xdr:rowOff>
    </xdr:from>
    <xdr:ext cx="534377" cy="259045"/>
    <xdr:sp macro="" textlink="">
      <xdr:nvSpPr>
        <xdr:cNvPr id="491" name="テキスト ボックス 490"/>
        <xdr:cNvSpPr txBox="1"/>
      </xdr:nvSpPr>
      <xdr:spPr>
        <a:xfrm>
          <a:off x="7594111" y="16854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95652</xdr:rowOff>
    </xdr:from>
    <xdr:to>
      <xdr:col>36</xdr:col>
      <xdr:colOff>165100</xdr:colOff>
      <xdr:row>98</xdr:row>
      <xdr:rowOff>25802</xdr:rowOff>
    </xdr:to>
    <xdr:sp macro="" textlink="">
      <xdr:nvSpPr>
        <xdr:cNvPr id="492" name="楕円 491"/>
        <xdr:cNvSpPr/>
      </xdr:nvSpPr>
      <xdr:spPr>
        <a:xfrm>
          <a:off x="6921500" y="16726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16929</xdr:rowOff>
    </xdr:from>
    <xdr:ext cx="534377" cy="259045"/>
    <xdr:sp macro="" textlink="">
      <xdr:nvSpPr>
        <xdr:cNvPr id="493" name="テキスト ボックス 492"/>
        <xdr:cNvSpPr txBox="1"/>
      </xdr:nvSpPr>
      <xdr:spPr>
        <a:xfrm>
          <a:off x="6705111" y="16819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4" name="テキスト ボックス 503"/>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6" name="テキスト ボックス 505"/>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8" name="テキスト ボックス 507"/>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0" name="テキスト ボックス 509"/>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2" name="テキスト ボックス 511"/>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15570</xdr:rowOff>
    </xdr:from>
    <xdr:to>
      <xdr:col>85</xdr:col>
      <xdr:colOff>126364</xdr:colOff>
      <xdr:row>39</xdr:row>
      <xdr:rowOff>2540</xdr:rowOff>
    </xdr:to>
    <xdr:cxnSp macro="">
      <xdr:nvCxnSpPr>
        <xdr:cNvPr id="516" name="直線コネクタ 515"/>
        <xdr:cNvCxnSpPr/>
      </xdr:nvCxnSpPr>
      <xdr:spPr>
        <a:xfrm flipV="1">
          <a:off x="16317595" y="5330520"/>
          <a:ext cx="1269" cy="1358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6367</xdr:rowOff>
    </xdr:from>
    <xdr:ext cx="469744" cy="259045"/>
    <xdr:sp macro="" textlink="">
      <xdr:nvSpPr>
        <xdr:cNvPr id="517" name="消防費最小値テキスト"/>
        <xdr:cNvSpPr txBox="1"/>
      </xdr:nvSpPr>
      <xdr:spPr>
        <a:xfrm>
          <a:off x="16370300" y="6692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2540</xdr:rowOff>
    </xdr:from>
    <xdr:to>
      <xdr:col>86</xdr:col>
      <xdr:colOff>25400</xdr:colOff>
      <xdr:row>39</xdr:row>
      <xdr:rowOff>2540</xdr:rowOff>
    </xdr:to>
    <xdr:cxnSp macro="">
      <xdr:nvCxnSpPr>
        <xdr:cNvPr id="518" name="直線コネクタ 517"/>
        <xdr:cNvCxnSpPr/>
      </xdr:nvCxnSpPr>
      <xdr:spPr>
        <a:xfrm>
          <a:off x="16230600" y="6689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133697</xdr:rowOff>
    </xdr:from>
    <xdr:ext cx="534377" cy="259045"/>
    <xdr:sp macro="" textlink="">
      <xdr:nvSpPr>
        <xdr:cNvPr id="519" name="消防費最大値テキスト"/>
        <xdr:cNvSpPr txBox="1"/>
      </xdr:nvSpPr>
      <xdr:spPr>
        <a:xfrm>
          <a:off x="16370300" y="5105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38,965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15570</xdr:rowOff>
    </xdr:from>
    <xdr:to>
      <xdr:col>86</xdr:col>
      <xdr:colOff>25400</xdr:colOff>
      <xdr:row>31</xdr:row>
      <xdr:rowOff>15570</xdr:rowOff>
    </xdr:to>
    <xdr:cxnSp macro="">
      <xdr:nvCxnSpPr>
        <xdr:cNvPr id="520" name="直線コネクタ 519"/>
        <xdr:cNvCxnSpPr/>
      </xdr:nvCxnSpPr>
      <xdr:spPr>
        <a:xfrm>
          <a:off x="16230600" y="5330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68331</xdr:rowOff>
    </xdr:from>
    <xdr:to>
      <xdr:col>85</xdr:col>
      <xdr:colOff>127000</xdr:colOff>
      <xdr:row>37</xdr:row>
      <xdr:rowOff>72949</xdr:rowOff>
    </xdr:to>
    <xdr:cxnSp macro="">
      <xdr:nvCxnSpPr>
        <xdr:cNvPr id="521" name="直線コネクタ 520"/>
        <xdr:cNvCxnSpPr/>
      </xdr:nvCxnSpPr>
      <xdr:spPr>
        <a:xfrm flipV="1">
          <a:off x="15481300" y="6411981"/>
          <a:ext cx="838200" cy="4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14338</xdr:rowOff>
    </xdr:from>
    <xdr:ext cx="534377" cy="259045"/>
    <xdr:sp macro="" textlink="">
      <xdr:nvSpPr>
        <xdr:cNvPr id="522" name="消防費平均値テキスト"/>
        <xdr:cNvSpPr txBox="1"/>
      </xdr:nvSpPr>
      <xdr:spPr>
        <a:xfrm>
          <a:off x="16370300" y="63579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35911</xdr:rowOff>
    </xdr:from>
    <xdr:to>
      <xdr:col>85</xdr:col>
      <xdr:colOff>177800</xdr:colOff>
      <xdr:row>37</xdr:row>
      <xdr:rowOff>137511</xdr:rowOff>
    </xdr:to>
    <xdr:sp macro="" textlink="">
      <xdr:nvSpPr>
        <xdr:cNvPr id="523" name="フローチャート: 判断 522"/>
        <xdr:cNvSpPr/>
      </xdr:nvSpPr>
      <xdr:spPr>
        <a:xfrm>
          <a:off x="16268700" y="637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32</xdr:row>
      <xdr:rowOff>61336</xdr:rowOff>
    </xdr:from>
    <xdr:to>
      <xdr:col>81</xdr:col>
      <xdr:colOff>50800</xdr:colOff>
      <xdr:row>37</xdr:row>
      <xdr:rowOff>72949</xdr:rowOff>
    </xdr:to>
    <xdr:cxnSp macro="">
      <xdr:nvCxnSpPr>
        <xdr:cNvPr id="524" name="直線コネクタ 523"/>
        <xdr:cNvCxnSpPr/>
      </xdr:nvCxnSpPr>
      <xdr:spPr>
        <a:xfrm>
          <a:off x="14592300" y="5547736"/>
          <a:ext cx="889000" cy="868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62382</xdr:rowOff>
    </xdr:from>
    <xdr:to>
      <xdr:col>81</xdr:col>
      <xdr:colOff>101600</xdr:colOff>
      <xdr:row>37</xdr:row>
      <xdr:rowOff>163982</xdr:rowOff>
    </xdr:to>
    <xdr:sp macro="" textlink="">
      <xdr:nvSpPr>
        <xdr:cNvPr id="525" name="フローチャート: 判断 524"/>
        <xdr:cNvSpPr/>
      </xdr:nvSpPr>
      <xdr:spPr>
        <a:xfrm>
          <a:off x="15430500" y="6406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155109</xdr:rowOff>
    </xdr:from>
    <xdr:ext cx="534377" cy="259045"/>
    <xdr:sp macro="" textlink="">
      <xdr:nvSpPr>
        <xdr:cNvPr id="526" name="テキスト ボックス 525"/>
        <xdr:cNvSpPr txBox="1"/>
      </xdr:nvSpPr>
      <xdr:spPr>
        <a:xfrm>
          <a:off x="15214111" y="6498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30</xdr:row>
      <xdr:rowOff>41768</xdr:rowOff>
    </xdr:from>
    <xdr:to>
      <xdr:col>76</xdr:col>
      <xdr:colOff>114300</xdr:colOff>
      <xdr:row>32</xdr:row>
      <xdr:rowOff>61336</xdr:rowOff>
    </xdr:to>
    <xdr:cxnSp macro="">
      <xdr:nvCxnSpPr>
        <xdr:cNvPr id="527" name="直線コネクタ 526"/>
        <xdr:cNvCxnSpPr/>
      </xdr:nvCxnSpPr>
      <xdr:spPr>
        <a:xfrm>
          <a:off x="13703300" y="5185268"/>
          <a:ext cx="889000" cy="362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43546</xdr:rowOff>
    </xdr:from>
    <xdr:to>
      <xdr:col>76</xdr:col>
      <xdr:colOff>165100</xdr:colOff>
      <xdr:row>37</xdr:row>
      <xdr:rowOff>145146</xdr:rowOff>
    </xdr:to>
    <xdr:sp macro="" textlink="">
      <xdr:nvSpPr>
        <xdr:cNvPr id="528" name="フローチャート: 判断 527"/>
        <xdr:cNvSpPr/>
      </xdr:nvSpPr>
      <xdr:spPr>
        <a:xfrm>
          <a:off x="14541500" y="6387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136272</xdr:rowOff>
    </xdr:from>
    <xdr:ext cx="534377" cy="259045"/>
    <xdr:sp macro="" textlink="">
      <xdr:nvSpPr>
        <xdr:cNvPr id="529" name="テキスト ボックス 528"/>
        <xdr:cNvSpPr txBox="1"/>
      </xdr:nvSpPr>
      <xdr:spPr>
        <a:xfrm>
          <a:off x="14325111" y="6479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30</xdr:row>
      <xdr:rowOff>41768</xdr:rowOff>
    </xdr:from>
    <xdr:to>
      <xdr:col>71</xdr:col>
      <xdr:colOff>177800</xdr:colOff>
      <xdr:row>35</xdr:row>
      <xdr:rowOff>120178</xdr:rowOff>
    </xdr:to>
    <xdr:cxnSp macro="">
      <xdr:nvCxnSpPr>
        <xdr:cNvPr id="530" name="直線コネクタ 529"/>
        <xdr:cNvCxnSpPr/>
      </xdr:nvCxnSpPr>
      <xdr:spPr>
        <a:xfrm flipV="1">
          <a:off x="12814300" y="5185268"/>
          <a:ext cx="889000" cy="935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55525</xdr:rowOff>
    </xdr:from>
    <xdr:to>
      <xdr:col>72</xdr:col>
      <xdr:colOff>38100</xdr:colOff>
      <xdr:row>37</xdr:row>
      <xdr:rowOff>157125</xdr:rowOff>
    </xdr:to>
    <xdr:sp macro="" textlink="">
      <xdr:nvSpPr>
        <xdr:cNvPr id="531" name="フローチャート: 判断 530"/>
        <xdr:cNvSpPr/>
      </xdr:nvSpPr>
      <xdr:spPr>
        <a:xfrm>
          <a:off x="13652500" y="639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148252</xdr:rowOff>
    </xdr:from>
    <xdr:ext cx="534377" cy="259045"/>
    <xdr:sp macro="" textlink="">
      <xdr:nvSpPr>
        <xdr:cNvPr id="532" name="テキスト ボックス 531"/>
        <xdr:cNvSpPr txBox="1"/>
      </xdr:nvSpPr>
      <xdr:spPr>
        <a:xfrm>
          <a:off x="13436111" y="6491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80487</xdr:rowOff>
    </xdr:from>
    <xdr:to>
      <xdr:col>67</xdr:col>
      <xdr:colOff>101600</xdr:colOff>
      <xdr:row>38</xdr:row>
      <xdr:rowOff>10637</xdr:rowOff>
    </xdr:to>
    <xdr:sp macro="" textlink="">
      <xdr:nvSpPr>
        <xdr:cNvPr id="533" name="フローチャート: 判断 532"/>
        <xdr:cNvSpPr/>
      </xdr:nvSpPr>
      <xdr:spPr>
        <a:xfrm>
          <a:off x="12763500" y="6424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1764</xdr:rowOff>
    </xdr:from>
    <xdr:ext cx="534377" cy="259045"/>
    <xdr:sp macro="" textlink="">
      <xdr:nvSpPr>
        <xdr:cNvPr id="534" name="テキスト ボックス 533"/>
        <xdr:cNvSpPr txBox="1"/>
      </xdr:nvSpPr>
      <xdr:spPr>
        <a:xfrm>
          <a:off x="12547111" y="6516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17531</xdr:rowOff>
    </xdr:from>
    <xdr:to>
      <xdr:col>85</xdr:col>
      <xdr:colOff>177800</xdr:colOff>
      <xdr:row>37</xdr:row>
      <xdr:rowOff>119131</xdr:rowOff>
    </xdr:to>
    <xdr:sp macro="" textlink="">
      <xdr:nvSpPr>
        <xdr:cNvPr id="540" name="楕円 539"/>
        <xdr:cNvSpPr/>
      </xdr:nvSpPr>
      <xdr:spPr>
        <a:xfrm>
          <a:off x="16268700" y="6361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40408</xdr:rowOff>
    </xdr:from>
    <xdr:ext cx="534377" cy="259045"/>
    <xdr:sp macro="" textlink="">
      <xdr:nvSpPr>
        <xdr:cNvPr id="541" name="消防費該当値テキスト"/>
        <xdr:cNvSpPr txBox="1"/>
      </xdr:nvSpPr>
      <xdr:spPr>
        <a:xfrm>
          <a:off x="16370300" y="6212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22149</xdr:rowOff>
    </xdr:from>
    <xdr:to>
      <xdr:col>81</xdr:col>
      <xdr:colOff>101600</xdr:colOff>
      <xdr:row>37</xdr:row>
      <xdr:rowOff>123749</xdr:rowOff>
    </xdr:to>
    <xdr:sp macro="" textlink="">
      <xdr:nvSpPr>
        <xdr:cNvPr id="542" name="楕円 541"/>
        <xdr:cNvSpPr/>
      </xdr:nvSpPr>
      <xdr:spPr>
        <a:xfrm>
          <a:off x="15430500" y="6365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140276</xdr:rowOff>
    </xdr:from>
    <xdr:ext cx="534377" cy="259045"/>
    <xdr:sp macro="" textlink="">
      <xdr:nvSpPr>
        <xdr:cNvPr id="543" name="テキスト ボックス 542"/>
        <xdr:cNvSpPr txBox="1"/>
      </xdr:nvSpPr>
      <xdr:spPr>
        <a:xfrm>
          <a:off x="15214111" y="6141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32</xdr:row>
      <xdr:rowOff>10536</xdr:rowOff>
    </xdr:from>
    <xdr:to>
      <xdr:col>76</xdr:col>
      <xdr:colOff>165100</xdr:colOff>
      <xdr:row>32</xdr:row>
      <xdr:rowOff>112136</xdr:rowOff>
    </xdr:to>
    <xdr:sp macro="" textlink="">
      <xdr:nvSpPr>
        <xdr:cNvPr id="544" name="楕円 543"/>
        <xdr:cNvSpPr/>
      </xdr:nvSpPr>
      <xdr:spPr>
        <a:xfrm>
          <a:off x="14541500" y="5496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30</xdr:row>
      <xdr:rowOff>128663</xdr:rowOff>
    </xdr:from>
    <xdr:ext cx="534377" cy="259045"/>
    <xdr:sp macro="" textlink="">
      <xdr:nvSpPr>
        <xdr:cNvPr id="545" name="テキスト ボックス 544"/>
        <xdr:cNvSpPr txBox="1"/>
      </xdr:nvSpPr>
      <xdr:spPr>
        <a:xfrm>
          <a:off x="14325111" y="5272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29</xdr:row>
      <xdr:rowOff>162418</xdr:rowOff>
    </xdr:from>
    <xdr:to>
      <xdr:col>72</xdr:col>
      <xdr:colOff>38100</xdr:colOff>
      <xdr:row>30</xdr:row>
      <xdr:rowOff>92568</xdr:rowOff>
    </xdr:to>
    <xdr:sp macro="" textlink="">
      <xdr:nvSpPr>
        <xdr:cNvPr id="546" name="楕円 545"/>
        <xdr:cNvSpPr/>
      </xdr:nvSpPr>
      <xdr:spPr>
        <a:xfrm>
          <a:off x="13652500" y="5134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28</xdr:row>
      <xdr:rowOff>109095</xdr:rowOff>
    </xdr:from>
    <xdr:ext cx="534377" cy="259045"/>
    <xdr:sp macro="" textlink="">
      <xdr:nvSpPr>
        <xdr:cNvPr id="547" name="テキスト ボックス 546"/>
        <xdr:cNvSpPr txBox="1"/>
      </xdr:nvSpPr>
      <xdr:spPr>
        <a:xfrm>
          <a:off x="13436111" y="4909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69378</xdr:rowOff>
    </xdr:from>
    <xdr:to>
      <xdr:col>67</xdr:col>
      <xdr:colOff>101600</xdr:colOff>
      <xdr:row>35</xdr:row>
      <xdr:rowOff>170978</xdr:rowOff>
    </xdr:to>
    <xdr:sp macro="" textlink="">
      <xdr:nvSpPr>
        <xdr:cNvPr id="548" name="楕円 547"/>
        <xdr:cNvSpPr/>
      </xdr:nvSpPr>
      <xdr:spPr>
        <a:xfrm>
          <a:off x="12763500" y="6070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16055</xdr:rowOff>
    </xdr:from>
    <xdr:ext cx="534377" cy="259045"/>
    <xdr:sp macro="" textlink="">
      <xdr:nvSpPr>
        <xdr:cNvPr id="549" name="テキスト ボックス 548"/>
        <xdr:cNvSpPr txBox="1"/>
      </xdr:nvSpPr>
      <xdr:spPr>
        <a:xfrm>
          <a:off x="12547111" y="5845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0" name="テキスト ボックス 559"/>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1" name="直線コネクタ 560"/>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2" name="テキスト ボックス 561"/>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3" name="直線コネクタ 562"/>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4" name="テキスト ボックス 563"/>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6" name="テキスト ボックス 565"/>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7" name="直線コネクタ 566"/>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8" name="テキスト ボックス 567"/>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9" name="直線コネクタ 568"/>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0" name="テキスト ボックス 569"/>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50736</xdr:rowOff>
    </xdr:from>
    <xdr:to>
      <xdr:col>85</xdr:col>
      <xdr:colOff>126364</xdr:colOff>
      <xdr:row>58</xdr:row>
      <xdr:rowOff>126974</xdr:rowOff>
    </xdr:to>
    <xdr:cxnSp macro="">
      <xdr:nvCxnSpPr>
        <xdr:cNvPr id="574" name="直線コネクタ 573"/>
        <xdr:cNvCxnSpPr/>
      </xdr:nvCxnSpPr>
      <xdr:spPr>
        <a:xfrm flipV="1">
          <a:off x="16317595" y="8623236"/>
          <a:ext cx="1269" cy="14478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130801</xdr:rowOff>
    </xdr:from>
    <xdr:ext cx="534377" cy="259045"/>
    <xdr:sp macro="" textlink="">
      <xdr:nvSpPr>
        <xdr:cNvPr id="575" name="教育費最小値テキスト"/>
        <xdr:cNvSpPr txBox="1"/>
      </xdr:nvSpPr>
      <xdr:spPr>
        <a:xfrm>
          <a:off x="16370300" y="10074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126974</xdr:rowOff>
    </xdr:from>
    <xdr:to>
      <xdr:col>86</xdr:col>
      <xdr:colOff>25400</xdr:colOff>
      <xdr:row>58</xdr:row>
      <xdr:rowOff>126974</xdr:rowOff>
    </xdr:to>
    <xdr:cxnSp macro="">
      <xdr:nvCxnSpPr>
        <xdr:cNvPr id="576" name="直線コネクタ 575"/>
        <xdr:cNvCxnSpPr/>
      </xdr:nvCxnSpPr>
      <xdr:spPr>
        <a:xfrm>
          <a:off x="16230600" y="10071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168863</xdr:rowOff>
    </xdr:from>
    <xdr:ext cx="599010" cy="259045"/>
    <xdr:sp macro="" textlink="">
      <xdr:nvSpPr>
        <xdr:cNvPr id="577" name="教育費最大値テキスト"/>
        <xdr:cNvSpPr txBox="1"/>
      </xdr:nvSpPr>
      <xdr:spPr>
        <a:xfrm>
          <a:off x="16370300" y="8398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100,670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50736</xdr:rowOff>
    </xdr:from>
    <xdr:to>
      <xdr:col>86</xdr:col>
      <xdr:colOff>25400</xdr:colOff>
      <xdr:row>50</xdr:row>
      <xdr:rowOff>50736</xdr:rowOff>
    </xdr:to>
    <xdr:cxnSp macro="">
      <xdr:nvCxnSpPr>
        <xdr:cNvPr id="578" name="直線コネクタ 577"/>
        <xdr:cNvCxnSpPr/>
      </xdr:nvCxnSpPr>
      <xdr:spPr>
        <a:xfrm>
          <a:off x="16230600" y="8623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9265</xdr:rowOff>
    </xdr:from>
    <xdr:to>
      <xdr:col>85</xdr:col>
      <xdr:colOff>127000</xdr:colOff>
      <xdr:row>55</xdr:row>
      <xdr:rowOff>126632</xdr:rowOff>
    </xdr:to>
    <xdr:cxnSp macro="">
      <xdr:nvCxnSpPr>
        <xdr:cNvPr id="579" name="直線コネクタ 578"/>
        <xdr:cNvCxnSpPr/>
      </xdr:nvCxnSpPr>
      <xdr:spPr>
        <a:xfrm flipV="1">
          <a:off x="15481300" y="9439015"/>
          <a:ext cx="838200" cy="117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151661</xdr:rowOff>
    </xdr:from>
    <xdr:ext cx="534377" cy="259045"/>
    <xdr:sp macro="" textlink="">
      <xdr:nvSpPr>
        <xdr:cNvPr id="580" name="教育費平均値テキスト"/>
        <xdr:cNvSpPr txBox="1"/>
      </xdr:nvSpPr>
      <xdr:spPr>
        <a:xfrm>
          <a:off x="16370300" y="95814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1784</xdr:rowOff>
    </xdr:from>
    <xdr:to>
      <xdr:col>85</xdr:col>
      <xdr:colOff>177800</xdr:colOff>
      <xdr:row>56</xdr:row>
      <xdr:rowOff>103384</xdr:rowOff>
    </xdr:to>
    <xdr:sp macro="" textlink="">
      <xdr:nvSpPr>
        <xdr:cNvPr id="581" name="フローチャート: 判断 580"/>
        <xdr:cNvSpPr/>
      </xdr:nvSpPr>
      <xdr:spPr>
        <a:xfrm>
          <a:off x="16268700" y="9602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120555</xdr:rowOff>
    </xdr:from>
    <xdr:to>
      <xdr:col>81</xdr:col>
      <xdr:colOff>50800</xdr:colOff>
      <xdr:row>55</xdr:row>
      <xdr:rowOff>126632</xdr:rowOff>
    </xdr:to>
    <xdr:cxnSp macro="">
      <xdr:nvCxnSpPr>
        <xdr:cNvPr id="582" name="直線コネクタ 581"/>
        <xdr:cNvCxnSpPr/>
      </xdr:nvCxnSpPr>
      <xdr:spPr>
        <a:xfrm>
          <a:off x="14592300" y="9550305"/>
          <a:ext cx="889000" cy="6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59677</xdr:rowOff>
    </xdr:from>
    <xdr:to>
      <xdr:col>81</xdr:col>
      <xdr:colOff>101600</xdr:colOff>
      <xdr:row>56</xdr:row>
      <xdr:rowOff>161277</xdr:rowOff>
    </xdr:to>
    <xdr:sp macro="" textlink="">
      <xdr:nvSpPr>
        <xdr:cNvPr id="583" name="フローチャート: 判断 582"/>
        <xdr:cNvSpPr/>
      </xdr:nvSpPr>
      <xdr:spPr>
        <a:xfrm>
          <a:off x="15430500" y="966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152404</xdr:rowOff>
    </xdr:from>
    <xdr:ext cx="534377" cy="259045"/>
    <xdr:sp macro="" textlink="">
      <xdr:nvSpPr>
        <xdr:cNvPr id="584" name="テキスト ボックス 583"/>
        <xdr:cNvSpPr txBox="1"/>
      </xdr:nvSpPr>
      <xdr:spPr>
        <a:xfrm>
          <a:off x="15214111" y="9753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120555</xdr:rowOff>
    </xdr:from>
    <xdr:to>
      <xdr:col>76</xdr:col>
      <xdr:colOff>114300</xdr:colOff>
      <xdr:row>56</xdr:row>
      <xdr:rowOff>105143</xdr:rowOff>
    </xdr:to>
    <xdr:cxnSp macro="">
      <xdr:nvCxnSpPr>
        <xdr:cNvPr id="585" name="直線コネクタ 584"/>
        <xdr:cNvCxnSpPr/>
      </xdr:nvCxnSpPr>
      <xdr:spPr>
        <a:xfrm flipV="1">
          <a:off x="13703300" y="9550305"/>
          <a:ext cx="889000" cy="156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79890</xdr:rowOff>
    </xdr:from>
    <xdr:to>
      <xdr:col>76</xdr:col>
      <xdr:colOff>165100</xdr:colOff>
      <xdr:row>57</xdr:row>
      <xdr:rowOff>10040</xdr:rowOff>
    </xdr:to>
    <xdr:sp macro="" textlink="">
      <xdr:nvSpPr>
        <xdr:cNvPr id="586" name="フローチャート: 判断 585"/>
        <xdr:cNvSpPr/>
      </xdr:nvSpPr>
      <xdr:spPr>
        <a:xfrm>
          <a:off x="14541500" y="968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1167</xdr:rowOff>
    </xdr:from>
    <xdr:ext cx="534377" cy="259045"/>
    <xdr:sp macro="" textlink="">
      <xdr:nvSpPr>
        <xdr:cNvPr id="587" name="テキスト ボックス 586"/>
        <xdr:cNvSpPr txBox="1"/>
      </xdr:nvSpPr>
      <xdr:spPr>
        <a:xfrm>
          <a:off x="14325111" y="9773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104972</xdr:rowOff>
    </xdr:from>
    <xdr:to>
      <xdr:col>71</xdr:col>
      <xdr:colOff>177800</xdr:colOff>
      <xdr:row>56</xdr:row>
      <xdr:rowOff>105143</xdr:rowOff>
    </xdr:to>
    <xdr:cxnSp macro="">
      <xdr:nvCxnSpPr>
        <xdr:cNvPr id="588" name="直線コネクタ 587"/>
        <xdr:cNvCxnSpPr/>
      </xdr:nvCxnSpPr>
      <xdr:spPr>
        <a:xfrm>
          <a:off x="12814300" y="9706172"/>
          <a:ext cx="889000" cy="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109703</xdr:rowOff>
    </xdr:from>
    <xdr:to>
      <xdr:col>72</xdr:col>
      <xdr:colOff>38100</xdr:colOff>
      <xdr:row>57</xdr:row>
      <xdr:rowOff>39853</xdr:rowOff>
    </xdr:to>
    <xdr:sp macro="" textlink="">
      <xdr:nvSpPr>
        <xdr:cNvPr id="589" name="フローチャート: 判断 588"/>
        <xdr:cNvSpPr/>
      </xdr:nvSpPr>
      <xdr:spPr>
        <a:xfrm>
          <a:off x="13652500" y="9710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30980</xdr:rowOff>
    </xdr:from>
    <xdr:ext cx="534377" cy="259045"/>
    <xdr:sp macro="" textlink="">
      <xdr:nvSpPr>
        <xdr:cNvPr id="590" name="テキスト ボックス 589"/>
        <xdr:cNvSpPr txBox="1"/>
      </xdr:nvSpPr>
      <xdr:spPr>
        <a:xfrm>
          <a:off x="13436111" y="9803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90748</xdr:rowOff>
    </xdr:from>
    <xdr:to>
      <xdr:col>67</xdr:col>
      <xdr:colOff>101600</xdr:colOff>
      <xdr:row>57</xdr:row>
      <xdr:rowOff>20898</xdr:rowOff>
    </xdr:to>
    <xdr:sp macro="" textlink="">
      <xdr:nvSpPr>
        <xdr:cNvPr id="591" name="フローチャート: 判断 590"/>
        <xdr:cNvSpPr/>
      </xdr:nvSpPr>
      <xdr:spPr>
        <a:xfrm>
          <a:off x="12763500" y="9691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12025</xdr:rowOff>
    </xdr:from>
    <xdr:ext cx="534377" cy="259045"/>
    <xdr:sp macro="" textlink="">
      <xdr:nvSpPr>
        <xdr:cNvPr id="592" name="テキスト ボックス 591"/>
        <xdr:cNvSpPr txBox="1"/>
      </xdr:nvSpPr>
      <xdr:spPr>
        <a:xfrm>
          <a:off x="12547111" y="9784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129915</xdr:rowOff>
    </xdr:from>
    <xdr:to>
      <xdr:col>85</xdr:col>
      <xdr:colOff>177800</xdr:colOff>
      <xdr:row>55</xdr:row>
      <xdr:rowOff>60065</xdr:rowOff>
    </xdr:to>
    <xdr:sp macro="" textlink="">
      <xdr:nvSpPr>
        <xdr:cNvPr id="598" name="楕円 597"/>
        <xdr:cNvSpPr/>
      </xdr:nvSpPr>
      <xdr:spPr>
        <a:xfrm>
          <a:off x="16268700" y="9388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152792</xdr:rowOff>
    </xdr:from>
    <xdr:ext cx="534377" cy="259045"/>
    <xdr:sp macro="" textlink="">
      <xdr:nvSpPr>
        <xdr:cNvPr id="599" name="教育費該当値テキスト"/>
        <xdr:cNvSpPr txBox="1"/>
      </xdr:nvSpPr>
      <xdr:spPr>
        <a:xfrm>
          <a:off x="16370300" y="9239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75832</xdr:rowOff>
    </xdr:from>
    <xdr:to>
      <xdr:col>81</xdr:col>
      <xdr:colOff>101600</xdr:colOff>
      <xdr:row>56</xdr:row>
      <xdr:rowOff>5982</xdr:rowOff>
    </xdr:to>
    <xdr:sp macro="" textlink="">
      <xdr:nvSpPr>
        <xdr:cNvPr id="600" name="楕円 599"/>
        <xdr:cNvSpPr/>
      </xdr:nvSpPr>
      <xdr:spPr>
        <a:xfrm>
          <a:off x="15430500" y="9505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22509</xdr:rowOff>
    </xdr:from>
    <xdr:ext cx="534377" cy="259045"/>
    <xdr:sp macro="" textlink="">
      <xdr:nvSpPr>
        <xdr:cNvPr id="601" name="テキスト ボックス 600"/>
        <xdr:cNvSpPr txBox="1"/>
      </xdr:nvSpPr>
      <xdr:spPr>
        <a:xfrm>
          <a:off x="15214111" y="9280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69755</xdr:rowOff>
    </xdr:from>
    <xdr:to>
      <xdr:col>76</xdr:col>
      <xdr:colOff>165100</xdr:colOff>
      <xdr:row>55</xdr:row>
      <xdr:rowOff>171355</xdr:rowOff>
    </xdr:to>
    <xdr:sp macro="" textlink="">
      <xdr:nvSpPr>
        <xdr:cNvPr id="602" name="楕円 601"/>
        <xdr:cNvSpPr/>
      </xdr:nvSpPr>
      <xdr:spPr>
        <a:xfrm>
          <a:off x="14541500" y="949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16432</xdr:rowOff>
    </xdr:from>
    <xdr:ext cx="534377" cy="259045"/>
    <xdr:sp macro="" textlink="">
      <xdr:nvSpPr>
        <xdr:cNvPr id="603" name="テキスト ボックス 602"/>
        <xdr:cNvSpPr txBox="1"/>
      </xdr:nvSpPr>
      <xdr:spPr>
        <a:xfrm>
          <a:off x="14325111" y="9274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54343</xdr:rowOff>
    </xdr:from>
    <xdr:to>
      <xdr:col>72</xdr:col>
      <xdr:colOff>38100</xdr:colOff>
      <xdr:row>56</xdr:row>
      <xdr:rowOff>155943</xdr:rowOff>
    </xdr:to>
    <xdr:sp macro="" textlink="">
      <xdr:nvSpPr>
        <xdr:cNvPr id="604" name="楕円 603"/>
        <xdr:cNvSpPr/>
      </xdr:nvSpPr>
      <xdr:spPr>
        <a:xfrm>
          <a:off x="13652500" y="9655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1020</xdr:rowOff>
    </xdr:from>
    <xdr:ext cx="534377" cy="259045"/>
    <xdr:sp macro="" textlink="">
      <xdr:nvSpPr>
        <xdr:cNvPr id="605" name="テキスト ボックス 604"/>
        <xdr:cNvSpPr txBox="1"/>
      </xdr:nvSpPr>
      <xdr:spPr>
        <a:xfrm>
          <a:off x="13436111" y="9430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54172</xdr:rowOff>
    </xdr:from>
    <xdr:to>
      <xdr:col>67</xdr:col>
      <xdr:colOff>101600</xdr:colOff>
      <xdr:row>56</xdr:row>
      <xdr:rowOff>155772</xdr:rowOff>
    </xdr:to>
    <xdr:sp macro="" textlink="">
      <xdr:nvSpPr>
        <xdr:cNvPr id="606" name="楕円 605"/>
        <xdr:cNvSpPr/>
      </xdr:nvSpPr>
      <xdr:spPr>
        <a:xfrm>
          <a:off x="12763500" y="9655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849</xdr:rowOff>
    </xdr:from>
    <xdr:ext cx="534377" cy="259045"/>
    <xdr:sp macro="" textlink="">
      <xdr:nvSpPr>
        <xdr:cNvPr id="607" name="テキスト ボックス 606"/>
        <xdr:cNvSpPr txBox="1"/>
      </xdr:nvSpPr>
      <xdr:spPr>
        <a:xfrm>
          <a:off x="12547111" y="9430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8" name="直線コネクタ 61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9" name="テキスト ボックス 61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0" name="直線コネクタ 61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1" name="テキスト ボックス 620"/>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2" name="直線コネクタ 62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3" name="テキスト ボックス 622"/>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4" name="直線コネクタ 62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5" name="テキスト ボックス 624"/>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6" name="直線コネクタ 62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7" name="テキスト ボックス 626"/>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9" name="テキスト ボックス 628"/>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126136</xdr:rowOff>
    </xdr:from>
    <xdr:to>
      <xdr:col>85</xdr:col>
      <xdr:colOff>126364</xdr:colOff>
      <xdr:row>79</xdr:row>
      <xdr:rowOff>44450</xdr:rowOff>
    </xdr:to>
    <xdr:cxnSp macro="">
      <xdr:nvCxnSpPr>
        <xdr:cNvPr id="631" name="直線コネクタ 630"/>
        <xdr:cNvCxnSpPr/>
      </xdr:nvCxnSpPr>
      <xdr:spPr>
        <a:xfrm flipV="1">
          <a:off x="16317595" y="12299086"/>
          <a:ext cx="1269" cy="1289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2"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3" name="直線コネクタ 632"/>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72813</xdr:rowOff>
    </xdr:from>
    <xdr:ext cx="534377" cy="259045"/>
    <xdr:sp macro="" textlink="">
      <xdr:nvSpPr>
        <xdr:cNvPr id="634" name="災害復旧費最大値テキスト"/>
        <xdr:cNvSpPr txBox="1"/>
      </xdr:nvSpPr>
      <xdr:spPr>
        <a:xfrm>
          <a:off x="16370300" y="12074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126136</xdr:rowOff>
    </xdr:from>
    <xdr:to>
      <xdr:col>86</xdr:col>
      <xdr:colOff>25400</xdr:colOff>
      <xdr:row>71</xdr:row>
      <xdr:rowOff>126136</xdr:rowOff>
    </xdr:to>
    <xdr:cxnSp macro="">
      <xdr:nvCxnSpPr>
        <xdr:cNvPr id="635" name="直線コネクタ 634"/>
        <xdr:cNvCxnSpPr/>
      </xdr:nvCxnSpPr>
      <xdr:spPr>
        <a:xfrm>
          <a:off x="16230600" y="12299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28600</xdr:rowOff>
    </xdr:from>
    <xdr:to>
      <xdr:col>85</xdr:col>
      <xdr:colOff>127000</xdr:colOff>
      <xdr:row>79</xdr:row>
      <xdr:rowOff>44450</xdr:rowOff>
    </xdr:to>
    <xdr:cxnSp macro="">
      <xdr:nvCxnSpPr>
        <xdr:cNvPr id="636" name="直線コネクタ 635"/>
        <xdr:cNvCxnSpPr/>
      </xdr:nvCxnSpPr>
      <xdr:spPr>
        <a:xfrm flipV="1">
          <a:off x="15481300" y="13573150"/>
          <a:ext cx="838200" cy="15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89450</xdr:rowOff>
    </xdr:from>
    <xdr:ext cx="469744" cy="259045"/>
    <xdr:sp macro="" textlink="">
      <xdr:nvSpPr>
        <xdr:cNvPr id="637" name="災害復旧費平均値テキスト"/>
        <xdr:cNvSpPr txBox="1"/>
      </xdr:nvSpPr>
      <xdr:spPr>
        <a:xfrm>
          <a:off x="16370300" y="132911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66573</xdr:rowOff>
    </xdr:from>
    <xdr:to>
      <xdr:col>85</xdr:col>
      <xdr:colOff>177800</xdr:colOff>
      <xdr:row>78</xdr:row>
      <xdr:rowOff>168173</xdr:rowOff>
    </xdr:to>
    <xdr:sp macro="" textlink="">
      <xdr:nvSpPr>
        <xdr:cNvPr id="638" name="フローチャート: 判断 637"/>
        <xdr:cNvSpPr/>
      </xdr:nvSpPr>
      <xdr:spPr>
        <a:xfrm>
          <a:off x="16268700" y="13439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39" name="直線コネクタ 638"/>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38303</xdr:rowOff>
    </xdr:from>
    <xdr:to>
      <xdr:col>81</xdr:col>
      <xdr:colOff>101600</xdr:colOff>
      <xdr:row>78</xdr:row>
      <xdr:rowOff>139903</xdr:rowOff>
    </xdr:to>
    <xdr:sp macro="" textlink="">
      <xdr:nvSpPr>
        <xdr:cNvPr id="640" name="フローチャート: 判断 639"/>
        <xdr:cNvSpPr/>
      </xdr:nvSpPr>
      <xdr:spPr>
        <a:xfrm>
          <a:off x="15430500" y="13411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156430</xdr:rowOff>
    </xdr:from>
    <xdr:ext cx="469744" cy="259045"/>
    <xdr:sp macro="" textlink="">
      <xdr:nvSpPr>
        <xdr:cNvPr id="641" name="テキスト ボックス 640"/>
        <xdr:cNvSpPr txBox="1"/>
      </xdr:nvSpPr>
      <xdr:spPr>
        <a:xfrm>
          <a:off x="15246428" y="13186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42" name="直線コネクタ 641"/>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118618</xdr:rowOff>
    </xdr:from>
    <xdr:to>
      <xdr:col>76</xdr:col>
      <xdr:colOff>165100</xdr:colOff>
      <xdr:row>79</xdr:row>
      <xdr:rowOff>48768</xdr:rowOff>
    </xdr:to>
    <xdr:sp macro="" textlink="">
      <xdr:nvSpPr>
        <xdr:cNvPr id="643" name="フローチャート: 判断 642"/>
        <xdr:cNvSpPr/>
      </xdr:nvSpPr>
      <xdr:spPr>
        <a:xfrm>
          <a:off x="14541500" y="1349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65295</xdr:rowOff>
    </xdr:from>
    <xdr:ext cx="378565" cy="259045"/>
    <xdr:sp macro="" textlink="">
      <xdr:nvSpPr>
        <xdr:cNvPr id="644" name="テキスト ボックス 643"/>
        <xdr:cNvSpPr txBox="1"/>
      </xdr:nvSpPr>
      <xdr:spPr>
        <a:xfrm>
          <a:off x="14403017" y="132669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45" name="直線コネクタ 644"/>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132714</xdr:rowOff>
    </xdr:from>
    <xdr:to>
      <xdr:col>72</xdr:col>
      <xdr:colOff>38100</xdr:colOff>
      <xdr:row>79</xdr:row>
      <xdr:rowOff>62864</xdr:rowOff>
    </xdr:to>
    <xdr:sp macro="" textlink="">
      <xdr:nvSpPr>
        <xdr:cNvPr id="646" name="フローチャート: 判断 645"/>
        <xdr:cNvSpPr/>
      </xdr:nvSpPr>
      <xdr:spPr>
        <a:xfrm>
          <a:off x="13652500" y="1350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79391</xdr:rowOff>
    </xdr:from>
    <xdr:ext cx="378565" cy="259045"/>
    <xdr:sp macro="" textlink="">
      <xdr:nvSpPr>
        <xdr:cNvPr id="647" name="テキスト ボックス 646"/>
        <xdr:cNvSpPr txBox="1"/>
      </xdr:nvSpPr>
      <xdr:spPr>
        <a:xfrm>
          <a:off x="13514017" y="132810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130429</xdr:rowOff>
    </xdr:from>
    <xdr:to>
      <xdr:col>67</xdr:col>
      <xdr:colOff>101600</xdr:colOff>
      <xdr:row>79</xdr:row>
      <xdr:rowOff>60579</xdr:rowOff>
    </xdr:to>
    <xdr:sp macro="" textlink="">
      <xdr:nvSpPr>
        <xdr:cNvPr id="648" name="フローチャート: 判断 647"/>
        <xdr:cNvSpPr/>
      </xdr:nvSpPr>
      <xdr:spPr>
        <a:xfrm>
          <a:off x="12763500" y="13503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77106</xdr:rowOff>
    </xdr:from>
    <xdr:ext cx="378565" cy="259045"/>
    <xdr:sp macro="" textlink="">
      <xdr:nvSpPr>
        <xdr:cNvPr id="649" name="テキスト ボックス 648"/>
        <xdr:cNvSpPr txBox="1"/>
      </xdr:nvSpPr>
      <xdr:spPr>
        <a:xfrm>
          <a:off x="12625017" y="132787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149250</xdr:rowOff>
    </xdr:from>
    <xdr:to>
      <xdr:col>85</xdr:col>
      <xdr:colOff>177800</xdr:colOff>
      <xdr:row>79</xdr:row>
      <xdr:rowOff>79400</xdr:rowOff>
    </xdr:to>
    <xdr:sp macro="" textlink="">
      <xdr:nvSpPr>
        <xdr:cNvPr id="655" name="楕円 654"/>
        <xdr:cNvSpPr/>
      </xdr:nvSpPr>
      <xdr:spPr>
        <a:xfrm>
          <a:off x="16268700" y="1352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64177</xdr:rowOff>
    </xdr:from>
    <xdr:ext cx="378565" cy="259045"/>
    <xdr:sp macro="" textlink="">
      <xdr:nvSpPr>
        <xdr:cNvPr id="656" name="災害復旧費該当値テキスト"/>
        <xdr:cNvSpPr txBox="1"/>
      </xdr:nvSpPr>
      <xdr:spPr>
        <a:xfrm>
          <a:off x="16370300" y="134372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7" name="楕円 656"/>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58" name="テキスト ボックス 657"/>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9" name="楕円 658"/>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60" name="テキスト ボックス 659"/>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61" name="楕円 660"/>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62" name="テキスト ボックス 661"/>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3" name="楕円 662"/>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64" name="テキスト ボックス 663"/>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8" name="テキスト ボックス 677"/>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0" name="テキスト ボックス 679"/>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2" name="テキスト ボックス 681"/>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4" name="テキスト ボックス 683"/>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145492</xdr:rowOff>
    </xdr:from>
    <xdr:to>
      <xdr:col>85</xdr:col>
      <xdr:colOff>126364</xdr:colOff>
      <xdr:row>98</xdr:row>
      <xdr:rowOff>60122</xdr:rowOff>
    </xdr:to>
    <xdr:cxnSp macro="">
      <xdr:nvCxnSpPr>
        <xdr:cNvPr id="688" name="直線コネクタ 687"/>
        <xdr:cNvCxnSpPr/>
      </xdr:nvCxnSpPr>
      <xdr:spPr>
        <a:xfrm flipV="1">
          <a:off x="16317595" y="15575992"/>
          <a:ext cx="1269" cy="1286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63949</xdr:rowOff>
    </xdr:from>
    <xdr:ext cx="534377" cy="259045"/>
    <xdr:sp macro="" textlink="">
      <xdr:nvSpPr>
        <xdr:cNvPr id="689" name="公債費最小値テキスト"/>
        <xdr:cNvSpPr txBox="1"/>
      </xdr:nvSpPr>
      <xdr:spPr>
        <a:xfrm>
          <a:off x="16370300" y="16866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60122</xdr:rowOff>
    </xdr:from>
    <xdr:to>
      <xdr:col>86</xdr:col>
      <xdr:colOff>25400</xdr:colOff>
      <xdr:row>98</xdr:row>
      <xdr:rowOff>60122</xdr:rowOff>
    </xdr:to>
    <xdr:cxnSp macro="">
      <xdr:nvCxnSpPr>
        <xdr:cNvPr id="690" name="直線コネクタ 689"/>
        <xdr:cNvCxnSpPr/>
      </xdr:nvCxnSpPr>
      <xdr:spPr>
        <a:xfrm>
          <a:off x="16230600" y="16862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92169</xdr:rowOff>
    </xdr:from>
    <xdr:ext cx="599010" cy="259045"/>
    <xdr:sp macro="" textlink="">
      <xdr:nvSpPr>
        <xdr:cNvPr id="691" name="公債費最大値テキスト"/>
        <xdr:cNvSpPr txBox="1"/>
      </xdr:nvSpPr>
      <xdr:spPr>
        <a:xfrm>
          <a:off x="16370300" y="15351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113,544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145492</xdr:rowOff>
    </xdr:from>
    <xdr:to>
      <xdr:col>86</xdr:col>
      <xdr:colOff>25400</xdr:colOff>
      <xdr:row>90</xdr:row>
      <xdr:rowOff>145492</xdr:rowOff>
    </xdr:to>
    <xdr:cxnSp macro="">
      <xdr:nvCxnSpPr>
        <xdr:cNvPr id="692" name="直線コネクタ 691"/>
        <xdr:cNvCxnSpPr/>
      </xdr:nvCxnSpPr>
      <xdr:spPr>
        <a:xfrm>
          <a:off x="16230600" y="15575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48730</xdr:rowOff>
    </xdr:from>
    <xdr:to>
      <xdr:col>85</xdr:col>
      <xdr:colOff>127000</xdr:colOff>
      <xdr:row>98</xdr:row>
      <xdr:rowOff>49568</xdr:rowOff>
    </xdr:to>
    <xdr:cxnSp macro="">
      <xdr:nvCxnSpPr>
        <xdr:cNvPr id="693" name="直線コネクタ 692"/>
        <xdr:cNvCxnSpPr/>
      </xdr:nvCxnSpPr>
      <xdr:spPr>
        <a:xfrm flipV="1">
          <a:off x="15481300" y="16850830"/>
          <a:ext cx="838200" cy="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81717</xdr:rowOff>
    </xdr:from>
    <xdr:ext cx="534377" cy="259045"/>
    <xdr:sp macro="" textlink="">
      <xdr:nvSpPr>
        <xdr:cNvPr id="694" name="公債費平均値テキスト"/>
        <xdr:cNvSpPr txBox="1"/>
      </xdr:nvSpPr>
      <xdr:spPr>
        <a:xfrm>
          <a:off x="16370300" y="163694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58840</xdr:rowOff>
    </xdr:from>
    <xdr:to>
      <xdr:col>85</xdr:col>
      <xdr:colOff>177800</xdr:colOff>
      <xdr:row>96</xdr:row>
      <xdr:rowOff>160440</xdr:rowOff>
    </xdr:to>
    <xdr:sp macro="" textlink="">
      <xdr:nvSpPr>
        <xdr:cNvPr id="695" name="フローチャート: 判断 694"/>
        <xdr:cNvSpPr/>
      </xdr:nvSpPr>
      <xdr:spPr>
        <a:xfrm>
          <a:off x="16268700" y="1651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46343</xdr:rowOff>
    </xdr:from>
    <xdr:to>
      <xdr:col>81</xdr:col>
      <xdr:colOff>50800</xdr:colOff>
      <xdr:row>98</xdr:row>
      <xdr:rowOff>49568</xdr:rowOff>
    </xdr:to>
    <xdr:cxnSp macro="">
      <xdr:nvCxnSpPr>
        <xdr:cNvPr id="696" name="直線コネクタ 695"/>
        <xdr:cNvCxnSpPr/>
      </xdr:nvCxnSpPr>
      <xdr:spPr>
        <a:xfrm>
          <a:off x="14592300" y="16848443"/>
          <a:ext cx="889000" cy="3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64427</xdr:rowOff>
    </xdr:from>
    <xdr:to>
      <xdr:col>81</xdr:col>
      <xdr:colOff>101600</xdr:colOff>
      <xdr:row>96</xdr:row>
      <xdr:rowOff>166027</xdr:rowOff>
    </xdr:to>
    <xdr:sp macro="" textlink="">
      <xdr:nvSpPr>
        <xdr:cNvPr id="697" name="フローチャート: 判断 696"/>
        <xdr:cNvSpPr/>
      </xdr:nvSpPr>
      <xdr:spPr>
        <a:xfrm>
          <a:off x="15430500" y="1652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11104</xdr:rowOff>
    </xdr:from>
    <xdr:ext cx="534377" cy="259045"/>
    <xdr:sp macro="" textlink="">
      <xdr:nvSpPr>
        <xdr:cNvPr id="698" name="テキスト ボックス 697"/>
        <xdr:cNvSpPr txBox="1"/>
      </xdr:nvSpPr>
      <xdr:spPr>
        <a:xfrm>
          <a:off x="15214111" y="16298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43484</xdr:rowOff>
    </xdr:from>
    <xdr:to>
      <xdr:col>76</xdr:col>
      <xdr:colOff>114300</xdr:colOff>
      <xdr:row>98</xdr:row>
      <xdr:rowOff>46343</xdr:rowOff>
    </xdr:to>
    <xdr:cxnSp macro="">
      <xdr:nvCxnSpPr>
        <xdr:cNvPr id="699" name="直線コネクタ 698"/>
        <xdr:cNvCxnSpPr/>
      </xdr:nvCxnSpPr>
      <xdr:spPr>
        <a:xfrm>
          <a:off x="13703300" y="16845584"/>
          <a:ext cx="889000" cy="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47574</xdr:rowOff>
    </xdr:from>
    <xdr:to>
      <xdr:col>76</xdr:col>
      <xdr:colOff>165100</xdr:colOff>
      <xdr:row>96</xdr:row>
      <xdr:rowOff>149174</xdr:rowOff>
    </xdr:to>
    <xdr:sp macro="" textlink="">
      <xdr:nvSpPr>
        <xdr:cNvPr id="700" name="フローチャート: 判断 699"/>
        <xdr:cNvSpPr/>
      </xdr:nvSpPr>
      <xdr:spPr>
        <a:xfrm>
          <a:off x="14541500" y="16506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165701</xdr:rowOff>
    </xdr:from>
    <xdr:ext cx="534377" cy="259045"/>
    <xdr:sp macro="" textlink="">
      <xdr:nvSpPr>
        <xdr:cNvPr id="701" name="テキスト ボックス 700"/>
        <xdr:cNvSpPr txBox="1"/>
      </xdr:nvSpPr>
      <xdr:spPr>
        <a:xfrm>
          <a:off x="14325111" y="16282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40196</xdr:rowOff>
    </xdr:from>
    <xdr:to>
      <xdr:col>71</xdr:col>
      <xdr:colOff>177800</xdr:colOff>
      <xdr:row>98</xdr:row>
      <xdr:rowOff>43484</xdr:rowOff>
    </xdr:to>
    <xdr:cxnSp macro="">
      <xdr:nvCxnSpPr>
        <xdr:cNvPr id="702" name="直線コネクタ 701"/>
        <xdr:cNvCxnSpPr/>
      </xdr:nvCxnSpPr>
      <xdr:spPr>
        <a:xfrm>
          <a:off x="12814300" y="16842296"/>
          <a:ext cx="889000" cy="3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37491</xdr:rowOff>
    </xdr:from>
    <xdr:to>
      <xdr:col>72</xdr:col>
      <xdr:colOff>38100</xdr:colOff>
      <xdr:row>96</xdr:row>
      <xdr:rowOff>139091</xdr:rowOff>
    </xdr:to>
    <xdr:sp macro="" textlink="">
      <xdr:nvSpPr>
        <xdr:cNvPr id="703" name="フローチャート: 判断 702"/>
        <xdr:cNvSpPr/>
      </xdr:nvSpPr>
      <xdr:spPr>
        <a:xfrm>
          <a:off x="13652500" y="16496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155618</xdr:rowOff>
    </xdr:from>
    <xdr:ext cx="534377" cy="259045"/>
    <xdr:sp macro="" textlink="">
      <xdr:nvSpPr>
        <xdr:cNvPr id="704" name="テキスト ボックス 703"/>
        <xdr:cNvSpPr txBox="1"/>
      </xdr:nvSpPr>
      <xdr:spPr>
        <a:xfrm>
          <a:off x="13436111" y="16271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63615</xdr:rowOff>
    </xdr:from>
    <xdr:to>
      <xdr:col>67</xdr:col>
      <xdr:colOff>101600</xdr:colOff>
      <xdr:row>96</xdr:row>
      <xdr:rowOff>165215</xdr:rowOff>
    </xdr:to>
    <xdr:sp macro="" textlink="">
      <xdr:nvSpPr>
        <xdr:cNvPr id="705" name="フローチャート: 判断 704"/>
        <xdr:cNvSpPr/>
      </xdr:nvSpPr>
      <xdr:spPr>
        <a:xfrm>
          <a:off x="12763500" y="1652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10292</xdr:rowOff>
    </xdr:from>
    <xdr:ext cx="534377" cy="259045"/>
    <xdr:sp macro="" textlink="">
      <xdr:nvSpPr>
        <xdr:cNvPr id="706" name="テキスト ボックス 705"/>
        <xdr:cNvSpPr txBox="1"/>
      </xdr:nvSpPr>
      <xdr:spPr>
        <a:xfrm>
          <a:off x="12547111" y="16298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169380</xdr:rowOff>
    </xdr:from>
    <xdr:to>
      <xdr:col>85</xdr:col>
      <xdr:colOff>177800</xdr:colOff>
      <xdr:row>98</xdr:row>
      <xdr:rowOff>99530</xdr:rowOff>
    </xdr:to>
    <xdr:sp macro="" textlink="">
      <xdr:nvSpPr>
        <xdr:cNvPr id="712" name="楕円 711"/>
        <xdr:cNvSpPr/>
      </xdr:nvSpPr>
      <xdr:spPr>
        <a:xfrm>
          <a:off x="16268700" y="1680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84307</xdr:rowOff>
    </xdr:from>
    <xdr:ext cx="534377" cy="259045"/>
    <xdr:sp macro="" textlink="">
      <xdr:nvSpPr>
        <xdr:cNvPr id="713" name="公債費該当値テキスト"/>
        <xdr:cNvSpPr txBox="1"/>
      </xdr:nvSpPr>
      <xdr:spPr>
        <a:xfrm>
          <a:off x="16370300" y="16714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170218</xdr:rowOff>
    </xdr:from>
    <xdr:to>
      <xdr:col>81</xdr:col>
      <xdr:colOff>101600</xdr:colOff>
      <xdr:row>98</xdr:row>
      <xdr:rowOff>100368</xdr:rowOff>
    </xdr:to>
    <xdr:sp macro="" textlink="">
      <xdr:nvSpPr>
        <xdr:cNvPr id="714" name="楕円 713"/>
        <xdr:cNvSpPr/>
      </xdr:nvSpPr>
      <xdr:spPr>
        <a:xfrm>
          <a:off x="15430500" y="16800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91495</xdr:rowOff>
    </xdr:from>
    <xdr:ext cx="534377" cy="259045"/>
    <xdr:sp macro="" textlink="">
      <xdr:nvSpPr>
        <xdr:cNvPr id="715" name="テキスト ボックス 714"/>
        <xdr:cNvSpPr txBox="1"/>
      </xdr:nvSpPr>
      <xdr:spPr>
        <a:xfrm>
          <a:off x="15214111" y="16893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166993</xdr:rowOff>
    </xdr:from>
    <xdr:to>
      <xdr:col>76</xdr:col>
      <xdr:colOff>165100</xdr:colOff>
      <xdr:row>98</xdr:row>
      <xdr:rowOff>97143</xdr:rowOff>
    </xdr:to>
    <xdr:sp macro="" textlink="">
      <xdr:nvSpPr>
        <xdr:cNvPr id="716" name="楕円 715"/>
        <xdr:cNvSpPr/>
      </xdr:nvSpPr>
      <xdr:spPr>
        <a:xfrm>
          <a:off x="14541500" y="1679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88270</xdr:rowOff>
    </xdr:from>
    <xdr:ext cx="534377" cy="259045"/>
    <xdr:sp macro="" textlink="">
      <xdr:nvSpPr>
        <xdr:cNvPr id="717" name="テキスト ボックス 716"/>
        <xdr:cNvSpPr txBox="1"/>
      </xdr:nvSpPr>
      <xdr:spPr>
        <a:xfrm>
          <a:off x="14325111" y="16890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164134</xdr:rowOff>
    </xdr:from>
    <xdr:to>
      <xdr:col>72</xdr:col>
      <xdr:colOff>38100</xdr:colOff>
      <xdr:row>98</xdr:row>
      <xdr:rowOff>94284</xdr:rowOff>
    </xdr:to>
    <xdr:sp macro="" textlink="">
      <xdr:nvSpPr>
        <xdr:cNvPr id="718" name="楕円 717"/>
        <xdr:cNvSpPr/>
      </xdr:nvSpPr>
      <xdr:spPr>
        <a:xfrm>
          <a:off x="13652500" y="16794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85411</xdr:rowOff>
    </xdr:from>
    <xdr:ext cx="534377" cy="259045"/>
    <xdr:sp macro="" textlink="">
      <xdr:nvSpPr>
        <xdr:cNvPr id="719" name="テキスト ボックス 718"/>
        <xdr:cNvSpPr txBox="1"/>
      </xdr:nvSpPr>
      <xdr:spPr>
        <a:xfrm>
          <a:off x="13436111" y="16887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160846</xdr:rowOff>
    </xdr:from>
    <xdr:to>
      <xdr:col>67</xdr:col>
      <xdr:colOff>101600</xdr:colOff>
      <xdr:row>98</xdr:row>
      <xdr:rowOff>90996</xdr:rowOff>
    </xdr:to>
    <xdr:sp macro="" textlink="">
      <xdr:nvSpPr>
        <xdr:cNvPr id="720" name="楕円 719"/>
        <xdr:cNvSpPr/>
      </xdr:nvSpPr>
      <xdr:spPr>
        <a:xfrm>
          <a:off x="12763500" y="16791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82123</xdr:rowOff>
    </xdr:from>
    <xdr:ext cx="534377" cy="259045"/>
    <xdr:sp macro="" textlink="">
      <xdr:nvSpPr>
        <xdr:cNvPr id="721" name="テキスト ボックス 720"/>
        <xdr:cNvSpPr txBox="1"/>
      </xdr:nvSpPr>
      <xdr:spPr>
        <a:xfrm>
          <a:off x="12547111" y="16884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2" name="直線コネクタ 731"/>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3" name="テキスト ボックス 732"/>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4" name="直線コネクタ 733"/>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5" name="テキスト ボックス 734"/>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6" name="直線コネクタ 735"/>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7" name="テキスト ボックス 736"/>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8" name="直線コネクタ 737"/>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9" name="テキスト ボックス 738"/>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1" name="テキスト ボックス 740"/>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18999</xdr:rowOff>
    </xdr:from>
    <xdr:to>
      <xdr:col>116</xdr:col>
      <xdr:colOff>62864</xdr:colOff>
      <xdr:row>38</xdr:row>
      <xdr:rowOff>139700</xdr:rowOff>
    </xdr:to>
    <xdr:cxnSp macro="">
      <xdr:nvCxnSpPr>
        <xdr:cNvPr id="743" name="直線コネクタ 742"/>
        <xdr:cNvCxnSpPr/>
      </xdr:nvCxnSpPr>
      <xdr:spPr>
        <a:xfrm flipV="1">
          <a:off x="22159595" y="5505399"/>
          <a:ext cx="1269" cy="11494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145407</xdr:rowOff>
    </xdr:from>
    <xdr:ext cx="249299" cy="259045"/>
    <xdr:sp macro="" textlink="">
      <xdr:nvSpPr>
        <xdr:cNvPr id="744" name="諸支出金最小値テキスト"/>
        <xdr:cNvSpPr txBox="1"/>
      </xdr:nvSpPr>
      <xdr:spPr>
        <a:xfrm>
          <a:off x="22212300" y="66605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5" name="直線コネクタ 744"/>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137126</xdr:rowOff>
    </xdr:from>
    <xdr:ext cx="469744" cy="259045"/>
    <xdr:sp macro="" textlink="">
      <xdr:nvSpPr>
        <xdr:cNvPr id="746" name="諸支出金最大値テキスト"/>
        <xdr:cNvSpPr txBox="1"/>
      </xdr:nvSpPr>
      <xdr:spPr>
        <a:xfrm>
          <a:off x="22212300" y="5280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2,514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18999</xdr:rowOff>
    </xdr:from>
    <xdr:to>
      <xdr:col>116</xdr:col>
      <xdr:colOff>152400</xdr:colOff>
      <xdr:row>32</xdr:row>
      <xdr:rowOff>18999</xdr:rowOff>
    </xdr:to>
    <xdr:cxnSp macro="">
      <xdr:nvCxnSpPr>
        <xdr:cNvPr id="747" name="直線コネクタ 746"/>
        <xdr:cNvCxnSpPr/>
      </xdr:nvCxnSpPr>
      <xdr:spPr>
        <a:xfrm>
          <a:off x="22072600" y="5505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8" name="直線コネクタ 747"/>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62857</xdr:rowOff>
    </xdr:from>
    <xdr:ext cx="378565" cy="259045"/>
    <xdr:sp macro="" textlink="">
      <xdr:nvSpPr>
        <xdr:cNvPr id="749" name="諸支出金平均値テキスト"/>
        <xdr:cNvSpPr txBox="1"/>
      </xdr:nvSpPr>
      <xdr:spPr>
        <a:xfrm>
          <a:off x="22212300" y="640650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39980</xdr:rowOff>
    </xdr:from>
    <xdr:to>
      <xdr:col>116</xdr:col>
      <xdr:colOff>114300</xdr:colOff>
      <xdr:row>38</xdr:row>
      <xdr:rowOff>141580</xdr:rowOff>
    </xdr:to>
    <xdr:sp macro="" textlink="">
      <xdr:nvSpPr>
        <xdr:cNvPr id="750" name="フローチャート: 判断 749"/>
        <xdr:cNvSpPr/>
      </xdr:nvSpPr>
      <xdr:spPr>
        <a:xfrm>
          <a:off x="22110700" y="65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1" name="直線コネクタ 750"/>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9347</xdr:rowOff>
    </xdr:from>
    <xdr:to>
      <xdr:col>112</xdr:col>
      <xdr:colOff>38100</xdr:colOff>
      <xdr:row>38</xdr:row>
      <xdr:rowOff>110947</xdr:rowOff>
    </xdr:to>
    <xdr:sp macro="" textlink="">
      <xdr:nvSpPr>
        <xdr:cNvPr id="752" name="フローチャート: 判断 751"/>
        <xdr:cNvSpPr/>
      </xdr:nvSpPr>
      <xdr:spPr>
        <a:xfrm>
          <a:off x="21272500" y="6524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127474</xdr:rowOff>
    </xdr:from>
    <xdr:ext cx="378565" cy="259045"/>
    <xdr:sp macro="" textlink="">
      <xdr:nvSpPr>
        <xdr:cNvPr id="753" name="テキスト ボックス 752"/>
        <xdr:cNvSpPr txBox="1"/>
      </xdr:nvSpPr>
      <xdr:spPr>
        <a:xfrm>
          <a:off x="21134017" y="62996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4" name="直線コネクタ 753"/>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51867</xdr:rowOff>
    </xdr:from>
    <xdr:to>
      <xdr:col>107</xdr:col>
      <xdr:colOff>101600</xdr:colOff>
      <xdr:row>38</xdr:row>
      <xdr:rowOff>153467</xdr:rowOff>
    </xdr:to>
    <xdr:sp macro="" textlink="">
      <xdr:nvSpPr>
        <xdr:cNvPr id="755" name="フローチャート: 判断 754"/>
        <xdr:cNvSpPr/>
      </xdr:nvSpPr>
      <xdr:spPr>
        <a:xfrm>
          <a:off x="20383500" y="6566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169994</xdr:rowOff>
    </xdr:from>
    <xdr:ext cx="313932" cy="259045"/>
    <xdr:sp macro="" textlink="">
      <xdr:nvSpPr>
        <xdr:cNvPr id="756" name="テキスト ボックス 755"/>
        <xdr:cNvSpPr txBox="1"/>
      </xdr:nvSpPr>
      <xdr:spPr>
        <a:xfrm>
          <a:off x="20277333" y="63421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7" name="直線コネクタ 756"/>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26264</xdr:rowOff>
    </xdr:from>
    <xdr:to>
      <xdr:col>102</xdr:col>
      <xdr:colOff>165100</xdr:colOff>
      <xdr:row>38</xdr:row>
      <xdr:rowOff>127864</xdr:rowOff>
    </xdr:to>
    <xdr:sp macro="" textlink="">
      <xdr:nvSpPr>
        <xdr:cNvPr id="758" name="フローチャート: 判断 757"/>
        <xdr:cNvSpPr/>
      </xdr:nvSpPr>
      <xdr:spPr>
        <a:xfrm>
          <a:off x="19494500" y="654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144391</xdr:rowOff>
    </xdr:from>
    <xdr:ext cx="378565" cy="259045"/>
    <xdr:sp macro="" textlink="">
      <xdr:nvSpPr>
        <xdr:cNvPr id="759" name="テキスト ボックス 758"/>
        <xdr:cNvSpPr txBox="1"/>
      </xdr:nvSpPr>
      <xdr:spPr>
        <a:xfrm>
          <a:off x="19356017" y="63165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46380</xdr:rowOff>
    </xdr:from>
    <xdr:to>
      <xdr:col>98</xdr:col>
      <xdr:colOff>38100</xdr:colOff>
      <xdr:row>38</xdr:row>
      <xdr:rowOff>147980</xdr:rowOff>
    </xdr:to>
    <xdr:sp macro="" textlink="">
      <xdr:nvSpPr>
        <xdr:cNvPr id="760" name="フローチャート: 判断 759"/>
        <xdr:cNvSpPr/>
      </xdr:nvSpPr>
      <xdr:spPr>
        <a:xfrm>
          <a:off x="18605500" y="656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36</xdr:row>
      <xdr:rowOff>164508</xdr:rowOff>
    </xdr:from>
    <xdr:ext cx="313932" cy="259045"/>
    <xdr:sp macro="" textlink="">
      <xdr:nvSpPr>
        <xdr:cNvPr id="761" name="テキスト ボックス 760"/>
        <xdr:cNvSpPr txBox="1"/>
      </xdr:nvSpPr>
      <xdr:spPr>
        <a:xfrm>
          <a:off x="18499333" y="633670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7" name="楕円 766"/>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18407</xdr:rowOff>
    </xdr:from>
    <xdr:ext cx="249299" cy="259045"/>
    <xdr:sp macro="" textlink="">
      <xdr:nvSpPr>
        <xdr:cNvPr id="768" name="諸支出金該当値テキスト"/>
        <xdr:cNvSpPr txBox="1"/>
      </xdr:nvSpPr>
      <xdr:spPr>
        <a:xfrm>
          <a:off x="22212300" y="65335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9" name="楕円 768"/>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0" name="テキスト ボックス 769"/>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1" name="楕円 770"/>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2" name="テキスト ボックス 771"/>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3" name="楕円 772"/>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4" name="テキスト ボックス 773"/>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5" name="楕円 774"/>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6" name="テキスト ボックス 775"/>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b="0" i="0" baseline="0">
              <a:solidFill>
                <a:schemeClr val="dk1"/>
              </a:solidFill>
              <a:effectLst/>
              <a:latin typeface="+mn-lt"/>
              <a:ea typeface="+mn-ea"/>
              <a:cs typeface="+mn-cs"/>
            </a:rPr>
            <a:t>　目的別に見ると、民生費は</a:t>
          </a:r>
          <a:r>
            <a:rPr kumimoji="1" lang="ja-JP" altLang="en-US" sz="1200" b="0" i="0" baseline="0">
              <a:solidFill>
                <a:schemeClr val="dk1"/>
              </a:solidFill>
              <a:effectLst/>
              <a:latin typeface="+mn-lt"/>
              <a:ea typeface="+mn-ea"/>
              <a:cs typeface="+mn-cs"/>
            </a:rPr>
            <a:t>幼児教育・保育の無償化に係る市負担分の減があったものの、障害福祉費や児童福祉費、生活保護費</a:t>
          </a:r>
          <a:r>
            <a:rPr kumimoji="1" lang="ja-JP" altLang="ja-JP" sz="1200" b="0" i="0" baseline="0">
              <a:solidFill>
                <a:schemeClr val="dk1"/>
              </a:solidFill>
              <a:effectLst/>
              <a:latin typeface="+mn-lt"/>
              <a:ea typeface="+mn-ea"/>
              <a:cs typeface="+mn-cs"/>
            </a:rPr>
            <a:t>増などにより増加、教育費は</a:t>
          </a:r>
          <a:r>
            <a:rPr kumimoji="1" lang="ja-JP" altLang="en-US" sz="1200" b="0" i="0" baseline="0">
              <a:solidFill>
                <a:schemeClr val="dk1"/>
              </a:solidFill>
              <a:effectLst/>
              <a:latin typeface="+mn-lt"/>
              <a:ea typeface="+mn-ea"/>
              <a:cs typeface="+mn-cs"/>
            </a:rPr>
            <a:t>第三小学校増築事業や市営競技場改良事業、新扶桑会館指定管理委託料の皆増により増加している。商工費はプレミアム付商品券事業が皆増となっている。</a:t>
          </a:r>
          <a:r>
            <a:rPr kumimoji="1" lang="ja-JP" altLang="ja-JP" sz="1200" b="0" i="0" baseline="0">
              <a:solidFill>
                <a:schemeClr val="dk1"/>
              </a:solidFill>
              <a:effectLst/>
              <a:latin typeface="+mn-lt"/>
              <a:ea typeface="+mn-ea"/>
              <a:cs typeface="+mn-cs"/>
            </a:rPr>
            <a:t>土木費は都市施設整備基金積立金の減</a:t>
          </a:r>
          <a:r>
            <a:rPr kumimoji="1" lang="ja-JP" altLang="en-US" sz="1200" b="0" i="0" baseline="0">
              <a:solidFill>
                <a:schemeClr val="dk1"/>
              </a:solidFill>
              <a:effectLst/>
              <a:latin typeface="+mn-lt"/>
              <a:ea typeface="+mn-ea"/>
              <a:cs typeface="+mn-cs"/>
            </a:rPr>
            <a:t>、せせらぎ遊歩道公園整備事業の減、都市計画道路３・４・７号富士見通り線整備事業の減などにより減少した</a:t>
          </a:r>
          <a:r>
            <a:rPr kumimoji="1" lang="ja-JP" altLang="ja-JP" sz="1200" b="0" i="0" baseline="0">
              <a:solidFill>
                <a:schemeClr val="dk1"/>
              </a:solidFill>
              <a:effectLst/>
              <a:latin typeface="+mn-lt"/>
              <a:ea typeface="+mn-ea"/>
              <a:cs typeface="+mn-cs"/>
            </a:rPr>
            <a:t>。議会費や労働費</a:t>
          </a:r>
          <a:r>
            <a:rPr kumimoji="1" lang="ja-JP" altLang="en-US" sz="1200" b="0" i="0" baseline="0">
              <a:solidFill>
                <a:schemeClr val="dk1"/>
              </a:solidFill>
              <a:effectLst/>
              <a:latin typeface="+mn-lt"/>
              <a:ea typeface="+mn-ea"/>
              <a:cs typeface="+mn-cs"/>
            </a:rPr>
            <a:t>は</a:t>
          </a:r>
          <a:r>
            <a:rPr kumimoji="1" lang="ja-JP" altLang="ja-JP" sz="1200" b="0" i="0" baseline="0">
              <a:solidFill>
                <a:schemeClr val="dk1"/>
              </a:solidFill>
              <a:effectLst/>
              <a:latin typeface="+mn-lt"/>
              <a:ea typeface="+mn-ea"/>
              <a:cs typeface="+mn-cs"/>
            </a:rPr>
            <a:t>突出して、そのほか衛生費で類似団体平均、全国平均、東京都平均いずれよりも高い数値となっている。</a:t>
          </a:r>
          <a:endParaRPr lang="ja-JP" altLang="ja-JP" sz="16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東京都福生市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a:t>
          </a:r>
          <a:r>
            <a:rPr kumimoji="1" lang="ja-JP" altLang="en-US" sz="1100" b="0" i="0" baseline="0">
              <a:solidFill>
                <a:schemeClr val="dk1"/>
              </a:solidFill>
              <a:effectLst/>
              <a:latin typeface="+mn-lt"/>
              <a:ea typeface="+mn-ea"/>
              <a:cs typeface="+mn-cs"/>
            </a:rPr>
            <a:t>実質単年度収支は</a:t>
          </a:r>
          <a:r>
            <a:rPr kumimoji="1" lang="en-US" altLang="ja-JP" sz="1100" b="0" i="0" baseline="0">
              <a:solidFill>
                <a:schemeClr val="dk1"/>
              </a:solidFill>
              <a:effectLst/>
              <a:latin typeface="+mn-lt"/>
              <a:ea typeface="+mn-ea"/>
              <a:cs typeface="+mn-cs"/>
            </a:rPr>
            <a:t>3</a:t>
          </a:r>
          <a:r>
            <a:rPr kumimoji="1" lang="ja-JP" altLang="en-US" sz="1100" b="0" i="0" baseline="0">
              <a:solidFill>
                <a:schemeClr val="dk1"/>
              </a:solidFill>
              <a:effectLst/>
              <a:latin typeface="+mn-lt"/>
              <a:ea typeface="+mn-ea"/>
              <a:cs typeface="+mn-cs"/>
            </a:rPr>
            <a:t>年ぶりに黒字となった。</a:t>
          </a:r>
          <a:r>
            <a:rPr kumimoji="1" lang="ja-JP" altLang="ja-JP" sz="1100" b="0" i="0" baseline="0">
              <a:solidFill>
                <a:schemeClr val="dk1"/>
              </a:solidFill>
              <a:effectLst/>
              <a:latin typeface="+mn-lt"/>
              <a:ea typeface="+mn-ea"/>
              <a:cs typeface="+mn-cs"/>
            </a:rPr>
            <a:t>実質収支額は</a:t>
          </a:r>
          <a:r>
            <a:rPr kumimoji="1" lang="ja-JP" altLang="en-US" sz="1100" b="0" i="0" baseline="0">
              <a:solidFill>
                <a:schemeClr val="dk1"/>
              </a:solidFill>
              <a:effectLst/>
              <a:latin typeface="+mn-lt"/>
              <a:ea typeface="+mn-ea"/>
              <a:cs typeface="+mn-cs"/>
            </a:rPr>
            <a:t>上昇</a:t>
          </a:r>
          <a:r>
            <a:rPr kumimoji="1" lang="ja-JP" altLang="ja-JP" sz="1100" b="0" i="0" baseline="0">
              <a:solidFill>
                <a:schemeClr val="dk1"/>
              </a:solidFill>
              <a:effectLst/>
              <a:latin typeface="+mn-lt"/>
              <a:ea typeface="+mn-ea"/>
              <a:cs typeface="+mn-cs"/>
            </a:rPr>
            <a:t>し、望ましいとされる</a:t>
          </a:r>
          <a:r>
            <a:rPr kumimoji="1" lang="en-US" altLang="ja-JP" sz="1100" b="0" i="0" baseline="0">
              <a:solidFill>
                <a:schemeClr val="dk1"/>
              </a:solidFill>
              <a:effectLst/>
              <a:latin typeface="+mn-lt"/>
              <a:ea typeface="+mn-ea"/>
              <a:cs typeface="+mn-cs"/>
            </a:rPr>
            <a:t>5</a:t>
          </a:r>
          <a:r>
            <a:rPr kumimoji="1" lang="ja-JP" altLang="ja-JP" sz="1100" b="0" i="0" baseline="0">
              <a:solidFill>
                <a:schemeClr val="dk1"/>
              </a:solidFill>
              <a:effectLst/>
              <a:latin typeface="+mn-lt"/>
              <a:ea typeface="+mn-ea"/>
              <a:cs typeface="+mn-cs"/>
            </a:rPr>
            <a:t>％を</a:t>
          </a:r>
          <a:r>
            <a:rPr kumimoji="1" lang="ja-JP" altLang="en-US" sz="1100" b="0" i="0" baseline="0">
              <a:solidFill>
                <a:schemeClr val="dk1"/>
              </a:solidFill>
              <a:effectLst/>
              <a:latin typeface="+mn-lt"/>
              <a:ea typeface="+mn-ea"/>
              <a:cs typeface="+mn-cs"/>
            </a:rPr>
            <a:t>上</a:t>
          </a:r>
          <a:r>
            <a:rPr kumimoji="1" lang="ja-JP" altLang="ja-JP" sz="1100" b="0" i="0" baseline="0">
              <a:solidFill>
                <a:schemeClr val="dk1"/>
              </a:solidFill>
              <a:effectLst/>
              <a:latin typeface="+mn-lt"/>
              <a:ea typeface="+mn-ea"/>
              <a:cs typeface="+mn-cs"/>
            </a:rPr>
            <a:t>回って</a:t>
          </a:r>
          <a:r>
            <a:rPr kumimoji="1" lang="ja-JP" altLang="en-US" sz="1100" b="0" i="0" baseline="0">
              <a:solidFill>
                <a:schemeClr val="dk1"/>
              </a:solidFill>
              <a:effectLst/>
              <a:latin typeface="+mn-lt"/>
              <a:ea typeface="+mn-ea"/>
              <a:cs typeface="+mn-cs"/>
            </a:rPr>
            <a:t>いるが、</a:t>
          </a:r>
          <a:r>
            <a:rPr kumimoji="1" lang="en-US" altLang="ja-JP" sz="1100" b="0" i="0" baseline="0">
              <a:solidFill>
                <a:schemeClr val="dk1"/>
              </a:solidFill>
              <a:effectLst/>
              <a:latin typeface="+mn-lt"/>
              <a:ea typeface="+mn-ea"/>
              <a:cs typeface="+mn-cs"/>
            </a:rPr>
            <a:t>H27</a:t>
          </a:r>
          <a:r>
            <a:rPr kumimoji="1" lang="ja-JP" altLang="en-US" sz="1100" b="0" i="0" baseline="0">
              <a:solidFill>
                <a:schemeClr val="dk1"/>
              </a:solidFill>
              <a:effectLst/>
              <a:latin typeface="+mn-lt"/>
              <a:ea typeface="+mn-ea"/>
              <a:cs typeface="+mn-cs"/>
            </a:rPr>
            <a:t>年度・</a:t>
          </a:r>
          <a:r>
            <a:rPr kumimoji="1" lang="en-US" altLang="ja-JP" sz="1100" b="0" i="0" baseline="0">
              <a:solidFill>
                <a:schemeClr val="dk1"/>
              </a:solidFill>
              <a:effectLst/>
              <a:latin typeface="+mn-lt"/>
              <a:ea typeface="+mn-ea"/>
              <a:cs typeface="+mn-cs"/>
            </a:rPr>
            <a:t>H28</a:t>
          </a:r>
          <a:r>
            <a:rPr kumimoji="1" lang="ja-JP" altLang="en-US" sz="1100" b="0" i="0" baseline="0">
              <a:solidFill>
                <a:schemeClr val="dk1"/>
              </a:solidFill>
              <a:effectLst/>
              <a:latin typeface="+mn-lt"/>
              <a:ea typeface="+mn-ea"/>
              <a:cs typeface="+mn-cs"/>
            </a:rPr>
            <a:t>年度と比較すると低いため</a:t>
          </a:r>
          <a:r>
            <a:rPr kumimoji="1" lang="ja-JP" altLang="ja-JP" sz="1100" b="0" i="0" baseline="0">
              <a:solidFill>
                <a:schemeClr val="dk1"/>
              </a:solidFill>
              <a:effectLst/>
              <a:latin typeface="+mn-lt"/>
              <a:ea typeface="+mn-ea"/>
              <a:cs typeface="+mn-cs"/>
            </a:rPr>
            <a:t>、今後</a:t>
          </a:r>
          <a:r>
            <a:rPr kumimoji="1" lang="ja-JP" altLang="en-US" sz="1100" b="0" i="0" baseline="0">
              <a:solidFill>
                <a:schemeClr val="dk1"/>
              </a:solidFill>
              <a:effectLst/>
              <a:latin typeface="+mn-lt"/>
              <a:ea typeface="+mn-ea"/>
              <a:cs typeface="+mn-cs"/>
            </a:rPr>
            <a:t>も</a:t>
          </a:r>
          <a:r>
            <a:rPr kumimoji="1" lang="ja-JP" altLang="ja-JP" sz="1100" b="0" i="0" baseline="0">
              <a:solidFill>
                <a:schemeClr val="dk1"/>
              </a:solidFill>
              <a:effectLst/>
              <a:latin typeface="+mn-lt"/>
              <a:ea typeface="+mn-ea"/>
              <a:cs typeface="+mn-cs"/>
            </a:rPr>
            <a:t>財政需要</a:t>
          </a:r>
          <a:r>
            <a:rPr kumimoji="1" lang="ja-JP" altLang="en-US" sz="1100" b="0" i="0" baseline="0">
              <a:solidFill>
                <a:schemeClr val="dk1"/>
              </a:solidFill>
              <a:effectLst/>
              <a:latin typeface="+mn-lt"/>
              <a:ea typeface="+mn-ea"/>
              <a:cs typeface="+mn-cs"/>
            </a:rPr>
            <a:t>を</a:t>
          </a:r>
          <a:r>
            <a:rPr kumimoji="1" lang="ja-JP" altLang="ja-JP" sz="1100" b="0" i="0" baseline="0">
              <a:solidFill>
                <a:schemeClr val="dk1"/>
              </a:solidFill>
              <a:effectLst/>
              <a:latin typeface="+mn-lt"/>
              <a:ea typeface="+mn-ea"/>
              <a:cs typeface="+mn-cs"/>
            </a:rPr>
            <a:t>鑑みつつ歳入と歳出の均衡を図る必要がある。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東京都福生市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全ての会計において黒字決算となった。今後、国民健康保険特別会計は、適正税率と税収の確保、医療費適正化の取り組みを行い、一般会計からの繰入金を抑制する中で収支の均衡を図る必要がある。今後も歳出削減に努め、引き続き適正な財政運営に努めていく。</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

</Relationships>

</file>

<file path=xl/worksheets/_rels/sheet10.xml.rels><?xml version="1.0" encoding="UTF-8" standalone="yes"?>

<Relationships xmlns="http://schemas.openxmlformats.org/package/2006/relationships">
<Relationship Id="rId2" Type="http://schemas.openxmlformats.org/officeDocument/2006/relationships/drawing" Target="../drawings/drawing9.xml"/>

</Relationships>

</file>

<file path=xl/worksheets/_rels/sheet11.xml.rels><?xml version="1.0" encoding="UTF-8" standalone="yes"?>

<Relationships xmlns="http://schemas.openxmlformats.org/package/2006/relationships">
<Relationship Id="rId2" Type="http://schemas.openxmlformats.org/officeDocument/2006/relationships/drawing" Target="../drawings/drawing10.xml"/>

</Relationships>

</file>

<file path=xl/worksheets/_rels/sheet12.xml.rels><?xml version="1.0" encoding="UTF-8" standalone="yes"?>

<Relationships xmlns="http://schemas.openxmlformats.org/package/2006/relationships">
<Relationship Id="rId2" Type="http://schemas.openxmlformats.org/officeDocument/2006/relationships/drawing" Target="../drawings/drawing11.xml"/>

</Relationships>

</file>

<file path=xl/worksheets/_rels/sheet13.xml.rels><?xml version="1.0" encoding="UTF-8" standalone="yes"?>

<Relationships xmlns="http://schemas.openxmlformats.org/package/2006/relationships">
<Relationship Id="rId2" Type="http://schemas.openxmlformats.org/officeDocument/2006/relationships/drawing" Target="../drawings/drawing12.xml"/>

</Relationships>

</file>

<file path=xl/worksheets/_rels/sheet14.xml.rels><?xml version="1.0" encoding="UTF-8" standalone="yes"?>

<Relationships xmlns="http://schemas.openxmlformats.org/package/2006/relationships">
<Relationship Id="rId2" Type="http://schemas.openxmlformats.org/officeDocument/2006/relationships/drawing" Target="../drawings/drawing13.xml"/>

</Relationships>

</file>

<file path=xl/worksheets/_rels/sheet15.xml.rels><?xml version="1.0" encoding="UTF-8" standalone="yes"?>

<Relationships xmlns="http://schemas.openxmlformats.org/package/2006/relationships">
<Relationship Id="rId2" Type="http://schemas.openxmlformats.org/officeDocument/2006/relationships/drawing" Target="../drawings/drawing14.xml"/>

</Relationships>

</file>

<file path=xl/worksheets/_rels/sheet16.xml.rels><?xml version="1.0" encoding="UTF-8" standalone="yes"?>

<Relationships xmlns="http://schemas.openxmlformats.org/package/2006/relationships">
<Relationship Id="rId2" Type="http://schemas.openxmlformats.org/officeDocument/2006/relationships/drawing" Target="../drawings/drawing15.xml"/>

</Relationships>

</file>

<file path=xl/worksheets/_rels/sheet17.xml.rels><?xml version="1.0" encoding="UTF-8" standalone="yes"?>

<Relationships xmlns="http://schemas.openxmlformats.org/package/2006/relationships">

</Relationships>

</file>

<file path=xl/worksheets/_rels/sheet2.xml.rels><?xml version="1.0" encoding="UTF-8" standalone="yes"?>

<Relationships xmlns="http://schemas.openxmlformats.org/package/2006/relationships">
<Relationship Id="rId2" Type="http://schemas.openxmlformats.org/officeDocument/2006/relationships/drawing" Target="../drawings/drawing1.xml"/>

</Relationships>

</file>

<file path=xl/worksheets/_rels/sheet3.xml.rels><?xml version="1.0" encoding="UTF-8" standalone="yes"?>

<Relationships xmlns="http://schemas.openxmlformats.org/package/2006/relationships">

</Relationships>

</file>

<file path=xl/worksheets/_rels/sheet4.xml.rels><?xml version="1.0" encoding="UTF-8" standalone="yes"?>

<Relationships xmlns="http://schemas.openxmlformats.org/package/2006/relationships">
<Relationship Id="rId2" Type="http://schemas.openxmlformats.org/officeDocument/2006/relationships/drawing" Target="../drawings/drawing2.xml"/>

</Relationships>

</file>

<file path=xl/worksheets/_rels/sheet5.xml.rels><?xml version="1.0" encoding="UTF-8" standalone="yes"?>

<Relationships xmlns="http://schemas.openxmlformats.org/package/2006/relationships">
<Relationship Id="rId2" Type="http://schemas.openxmlformats.org/officeDocument/2006/relationships/drawing" Target="../drawings/drawing3.xml"/>

</Relationships>

</file>

<file path=xl/worksheets/_rels/sheet6.xml.rels><?xml version="1.0" encoding="UTF-8" standalone="yes"?>

<Relationships xmlns="http://schemas.openxmlformats.org/package/2006/relationships">
<Relationship Id="rId2" Type="http://schemas.openxmlformats.org/officeDocument/2006/relationships/drawing" Target="../drawings/drawing4.xml"/>

</Relationships>

</file>

<file path=xl/worksheets/_rels/sheet7.xml.rels><?xml version="1.0" encoding="UTF-8" standalone="yes"?>

<Relationships xmlns="http://schemas.openxmlformats.org/package/2006/relationships">
<Relationship Id="rId2" Type="http://schemas.openxmlformats.org/officeDocument/2006/relationships/drawing" Target="../drawings/drawing6.xml"/>

</Relationships>

</file>

<file path=xl/worksheets/_rels/sheet8.xml.rels><?xml version="1.0" encoding="UTF-8" standalone="yes"?>

<Relationships xmlns="http://schemas.openxmlformats.org/package/2006/relationships">
<Relationship Id="rId2" Type="http://schemas.openxmlformats.org/officeDocument/2006/relationships/drawing" Target="../drawings/drawing7.xml"/>

</Relationships>

</file>

<file path=xl/worksheets/_rels/sheet9.xml.rels><?xml version="1.0" encoding="UTF-8" standalone="yes"?>

<Relationships xmlns="http://schemas.openxmlformats.org/package/2006/relationships">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48" t="s">
        <v>
79</v>
      </c>
      <c r="C1" s="648"/>
      <c r="D1" s="648"/>
      <c r="E1" s="648"/>
      <c r="F1" s="648"/>
      <c r="G1" s="648"/>
      <c r="H1" s="648"/>
      <c r="I1" s="648"/>
      <c r="J1" s="648"/>
      <c r="K1" s="648"/>
      <c r="L1" s="648"/>
      <c r="M1" s="648"/>
      <c r="N1" s="648"/>
      <c r="O1" s="648"/>
      <c r="P1" s="648"/>
      <c r="Q1" s="648"/>
      <c r="R1" s="648"/>
      <c r="S1" s="648"/>
      <c r="T1" s="648"/>
      <c r="U1" s="648"/>
      <c r="V1" s="648"/>
      <c r="W1" s="648"/>
      <c r="X1" s="648"/>
      <c r="Y1" s="648"/>
      <c r="Z1" s="648"/>
      <c r="AA1" s="648"/>
      <c r="AB1" s="648"/>
      <c r="AC1" s="648"/>
      <c r="AD1" s="648"/>
      <c r="AE1" s="648"/>
      <c r="AF1" s="648"/>
      <c r="AG1" s="648"/>
      <c r="AH1" s="648"/>
      <c r="AI1" s="648"/>
      <c r="AJ1" s="648"/>
      <c r="AK1" s="648"/>
      <c r="AL1" s="648"/>
      <c r="AM1" s="648"/>
      <c r="AN1" s="648"/>
      <c r="AO1" s="648"/>
      <c r="AP1" s="648"/>
      <c r="AQ1" s="648"/>
      <c r="AR1" s="648"/>
      <c r="AS1" s="648"/>
      <c r="AT1" s="648"/>
      <c r="AU1" s="648"/>
      <c r="AV1" s="648"/>
      <c r="AW1" s="648"/>
      <c r="AX1" s="648"/>
      <c r="AY1" s="648"/>
      <c r="AZ1" s="648"/>
      <c r="BA1" s="648"/>
      <c r="BB1" s="648"/>
      <c r="BC1" s="648"/>
      <c r="BD1" s="648"/>
      <c r="BE1" s="648"/>
      <c r="BF1" s="648"/>
      <c r="BG1" s="648"/>
      <c r="BH1" s="648"/>
      <c r="BI1" s="648"/>
      <c r="BJ1" s="648"/>
      <c r="BK1" s="648"/>
      <c r="BL1" s="648"/>
      <c r="BM1" s="648"/>
      <c r="BN1" s="648"/>
      <c r="BO1" s="648"/>
      <c r="BP1" s="648"/>
      <c r="BQ1" s="648"/>
      <c r="BR1" s="648"/>
      <c r="BS1" s="648"/>
      <c r="BT1" s="648"/>
      <c r="BU1" s="648"/>
      <c r="BV1" s="648"/>
      <c r="BW1" s="648"/>
      <c r="BX1" s="648"/>
      <c r="BY1" s="648"/>
      <c r="BZ1" s="648"/>
      <c r="CA1" s="648"/>
      <c r="CB1" s="648"/>
      <c r="CC1" s="648"/>
      <c r="CD1" s="648"/>
      <c r="CE1" s="648"/>
      <c r="CF1" s="648"/>
      <c r="CG1" s="648"/>
      <c r="CH1" s="648"/>
      <c r="CI1" s="648"/>
      <c r="CJ1" s="648"/>
      <c r="CK1" s="648"/>
      <c r="CL1" s="648"/>
      <c r="CM1" s="648"/>
      <c r="CN1" s="648"/>
      <c r="CO1" s="648"/>
      <c r="CP1" s="648"/>
      <c r="CQ1" s="648"/>
      <c r="CR1" s="648"/>
      <c r="CS1" s="648"/>
      <c r="CT1" s="648"/>
      <c r="CU1" s="648"/>
      <c r="CV1" s="648"/>
      <c r="CW1" s="648"/>
      <c r="CX1" s="648"/>
      <c r="CY1" s="648"/>
      <c r="CZ1" s="648"/>
      <c r="DA1" s="648"/>
      <c r="DB1" s="648"/>
      <c r="DC1" s="648"/>
      <c r="DD1" s="648"/>
      <c r="DE1" s="648"/>
      <c r="DF1" s="648"/>
      <c r="DG1" s="648"/>
      <c r="DH1" s="648"/>
      <c r="DI1" s="648"/>
      <c r="DJ1" s="187"/>
      <c r="DK1" s="187"/>
      <c r="DL1" s="187"/>
      <c r="DM1" s="187"/>
      <c r="DN1" s="187"/>
      <c r="DO1" s="187"/>
    </row>
    <row r="2" spans="1:119" ht="24.75" thickBot="1" x14ac:dyDescent="0.2">
      <c r="A2" s="186"/>
      <c r="B2" s="189" t="s">
        <v>
80</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49" t="s">
        <v>
81</v>
      </c>
      <c r="C3" s="650"/>
      <c r="D3" s="650"/>
      <c r="E3" s="651"/>
      <c r="F3" s="651"/>
      <c r="G3" s="651"/>
      <c r="H3" s="651"/>
      <c r="I3" s="651"/>
      <c r="J3" s="651"/>
      <c r="K3" s="651"/>
      <c r="L3" s="651" t="s">
        <v>
82</v>
      </c>
      <c r="M3" s="651"/>
      <c r="N3" s="651"/>
      <c r="O3" s="651"/>
      <c r="P3" s="651"/>
      <c r="Q3" s="651"/>
      <c r="R3" s="654"/>
      <c r="S3" s="654"/>
      <c r="T3" s="654"/>
      <c r="U3" s="654"/>
      <c r="V3" s="655"/>
      <c r="W3" s="545" t="s">
        <v>
83</v>
      </c>
      <c r="X3" s="546"/>
      <c r="Y3" s="546"/>
      <c r="Z3" s="546"/>
      <c r="AA3" s="546"/>
      <c r="AB3" s="650"/>
      <c r="AC3" s="654" t="s">
        <v>
84</v>
      </c>
      <c r="AD3" s="546"/>
      <c r="AE3" s="546"/>
      <c r="AF3" s="546"/>
      <c r="AG3" s="546"/>
      <c r="AH3" s="546"/>
      <c r="AI3" s="546"/>
      <c r="AJ3" s="546"/>
      <c r="AK3" s="546"/>
      <c r="AL3" s="616"/>
      <c r="AM3" s="545" t="s">
        <v>
85</v>
      </c>
      <c r="AN3" s="546"/>
      <c r="AO3" s="546"/>
      <c r="AP3" s="546"/>
      <c r="AQ3" s="546"/>
      <c r="AR3" s="546"/>
      <c r="AS3" s="546"/>
      <c r="AT3" s="546"/>
      <c r="AU3" s="546"/>
      <c r="AV3" s="546"/>
      <c r="AW3" s="546"/>
      <c r="AX3" s="616"/>
      <c r="AY3" s="608" t="s">
        <v>
1</v>
      </c>
      <c r="AZ3" s="609"/>
      <c r="BA3" s="609"/>
      <c r="BB3" s="609"/>
      <c r="BC3" s="609"/>
      <c r="BD3" s="609"/>
      <c r="BE3" s="609"/>
      <c r="BF3" s="609"/>
      <c r="BG3" s="609"/>
      <c r="BH3" s="609"/>
      <c r="BI3" s="609"/>
      <c r="BJ3" s="609"/>
      <c r="BK3" s="609"/>
      <c r="BL3" s="609"/>
      <c r="BM3" s="658"/>
      <c r="BN3" s="545" t="s">
        <v>
86</v>
      </c>
      <c r="BO3" s="546"/>
      <c r="BP3" s="546"/>
      <c r="BQ3" s="546"/>
      <c r="BR3" s="546"/>
      <c r="BS3" s="546"/>
      <c r="BT3" s="546"/>
      <c r="BU3" s="616"/>
      <c r="BV3" s="545" t="s">
        <v>
87</v>
      </c>
      <c r="BW3" s="546"/>
      <c r="BX3" s="546"/>
      <c r="BY3" s="546"/>
      <c r="BZ3" s="546"/>
      <c r="CA3" s="546"/>
      <c r="CB3" s="546"/>
      <c r="CC3" s="616"/>
      <c r="CD3" s="608" t="s">
        <v>
1</v>
      </c>
      <c r="CE3" s="609"/>
      <c r="CF3" s="609"/>
      <c r="CG3" s="609"/>
      <c r="CH3" s="609"/>
      <c r="CI3" s="609"/>
      <c r="CJ3" s="609"/>
      <c r="CK3" s="609"/>
      <c r="CL3" s="609"/>
      <c r="CM3" s="609"/>
      <c r="CN3" s="609"/>
      <c r="CO3" s="609"/>
      <c r="CP3" s="609"/>
      <c r="CQ3" s="609"/>
      <c r="CR3" s="609"/>
      <c r="CS3" s="658"/>
      <c r="CT3" s="545" t="s">
        <v>
88</v>
      </c>
      <c r="CU3" s="546"/>
      <c r="CV3" s="546"/>
      <c r="CW3" s="546"/>
      <c r="CX3" s="546"/>
      <c r="CY3" s="546"/>
      <c r="CZ3" s="546"/>
      <c r="DA3" s="616"/>
      <c r="DB3" s="545" t="s">
        <v>
89</v>
      </c>
      <c r="DC3" s="546"/>
      <c r="DD3" s="546"/>
      <c r="DE3" s="546"/>
      <c r="DF3" s="546"/>
      <c r="DG3" s="546"/>
      <c r="DH3" s="546"/>
      <c r="DI3" s="616"/>
      <c r="DJ3" s="186"/>
      <c r="DK3" s="186"/>
      <c r="DL3" s="186"/>
      <c r="DM3" s="186"/>
      <c r="DN3" s="186"/>
      <c r="DO3" s="186"/>
    </row>
    <row r="4" spans="1:119" ht="18.75" customHeight="1" x14ac:dyDescent="0.15">
      <c r="A4" s="187"/>
      <c r="B4" s="624"/>
      <c r="C4" s="625"/>
      <c r="D4" s="625"/>
      <c r="E4" s="626"/>
      <c r="F4" s="626"/>
      <c r="G4" s="626"/>
      <c r="H4" s="626"/>
      <c r="I4" s="626"/>
      <c r="J4" s="626"/>
      <c r="K4" s="626"/>
      <c r="L4" s="626"/>
      <c r="M4" s="626"/>
      <c r="N4" s="626"/>
      <c r="O4" s="626"/>
      <c r="P4" s="626"/>
      <c r="Q4" s="626"/>
      <c r="R4" s="630"/>
      <c r="S4" s="630"/>
      <c r="T4" s="630"/>
      <c r="U4" s="630"/>
      <c r="V4" s="631"/>
      <c r="W4" s="617"/>
      <c r="X4" s="428"/>
      <c r="Y4" s="428"/>
      <c r="Z4" s="428"/>
      <c r="AA4" s="428"/>
      <c r="AB4" s="625"/>
      <c r="AC4" s="630"/>
      <c r="AD4" s="428"/>
      <c r="AE4" s="428"/>
      <c r="AF4" s="428"/>
      <c r="AG4" s="428"/>
      <c r="AH4" s="428"/>
      <c r="AI4" s="428"/>
      <c r="AJ4" s="428"/>
      <c r="AK4" s="428"/>
      <c r="AL4" s="618"/>
      <c r="AM4" s="572"/>
      <c r="AN4" s="482"/>
      <c r="AO4" s="482"/>
      <c r="AP4" s="482"/>
      <c r="AQ4" s="482"/>
      <c r="AR4" s="482"/>
      <c r="AS4" s="482"/>
      <c r="AT4" s="482"/>
      <c r="AU4" s="482"/>
      <c r="AV4" s="482"/>
      <c r="AW4" s="482"/>
      <c r="AX4" s="657"/>
      <c r="AY4" s="458" t="s">
        <v>
90</v>
      </c>
      <c r="AZ4" s="459"/>
      <c r="BA4" s="459"/>
      <c r="BB4" s="459"/>
      <c r="BC4" s="459"/>
      <c r="BD4" s="459"/>
      <c r="BE4" s="459"/>
      <c r="BF4" s="459"/>
      <c r="BG4" s="459"/>
      <c r="BH4" s="459"/>
      <c r="BI4" s="459"/>
      <c r="BJ4" s="459"/>
      <c r="BK4" s="459"/>
      <c r="BL4" s="459"/>
      <c r="BM4" s="460"/>
      <c r="BN4" s="461">
        <v>
25359062</v>
      </c>
      <c r="BO4" s="462"/>
      <c r="BP4" s="462"/>
      <c r="BQ4" s="462"/>
      <c r="BR4" s="462"/>
      <c r="BS4" s="462"/>
      <c r="BT4" s="462"/>
      <c r="BU4" s="463"/>
      <c r="BV4" s="461">
        <v>
24950685</v>
      </c>
      <c r="BW4" s="462"/>
      <c r="BX4" s="462"/>
      <c r="BY4" s="462"/>
      <c r="BZ4" s="462"/>
      <c r="CA4" s="462"/>
      <c r="CB4" s="462"/>
      <c r="CC4" s="463"/>
      <c r="CD4" s="642" t="s">
        <v>
91</v>
      </c>
      <c r="CE4" s="643"/>
      <c r="CF4" s="643"/>
      <c r="CG4" s="643"/>
      <c r="CH4" s="643"/>
      <c r="CI4" s="643"/>
      <c r="CJ4" s="643"/>
      <c r="CK4" s="643"/>
      <c r="CL4" s="643"/>
      <c r="CM4" s="643"/>
      <c r="CN4" s="643"/>
      <c r="CO4" s="643"/>
      <c r="CP4" s="643"/>
      <c r="CQ4" s="643"/>
      <c r="CR4" s="643"/>
      <c r="CS4" s="644"/>
      <c r="CT4" s="645">
        <v>
5.8</v>
      </c>
      <c r="CU4" s="646"/>
      <c r="CV4" s="646"/>
      <c r="CW4" s="646"/>
      <c r="CX4" s="646"/>
      <c r="CY4" s="646"/>
      <c r="CZ4" s="646"/>
      <c r="DA4" s="647"/>
      <c r="DB4" s="645">
        <v>
3.8</v>
      </c>
      <c r="DC4" s="646"/>
      <c r="DD4" s="646"/>
      <c r="DE4" s="646"/>
      <c r="DF4" s="646"/>
      <c r="DG4" s="646"/>
      <c r="DH4" s="646"/>
      <c r="DI4" s="647"/>
      <c r="DJ4" s="186"/>
      <c r="DK4" s="186"/>
      <c r="DL4" s="186"/>
      <c r="DM4" s="186"/>
      <c r="DN4" s="186"/>
      <c r="DO4" s="186"/>
    </row>
    <row r="5" spans="1:119" ht="18.75" customHeight="1" x14ac:dyDescent="0.15">
      <c r="A5" s="187"/>
      <c r="B5" s="652"/>
      <c r="C5" s="483"/>
      <c r="D5" s="483"/>
      <c r="E5" s="653"/>
      <c r="F5" s="653"/>
      <c r="G5" s="653"/>
      <c r="H5" s="653"/>
      <c r="I5" s="653"/>
      <c r="J5" s="653"/>
      <c r="K5" s="653"/>
      <c r="L5" s="653"/>
      <c r="M5" s="653"/>
      <c r="N5" s="653"/>
      <c r="O5" s="653"/>
      <c r="P5" s="653"/>
      <c r="Q5" s="653"/>
      <c r="R5" s="481"/>
      <c r="S5" s="481"/>
      <c r="T5" s="481"/>
      <c r="U5" s="481"/>
      <c r="V5" s="656"/>
      <c r="W5" s="572"/>
      <c r="X5" s="482"/>
      <c r="Y5" s="482"/>
      <c r="Z5" s="482"/>
      <c r="AA5" s="482"/>
      <c r="AB5" s="483"/>
      <c r="AC5" s="481"/>
      <c r="AD5" s="482"/>
      <c r="AE5" s="482"/>
      <c r="AF5" s="482"/>
      <c r="AG5" s="482"/>
      <c r="AH5" s="482"/>
      <c r="AI5" s="482"/>
      <c r="AJ5" s="482"/>
      <c r="AK5" s="482"/>
      <c r="AL5" s="657"/>
      <c r="AM5" s="535" t="s">
        <v>
92</v>
      </c>
      <c r="AN5" s="440"/>
      <c r="AO5" s="440"/>
      <c r="AP5" s="440"/>
      <c r="AQ5" s="440"/>
      <c r="AR5" s="440"/>
      <c r="AS5" s="440"/>
      <c r="AT5" s="441"/>
      <c r="AU5" s="523" t="s">
        <v>
93</v>
      </c>
      <c r="AV5" s="524"/>
      <c r="AW5" s="524"/>
      <c r="AX5" s="524"/>
      <c r="AY5" s="446" t="s">
        <v>
94</v>
      </c>
      <c r="AZ5" s="447"/>
      <c r="BA5" s="447"/>
      <c r="BB5" s="447"/>
      <c r="BC5" s="447"/>
      <c r="BD5" s="447"/>
      <c r="BE5" s="447"/>
      <c r="BF5" s="447"/>
      <c r="BG5" s="447"/>
      <c r="BH5" s="447"/>
      <c r="BI5" s="447"/>
      <c r="BJ5" s="447"/>
      <c r="BK5" s="447"/>
      <c r="BL5" s="447"/>
      <c r="BM5" s="448"/>
      <c r="BN5" s="466">
        <v>
24678918</v>
      </c>
      <c r="BO5" s="467"/>
      <c r="BP5" s="467"/>
      <c r="BQ5" s="467"/>
      <c r="BR5" s="467"/>
      <c r="BS5" s="467"/>
      <c r="BT5" s="467"/>
      <c r="BU5" s="468"/>
      <c r="BV5" s="466">
        <v>
24503727</v>
      </c>
      <c r="BW5" s="467"/>
      <c r="BX5" s="467"/>
      <c r="BY5" s="467"/>
      <c r="BZ5" s="467"/>
      <c r="CA5" s="467"/>
      <c r="CB5" s="467"/>
      <c r="CC5" s="468"/>
      <c r="CD5" s="475" t="s">
        <v>
95</v>
      </c>
      <c r="CE5" s="476"/>
      <c r="CF5" s="476"/>
      <c r="CG5" s="476"/>
      <c r="CH5" s="476"/>
      <c r="CI5" s="476"/>
      <c r="CJ5" s="476"/>
      <c r="CK5" s="476"/>
      <c r="CL5" s="476"/>
      <c r="CM5" s="476"/>
      <c r="CN5" s="476"/>
      <c r="CO5" s="476"/>
      <c r="CP5" s="476"/>
      <c r="CQ5" s="476"/>
      <c r="CR5" s="476"/>
      <c r="CS5" s="477"/>
      <c r="CT5" s="436">
        <v>
91.3</v>
      </c>
      <c r="CU5" s="437"/>
      <c r="CV5" s="437"/>
      <c r="CW5" s="437"/>
      <c r="CX5" s="437"/>
      <c r="CY5" s="437"/>
      <c r="CZ5" s="437"/>
      <c r="DA5" s="438"/>
      <c r="DB5" s="436">
        <v>
93.1</v>
      </c>
      <c r="DC5" s="437"/>
      <c r="DD5" s="437"/>
      <c r="DE5" s="437"/>
      <c r="DF5" s="437"/>
      <c r="DG5" s="437"/>
      <c r="DH5" s="437"/>
      <c r="DI5" s="438"/>
      <c r="DJ5" s="186"/>
      <c r="DK5" s="186"/>
      <c r="DL5" s="186"/>
      <c r="DM5" s="186"/>
      <c r="DN5" s="186"/>
      <c r="DO5" s="186"/>
    </row>
    <row r="6" spans="1:119" ht="18.75" customHeight="1" x14ac:dyDescent="0.15">
      <c r="A6" s="187"/>
      <c r="B6" s="622" t="s">
        <v>
96</v>
      </c>
      <c r="C6" s="480"/>
      <c r="D6" s="480"/>
      <c r="E6" s="623"/>
      <c r="F6" s="623"/>
      <c r="G6" s="623"/>
      <c r="H6" s="623"/>
      <c r="I6" s="623"/>
      <c r="J6" s="623"/>
      <c r="K6" s="623"/>
      <c r="L6" s="623" t="s">
        <v>
97</v>
      </c>
      <c r="M6" s="623"/>
      <c r="N6" s="623"/>
      <c r="O6" s="623"/>
      <c r="P6" s="623"/>
      <c r="Q6" s="623"/>
      <c r="R6" s="504"/>
      <c r="S6" s="504"/>
      <c r="T6" s="504"/>
      <c r="U6" s="504"/>
      <c r="V6" s="629"/>
      <c r="W6" s="557" t="s">
        <v>
98</v>
      </c>
      <c r="X6" s="479"/>
      <c r="Y6" s="479"/>
      <c r="Z6" s="479"/>
      <c r="AA6" s="479"/>
      <c r="AB6" s="480"/>
      <c r="AC6" s="634" t="s">
        <v>
99</v>
      </c>
      <c r="AD6" s="635"/>
      <c r="AE6" s="635"/>
      <c r="AF6" s="635"/>
      <c r="AG6" s="635"/>
      <c r="AH6" s="635"/>
      <c r="AI6" s="635"/>
      <c r="AJ6" s="635"/>
      <c r="AK6" s="635"/>
      <c r="AL6" s="636"/>
      <c r="AM6" s="535" t="s">
        <v>
100</v>
      </c>
      <c r="AN6" s="440"/>
      <c r="AO6" s="440"/>
      <c r="AP6" s="440"/>
      <c r="AQ6" s="440"/>
      <c r="AR6" s="440"/>
      <c r="AS6" s="440"/>
      <c r="AT6" s="441"/>
      <c r="AU6" s="523" t="s">
        <v>
93</v>
      </c>
      <c r="AV6" s="524"/>
      <c r="AW6" s="524"/>
      <c r="AX6" s="524"/>
      <c r="AY6" s="446" t="s">
        <v>
101</v>
      </c>
      <c r="AZ6" s="447"/>
      <c r="BA6" s="447"/>
      <c r="BB6" s="447"/>
      <c r="BC6" s="447"/>
      <c r="BD6" s="447"/>
      <c r="BE6" s="447"/>
      <c r="BF6" s="447"/>
      <c r="BG6" s="447"/>
      <c r="BH6" s="447"/>
      <c r="BI6" s="447"/>
      <c r="BJ6" s="447"/>
      <c r="BK6" s="447"/>
      <c r="BL6" s="447"/>
      <c r="BM6" s="448"/>
      <c r="BN6" s="466">
        <v>
680144</v>
      </c>
      <c r="BO6" s="467"/>
      <c r="BP6" s="467"/>
      <c r="BQ6" s="467"/>
      <c r="BR6" s="467"/>
      <c r="BS6" s="467"/>
      <c r="BT6" s="467"/>
      <c r="BU6" s="468"/>
      <c r="BV6" s="466">
        <v>
446958</v>
      </c>
      <c r="BW6" s="467"/>
      <c r="BX6" s="467"/>
      <c r="BY6" s="467"/>
      <c r="BZ6" s="467"/>
      <c r="CA6" s="467"/>
      <c r="CB6" s="467"/>
      <c r="CC6" s="468"/>
      <c r="CD6" s="475" t="s">
        <v>
102</v>
      </c>
      <c r="CE6" s="476"/>
      <c r="CF6" s="476"/>
      <c r="CG6" s="476"/>
      <c r="CH6" s="476"/>
      <c r="CI6" s="476"/>
      <c r="CJ6" s="476"/>
      <c r="CK6" s="476"/>
      <c r="CL6" s="476"/>
      <c r="CM6" s="476"/>
      <c r="CN6" s="476"/>
      <c r="CO6" s="476"/>
      <c r="CP6" s="476"/>
      <c r="CQ6" s="476"/>
      <c r="CR6" s="476"/>
      <c r="CS6" s="477"/>
      <c r="CT6" s="619">
        <v>
94.9</v>
      </c>
      <c r="CU6" s="620"/>
      <c r="CV6" s="620"/>
      <c r="CW6" s="620"/>
      <c r="CX6" s="620"/>
      <c r="CY6" s="620"/>
      <c r="CZ6" s="620"/>
      <c r="DA6" s="621"/>
      <c r="DB6" s="619">
        <v>
96.9</v>
      </c>
      <c r="DC6" s="620"/>
      <c r="DD6" s="620"/>
      <c r="DE6" s="620"/>
      <c r="DF6" s="620"/>
      <c r="DG6" s="620"/>
      <c r="DH6" s="620"/>
      <c r="DI6" s="621"/>
      <c r="DJ6" s="186"/>
      <c r="DK6" s="186"/>
      <c r="DL6" s="186"/>
      <c r="DM6" s="186"/>
      <c r="DN6" s="186"/>
      <c r="DO6" s="186"/>
    </row>
    <row r="7" spans="1:119" ht="18.75" customHeight="1" x14ac:dyDescent="0.15">
      <c r="A7" s="187"/>
      <c r="B7" s="624"/>
      <c r="C7" s="625"/>
      <c r="D7" s="625"/>
      <c r="E7" s="626"/>
      <c r="F7" s="626"/>
      <c r="G7" s="626"/>
      <c r="H7" s="626"/>
      <c r="I7" s="626"/>
      <c r="J7" s="626"/>
      <c r="K7" s="626"/>
      <c r="L7" s="626"/>
      <c r="M7" s="626"/>
      <c r="N7" s="626"/>
      <c r="O7" s="626"/>
      <c r="P7" s="626"/>
      <c r="Q7" s="626"/>
      <c r="R7" s="630"/>
      <c r="S7" s="630"/>
      <c r="T7" s="630"/>
      <c r="U7" s="630"/>
      <c r="V7" s="631"/>
      <c r="W7" s="617"/>
      <c r="X7" s="428"/>
      <c r="Y7" s="428"/>
      <c r="Z7" s="428"/>
      <c r="AA7" s="428"/>
      <c r="AB7" s="625"/>
      <c r="AC7" s="637"/>
      <c r="AD7" s="429"/>
      <c r="AE7" s="429"/>
      <c r="AF7" s="429"/>
      <c r="AG7" s="429"/>
      <c r="AH7" s="429"/>
      <c r="AI7" s="429"/>
      <c r="AJ7" s="429"/>
      <c r="AK7" s="429"/>
      <c r="AL7" s="638"/>
      <c r="AM7" s="535" t="s">
        <v>
103</v>
      </c>
      <c r="AN7" s="440"/>
      <c r="AO7" s="440"/>
      <c r="AP7" s="440"/>
      <c r="AQ7" s="440"/>
      <c r="AR7" s="440"/>
      <c r="AS7" s="440"/>
      <c r="AT7" s="441"/>
      <c r="AU7" s="523" t="s">
        <v>
104</v>
      </c>
      <c r="AV7" s="524"/>
      <c r="AW7" s="524"/>
      <c r="AX7" s="524"/>
      <c r="AY7" s="446" t="s">
        <v>
105</v>
      </c>
      <c r="AZ7" s="447"/>
      <c r="BA7" s="447"/>
      <c r="BB7" s="447"/>
      <c r="BC7" s="447"/>
      <c r="BD7" s="447"/>
      <c r="BE7" s="447"/>
      <c r="BF7" s="447"/>
      <c r="BG7" s="447"/>
      <c r="BH7" s="447"/>
      <c r="BI7" s="447"/>
      <c r="BJ7" s="447"/>
      <c r="BK7" s="447"/>
      <c r="BL7" s="447"/>
      <c r="BM7" s="448"/>
      <c r="BN7" s="466">
        <v>
208</v>
      </c>
      <c r="BO7" s="467"/>
      <c r="BP7" s="467"/>
      <c r="BQ7" s="467"/>
      <c r="BR7" s="467"/>
      <c r="BS7" s="467"/>
      <c r="BT7" s="467"/>
      <c r="BU7" s="468"/>
      <c r="BV7" s="466">
        <v>
3894</v>
      </c>
      <c r="BW7" s="467"/>
      <c r="BX7" s="467"/>
      <c r="BY7" s="467"/>
      <c r="BZ7" s="467"/>
      <c r="CA7" s="467"/>
      <c r="CB7" s="467"/>
      <c r="CC7" s="468"/>
      <c r="CD7" s="475" t="s">
        <v>
106</v>
      </c>
      <c r="CE7" s="476"/>
      <c r="CF7" s="476"/>
      <c r="CG7" s="476"/>
      <c r="CH7" s="476"/>
      <c r="CI7" s="476"/>
      <c r="CJ7" s="476"/>
      <c r="CK7" s="476"/>
      <c r="CL7" s="476"/>
      <c r="CM7" s="476"/>
      <c r="CN7" s="476"/>
      <c r="CO7" s="476"/>
      <c r="CP7" s="476"/>
      <c r="CQ7" s="476"/>
      <c r="CR7" s="476"/>
      <c r="CS7" s="477"/>
      <c r="CT7" s="466">
        <v>
11634980</v>
      </c>
      <c r="CU7" s="467"/>
      <c r="CV7" s="467"/>
      <c r="CW7" s="467"/>
      <c r="CX7" s="467"/>
      <c r="CY7" s="467"/>
      <c r="CZ7" s="467"/>
      <c r="DA7" s="468"/>
      <c r="DB7" s="466">
        <v>
11695951</v>
      </c>
      <c r="DC7" s="467"/>
      <c r="DD7" s="467"/>
      <c r="DE7" s="467"/>
      <c r="DF7" s="467"/>
      <c r="DG7" s="467"/>
      <c r="DH7" s="467"/>
      <c r="DI7" s="468"/>
      <c r="DJ7" s="186"/>
      <c r="DK7" s="186"/>
      <c r="DL7" s="186"/>
      <c r="DM7" s="186"/>
      <c r="DN7" s="186"/>
      <c r="DO7" s="186"/>
    </row>
    <row r="8" spans="1:119" ht="18.75" customHeight="1" thickBot="1" x14ac:dyDescent="0.2">
      <c r="A8" s="187"/>
      <c r="B8" s="627"/>
      <c r="C8" s="558"/>
      <c r="D8" s="558"/>
      <c r="E8" s="628"/>
      <c r="F8" s="628"/>
      <c r="G8" s="628"/>
      <c r="H8" s="628"/>
      <c r="I8" s="628"/>
      <c r="J8" s="628"/>
      <c r="K8" s="628"/>
      <c r="L8" s="628"/>
      <c r="M8" s="628"/>
      <c r="N8" s="628"/>
      <c r="O8" s="628"/>
      <c r="P8" s="628"/>
      <c r="Q8" s="628"/>
      <c r="R8" s="632"/>
      <c r="S8" s="632"/>
      <c r="T8" s="632"/>
      <c r="U8" s="632"/>
      <c r="V8" s="633"/>
      <c r="W8" s="547"/>
      <c r="X8" s="548"/>
      <c r="Y8" s="548"/>
      <c r="Z8" s="548"/>
      <c r="AA8" s="548"/>
      <c r="AB8" s="558"/>
      <c r="AC8" s="639"/>
      <c r="AD8" s="640"/>
      <c r="AE8" s="640"/>
      <c r="AF8" s="640"/>
      <c r="AG8" s="640"/>
      <c r="AH8" s="640"/>
      <c r="AI8" s="640"/>
      <c r="AJ8" s="640"/>
      <c r="AK8" s="640"/>
      <c r="AL8" s="641"/>
      <c r="AM8" s="535" t="s">
        <v>
107</v>
      </c>
      <c r="AN8" s="440"/>
      <c r="AO8" s="440"/>
      <c r="AP8" s="440"/>
      <c r="AQ8" s="440"/>
      <c r="AR8" s="440"/>
      <c r="AS8" s="440"/>
      <c r="AT8" s="441"/>
      <c r="AU8" s="523" t="s">
        <v>
108</v>
      </c>
      <c r="AV8" s="524"/>
      <c r="AW8" s="524"/>
      <c r="AX8" s="524"/>
      <c r="AY8" s="446" t="s">
        <v>
109</v>
      </c>
      <c r="AZ8" s="447"/>
      <c r="BA8" s="447"/>
      <c r="BB8" s="447"/>
      <c r="BC8" s="447"/>
      <c r="BD8" s="447"/>
      <c r="BE8" s="447"/>
      <c r="BF8" s="447"/>
      <c r="BG8" s="447"/>
      <c r="BH8" s="447"/>
      <c r="BI8" s="447"/>
      <c r="BJ8" s="447"/>
      <c r="BK8" s="447"/>
      <c r="BL8" s="447"/>
      <c r="BM8" s="448"/>
      <c r="BN8" s="466">
        <v>
679936</v>
      </c>
      <c r="BO8" s="467"/>
      <c r="BP8" s="467"/>
      <c r="BQ8" s="467"/>
      <c r="BR8" s="467"/>
      <c r="BS8" s="467"/>
      <c r="BT8" s="467"/>
      <c r="BU8" s="468"/>
      <c r="BV8" s="466">
        <v>
443064</v>
      </c>
      <c r="BW8" s="467"/>
      <c r="BX8" s="467"/>
      <c r="BY8" s="467"/>
      <c r="BZ8" s="467"/>
      <c r="CA8" s="467"/>
      <c r="CB8" s="467"/>
      <c r="CC8" s="468"/>
      <c r="CD8" s="475" t="s">
        <v>
110</v>
      </c>
      <c r="CE8" s="476"/>
      <c r="CF8" s="476"/>
      <c r="CG8" s="476"/>
      <c r="CH8" s="476"/>
      <c r="CI8" s="476"/>
      <c r="CJ8" s="476"/>
      <c r="CK8" s="476"/>
      <c r="CL8" s="476"/>
      <c r="CM8" s="476"/>
      <c r="CN8" s="476"/>
      <c r="CO8" s="476"/>
      <c r="CP8" s="476"/>
      <c r="CQ8" s="476"/>
      <c r="CR8" s="476"/>
      <c r="CS8" s="477"/>
      <c r="CT8" s="579">
        <v>
0.77</v>
      </c>
      <c r="CU8" s="580"/>
      <c r="CV8" s="580"/>
      <c r="CW8" s="580"/>
      <c r="CX8" s="580"/>
      <c r="CY8" s="580"/>
      <c r="CZ8" s="580"/>
      <c r="DA8" s="581"/>
      <c r="DB8" s="579">
        <v>
0.78</v>
      </c>
      <c r="DC8" s="580"/>
      <c r="DD8" s="580"/>
      <c r="DE8" s="580"/>
      <c r="DF8" s="580"/>
      <c r="DG8" s="580"/>
      <c r="DH8" s="580"/>
      <c r="DI8" s="581"/>
      <c r="DJ8" s="186"/>
      <c r="DK8" s="186"/>
      <c r="DL8" s="186"/>
      <c r="DM8" s="186"/>
      <c r="DN8" s="186"/>
      <c r="DO8" s="186"/>
    </row>
    <row r="9" spans="1:119" ht="18.75" customHeight="1" thickBot="1" x14ac:dyDescent="0.2">
      <c r="A9" s="187"/>
      <c r="B9" s="608" t="s">
        <v>
111</v>
      </c>
      <c r="C9" s="609"/>
      <c r="D9" s="609"/>
      <c r="E9" s="609"/>
      <c r="F9" s="609"/>
      <c r="G9" s="609"/>
      <c r="H9" s="609"/>
      <c r="I9" s="609"/>
      <c r="J9" s="609"/>
      <c r="K9" s="529"/>
      <c r="L9" s="610" t="s">
        <v>
112</v>
      </c>
      <c r="M9" s="611"/>
      <c r="N9" s="611"/>
      <c r="O9" s="611"/>
      <c r="P9" s="611"/>
      <c r="Q9" s="612"/>
      <c r="R9" s="613">
        <v>
58395</v>
      </c>
      <c r="S9" s="614"/>
      <c r="T9" s="614"/>
      <c r="U9" s="614"/>
      <c r="V9" s="615"/>
      <c r="W9" s="545" t="s">
        <v>
113</v>
      </c>
      <c r="X9" s="546"/>
      <c r="Y9" s="546"/>
      <c r="Z9" s="546"/>
      <c r="AA9" s="546"/>
      <c r="AB9" s="546"/>
      <c r="AC9" s="546"/>
      <c r="AD9" s="546"/>
      <c r="AE9" s="546"/>
      <c r="AF9" s="546"/>
      <c r="AG9" s="546"/>
      <c r="AH9" s="546"/>
      <c r="AI9" s="546"/>
      <c r="AJ9" s="546"/>
      <c r="AK9" s="546"/>
      <c r="AL9" s="616"/>
      <c r="AM9" s="535" t="s">
        <v>
114</v>
      </c>
      <c r="AN9" s="440"/>
      <c r="AO9" s="440"/>
      <c r="AP9" s="440"/>
      <c r="AQ9" s="440"/>
      <c r="AR9" s="440"/>
      <c r="AS9" s="440"/>
      <c r="AT9" s="441"/>
      <c r="AU9" s="523" t="s">
        <v>
108</v>
      </c>
      <c r="AV9" s="524"/>
      <c r="AW9" s="524"/>
      <c r="AX9" s="524"/>
      <c r="AY9" s="446" t="s">
        <v>
115</v>
      </c>
      <c r="AZ9" s="447"/>
      <c r="BA9" s="447"/>
      <c r="BB9" s="447"/>
      <c r="BC9" s="447"/>
      <c r="BD9" s="447"/>
      <c r="BE9" s="447"/>
      <c r="BF9" s="447"/>
      <c r="BG9" s="447"/>
      <c r="BH9" s="447"/>
      <c r="BI9" s="447"/>
      <c r="BJ9" s="447"/>
      <c r="BK9" s="447"/>
      <c r="BL9" s="447"/>
      <c r="BM9" s="448"/>
      <c r="BN9" s="466">
        <v>
236872</v>
      </c>
      <c r="BO9" s="467"/>
      <c r="BP9" s="467"/>
      <c r="BQ9" s="467"/>
      <c r="BR9" s="467"/>
      <c r="BS9" s="467"/>
      <c r="BT9" s="467"/>
      <c r="BU9" s="468"/>
      <c r="BV9" s="466">
        <v>
-93439</v>
      </c>
      <c r="BW9" s="467"/>
      <c r="BX9" s="467"/>
      <c r="BY9" s="467"/>
      <c r="BZ9" s="467"/>
      <c r="CA9" s="467"/>
      <c r="CB9" s="467"/>
      <c r="CC9" s="468"/>
      <c r="CD9" s="475" t="s">
        <v>
116</v>
      </c>
      <c r="CE9" s="476"/>
      <c r="CF9" s="476"/>
      <c r="CG9" s="476"/>
      <c r="CH9" s="476"/>
      <c r="CI9" s="476"/>
      <c r="CJ9" s="476"/>
      <c r="CK9" s="476"/>
      <c r="CL9" s="476"/>
      <c r="CM9" s="476"/>
      <c r="CN9" s="476"/>
      <c r="CO9" s="476"/>
      <c r="CP9" s="476"/>
      <c r="CQ9" s="476"/>
      <c r="CR9" s="476"/>
      <c r="CS9" s="477"/>
      <c r="CT9" s="436">
        <v>
4.7</v>
      </c>
      <c r="CU9" s="437"/>
      <c r="CV9" s="437"/>
      <c r="CW9" s="437"/>
      <c r="CX9" s="437"/>
      <c r="CY9" s="437"/>
      <c r="CZ9" s="437"/>
      <c r="DA9" s="438"/>
      <c r="DB9" s="436">
        <v>
4.7</v>
      </c>
      <c r="DC9" s="437"/>
      <c r="DD9" s="437"/>
      <c r="DE9" s="437"/>
      <c r="DF9" s="437"/>
      <c r="DG9" s="437"/>
      <c r="DH9" s="437"/>
      <c r="DI9" s="438"/>
      <c r="DJ9" s="186"/>
      <c r="DK9" s="186"/>
      <c r="DL9" s="186"/>
      <c r="DM9" s="186"/>
      <c r="DN9" s="186"/>
      <c r="DO9" s="186"/>
    </row>
    <row r="10" spans="1:119" ht="18.75" customHeight="1" thickBot="1" x14ac:dyDescent="0.2">
      <c r="A10" s="187"/>
      <c r="B10" s="608"/>
      <c r="C10" s="609"/>
      <c r="D10" s="609"/>
      <c r="E10" s="609"/>
      <c r="F10" s="609"/>
      <c r="G10" s="609"/>
      <c r="H10" s="609"/>
      <c r="I10" s="609"/>
      <c r="J10" s="609"/>
      <c r="K10" s="529"/>
      <c r="L10" s="439" t="s">
        <v>
117</v>
      </c>
      <c r="M10" s="440"/>
      <c r="N10" s="440"/>
      <c r="O10" s="440"/>
      <c r="P10" s="440"/>
      <c r="Q10" s="441"/>
      <c r="R10" s="442">
        <v>
59796</v>
      </c>
      <c r="S10" s="443"/>
      <c r="T10" s="443"/>
      <c r="U10" s="443"/>
      <c r="V10" s="445"/>
      <c r="W10" s="617"/>
      <c r="X10" s="428"/>
      <c r="Y10" s="428"/>
      <c r="Z10" s="428"/>
      <c r="AA10" s="428"/>
      <c r="AB10" s="428"/>
      <c r="AC10" s="428"/>
      <c r="AD10" s="428"/>
      <c r="AE10" s="428"/>
      <c r="AF10" s="428"/>
      <c r="AG10" s="428"/>
      <c r="AH10" s="428"/>
      <c r="AI10" s="428"/>
      <c r="AJ10" s="428"/>
      <c r="AK10" s="428"/>
      <c r="AL10" s="618"/>
      <c r="AM10" s="535" t="s">
        <v>
118</v>
      </c>
      <c r="AN10" s="440"/>
      <c r="AO10" s="440"/>
      <c r="AP10" s="440"/>
      <c r="AQ10" s="440"/>
      <c r="AR10" s="440"/>
      <c r="AS10" s="440"/>
      <c r="AT10" s="441"/>
      <c r="AU10" s="523" t="s">
        <v>
119</v>
      </c>
      <c r="AV10" s="524"/>
      <c r="AW10" s="524"/>
      <c r="AX10" s="524"/>
      <c r="AY10" s="446" t="s">
        <v>
120</v>
      </c>
      <c r="AZ10" s="447"/>
      <c r="BA10" s="447"/>
      <c r="BB10" s="447"/>
      <c r="BC10" s="447"/>
      <c r="BD10" s="447"/>
      <c r="BE10" s="447"/>
      <c r="BF10" s="447"/>
      <c r="BG10" s="447"/>
      <c r="BH10" s="447"/>
      <c r="BI10" s="447"/>
      <c r="BJ10" s="447"/>
      <c r="BK10" s="447"/>
      <c r="BL10" s="447"/>
      <c r="BM10" s="448"/>
      <c r="BN10" s="466">
        <v>
216792</v>
      </c>
      <c r="BO10" s="467"/>
      <c r="BP10" s="467"/>
      <c r="BQ10" s="467"/>
      <c r="BR10" s="467"/>
      <c r="BS10" s="467"/>
      <c r="BT10" s="467"/>
      <c r="BU10" s="468"/>
      <c r="BV10" s="466">
        <v>
17832</v>
      </c>
      <c r="BW10" s="467"/>
      <c r="BX10" s="467"/>
      <c r="BY10" s="467"/>
      <c r="BZ10" s="467"/>
      <c r="CA10" s="467"/>
      <c r="CB10" s="467"/>
      <c r="CC10" s="468"/>
      <c r="CD10" s="191" t="s">
        <v>
121</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608"/>
      <c r="C11" s="609"/>
      <c r="D11" s="609"/>
      <c r="E11" s="609"/>
      <c r="F11" s="609"/>
      <c r="G11" s="609"/>
      <c r="H11" s="609"/>
      <c r="I11" s="609"/>
      <c r="J11" s="609"/>
      <c r="K11" s="529"/>
      <c r="L11" s="512" t="s">
        <v>
122</v>
      </c>
      <c r="M11" s="513"/>
      <c r="N11" s="513"/>
      <c r="O11" s="513"/>
      <c r="P11" s="513"/>
      <c r="Q11" s="514"/>
      <c r="R11" s="605" t="s">
        <v>
123</v>
      </c>
      <c r="S11" s="606"/>
      <c r="T11" s="606"/>
      <c r="U11" s="606"/>
      <c r="V11" s="607"/>
      <c r="W11" s="617"/>
      <c r="X11" s="428"/>
      <c r="Y11" s="428"/>
      <c r="Z11" s="428"/>
      <c r="AA11" s="428"/>
      <c r="AB11" s="428"/>
      <c r="AC11" s="428"/>
      <c r="AD11" s="428"/>
      <c r="AE11" s="428"/>
      <c r="AF11" s="428"/>
      <c r="AG11" s="428"/>
      <c r="AH11" s="428"/>
      <c r="AI11" s="428"/>
      <c r="AJ11" s="428"/>
      <c r="AK11" s="428"/>
      <c r="AL11" s="618"/>
      <c r="AM11" s="535" t="s">
        <v>
124</v>
      </c>
      <c r="AN11" s="440"/>
      <c r="AO11" s="440"/>
      <c r="AP11" s="440"/>
      <c r="AQ11" s="440"/>
      <c r="AR11" s="440"/>
      <c r="AS11" s="440"/>
      <c r="AT11" s="441"/>
      <c r="AU11" s="523" t="s">
        <v>
125</v>
      </c>
      <c r="AV11" s="524"/>
      <c r="AW11" s="524"/>
      <c r="AX11" s="524"/>
      <c r="AY11" s="446" t="s">
        <v>
126</v>
      </c>
      <c r="AZ11" s="447"/>
      <c r="BA11" s="447"/>
      <c r="BB11" s="447"/>
      <c r="BC11" s="447"/>
      <c r="BD11" s="447"/>
      <c r="BE11" s="447"/>
      <c r="BF11" s="447"/>
      <c r="BG11" s="447"/>
      <c r="BH11" s="447"/>
      <c r="BI11" s="447"/>
      <c r="BJ11" s="447"/>
      <c r="BK11" s="447"/>
      <c r="BL11" s="447"/>
      <c r="BM11" s="448"/>
      <c r="BN11" s="466">
        <v>
0</v>
      </c>
      <c r="BO11" s="467"/>
      <c r="BP11" s="467"/>
      <c r="BQ11" s="467"/>
      <c r="BR11" s="467"/>
      <c r="BS11" s="467"/>
      <c r="BT11" s="467"/>
      <c r="BU11" s="468"/>
      <c r="BV11" s="466">
        <v>
0</v>
      </c>
      <c r="BW11" s="467"/>
      <c r="BX11" s="467"/>
      <c r="BY11" s="467"/>
      <c r="BZ11" s="467"/>
      <c r="CA11" s="467"/>
      <c r="CB11" s="467"/>
      <c r="CC11" s="468"/>
      <c r="CD11" s="475" t="s">
        <v>
127</v>
      </c>
      <c r="CE11" s="476"/>
      <c r="CF11" s="476"/>
      <c r="CG11" s="476"/>
      <c r="CH11" s="476"/>
      <c r="CI11" s="476"/>
      <c r="CJ11" s="476"/>
      <c r="CK11" s="476"/>
      <c r="CL11" s="476"/>
      <c r="CM11" s="476"/>
      <c r="CN11" s="476"/>
      <c r="CO11" s="476"/>
      <c r="CP11" s="476"/>
      <c r="CQ11" s="476"/>
      <c r="CR11" s="476"/>
      <c r="CS11" s="477"/>
      <c r="CT11" s="579" t="s">
        <v>
128</v>
      </c>
      <c r="CU11" s="580"/>
      <c r="CV11" s="580"/>
      <c r="CW11" s="580"/>
      <c r="CX11" s="580"/>
      <c r="CY11" s="580"/>
      <c r="CZ11" s="580"/>
      <c r="DA11" s="581"/>
      <c r="DB11" s="579" t="s">
        <v>
128</v>
      </c>
      <c r="DC11" s="580"/>
      <c r="DD11" s="580"/>
      <c r="DE11" s="580"/>
      <c r="DF11" s="580"/>
      <c r="DG11" s="580"/>
      <c r="DH11" s="580"/>
      <c r="DI11" s="581"/>
      <c r="DJ11" s="186"/>
      <c r="DK11" s="186"/>
      <c r="DL11" s="186"/>
      <c r="DM11" s="186"/>
      <c r="DN11" s="186"/>
      <c r="DO11" s="186"/>
    </row>
    <row r="12" spans="1:119" ht="18.75" customHeight="1" x14ac:dyDescent="0.15">
      <c r="A12" s="187"/>
      <c r="B12" s="582" t="s">
        <v>
129</v>
      </c>
      <c r="C12" s="583"/>
      <c r="D12" s="583"/>
      <c r="E12" s="583"/>
      <c r="F12" s="583"/>
      <c r="G12" s="583"/>
      <c r="H12" s="583"/>
      <c r="I12" s="583"/>
      <c r="J12" s="583"/>
      <c r="K12" s="584"/>
      <c r="L12" s="591" t="s">
        <v>
130</v>
      </c>
      <c r="M12" s="592"/>
      <c r="N12" s="592"/>
      <c r="O12" s="592"/>
      <c r="P12" s="592"/>
      <c r="Q12" s="593"/>
      <c r="R12" s="594">
        <v>
57617</v>
      </c>
      <c r="S12" s="595"/>
      <c r="T12" s="595"/>
      <c r="U12" s="595"/>
      <c r="V12" s="596"/>
      <c r="W12" s="597" t="s">
        <v>
1</v>
      </c>
      <c r="X12" s="524"/>
      <c r="Y12" s="524"/>
      <c r="Z12" s="524"/>
      <c r="AA12" s="524"/>
      <c r="AB12" s="598"/>
      <c r="AC12" s="599" t="s">
        <v>
131</v>
      </c>
      <c r="AD12" s="600"/>
      <c r="AE12" s="600"/>
      <c r="AF12" s="600"/>
      <c r="AG12" s="601"/>
      <c r="AH12" s="599" t="s">
        <v>
132</v>
      </c>
      <c r="AI12" s="600"/>
      <c r="AJ12" s="600"/>
      <c r="AK12" s="600"/>
      <c r="AL12" s="602"/>
      <c r="AM12" s="535" t="s">
        <v>
133</v>
      </c>
      <c r="AN12" s="440"/>
      <c r="AO12" s="440"/>
      <c r="AP12" s="440"/>
      <c r="AQ12" s="440"/>
      <c r="AR12" s="440"/>
      <c r="AS12" s="440"/>
      <c r="AT12" s="441"/>
      <c r="AU12" s="523" t="s">
        <v>
108</v>
      </c>
      <c r="AV12" s="524"/>
      <c r="AW12" s="524"/>
      <c r="AX12" s="524"/>
      <c r="AY12" s="446" t="s">
        <v>
134</v>
      </c>
      <c r="AZ12" s="447"/>
      <c r="BA12" s="447"/>
      <c r="BB12" s="447"/>
      <c r="BC12" s="447"/>
      <c r="BD12" s="447"/>
      <c r="BE12" s="447"/>
      <c r="BF12" s="447"/>
      <c r="BG12" s="447"/>
      <c r="BH12" s="447"/>
      <c r="BI12" s="447"/>
      <c r="BJ12" s="447"/>
      <c r="BK12" s="447"/>
      <c r="BL12" s="447"/>
      <c r="BM12" s="448"/>
      <c r="BN12" s="466">
        <v>
200000</v>
      </c>
      <c r="BO12" s="467"/>
      <c r="BP12" s="467"/>
      <c r="BQ12" s="467"/>
      <c r="BR12" s="467"/>
      <c r="BS12" s="467"/>
      <c r="BT12" s="467"/>
      <c r="BU12" s="468"/>
      <c r="BV12" s="466">
        <v>
240000</v>
      </c>
      <c r="BW12" s="467"/>
      <c r="BX12" s="467"/>
      <c r="BY12" s="467"/>
      <c r="BZ12" s="467"/>
      <c r="CA12" s="467"/>
      <c r="CB12" s="467"/>
      <c r="CC12" s="468"/>
      <c r="CD12" s="475" t="s">
        <v>
135</v>
      </c>
      <c r="CE12" s="476"/>
      <c r="CF12" s="476"/>
      <c r="CG12" s="476"/>
      <c r="CH12" s="476"/>
      <c r="CI12" s="476"/>
      <c r="CJ12" s="476"/>
      <c r="CK12" s="476"/>
      <c r="CL12" s="476"/>
      <c r="CM12" s="476"/>
      <c r="CN12" s="476"/>
      <c r="CO12" s="476"/>
      <c r="CP12" s="476"/>
      <c r="CQ12" s="476"/>
      <c r="CR12" s="476"/>
      <c r="CS12" s="477"/>
      <c r="CT12" s="579" t="s">
        <v>
128</v>
      </c>
      <c r="CU12" s="580"/>
      <c r="CV12" s="580"/>
      <c r="CW12" s="580"/>
      <c r="CX12" s="580"/>
      <c r="CY12" s="580"/>
      <c r="CZ12" s="580"/>
      <c r="DA12" s="581"/>
      <c r="DB12" s="579" t="s">
        <v>
136</v>
      </c>
      <c r="DC12" s="580"/>
      <c r="DD12" s="580"/>
      <c r="DE12" s="580"/>
      <c r="DF12" s="580"/>
      <c r="DG12" s="580"/>
      <c r="DH12" s="580"/>
      <c r="DI12" s="581"/>
      <c r="DJ12" s="186"/>
      <c r="DK12" s="186"/>
      <c r="DL12" s="186"/>
      <c r="DM12" s="186"/>
      <c r="DN12" s="186"/>
      <c r="DO12" s="186"/>
    </row>
    <row r="13" spans="1:119" ht="18.75" customHeight="1" x14ac:dyDescent="0.15">
      <c r="A13" s="187"/>
      <c r="B13" s="585"/>
      <c r="C13" s="586"/>
      <c r="D13" s="586"/>
      <c r="E13" s="586"/>
      <c r="F13" s="586"/>
      <c r="G13" s="586"/>
      <c r="H13" s="586"/>
      <c r="I13" s="586"/>
      <c r="J13" s="586"/>
      <c r="K13" s="587"/>
      <c r="L13" s="197"/>
      <c r="M13" s="566" t="s">
        <v>
137</v>
      </c>
      <c r="N13" s="567"/>
      <c r="O13" s="567"/>
      <c r="P13" s="567"/>
      <c r="Q13" s="568"/>
      <c r="R13" s="569">
        <v>
53808</v>
      </c>
      <c r="S13" s="570"/>
      <c r="T13" s="570"/>
      <c r="U13" s="570"/>
      <c r="V13" s="571"/>
      <c r="W13" s="557" t="s">
        <v>
138</v>
      </c>
      <c r="X13" s="479"/>
      <c r="Y13" s="479"/>
      <c r="Z13" s="479"/>
      <c r="AA13" s="479"/>
      <c r="AB13" s="480"/>
      <c r="AC13" s="442">
        <v>
126</v>
      </c>
      <c r="AD13" s="443"/>
      <c r="AE13" s="443"/>
      <c r="AF13" s="443"/>
      <c r="AG13" s="444"/>
      <c r="AH13" s="442">
        <v>
128</v>
      </c>
      <c r="AI13" s="443"/>
      <c r="AJ13" s="443"/>
      <c r="AK13" s="443"/>
      <c r="AL13" s="445"/>
      <c r="AM13" s="535" t="s">
        <v>
139</v>
      </c>
      <c r="AN13" s="440"/>
      <c r="AO13" s="440"/>
      <c r="AP13" s="440"/>
      <c r="AQ13" s="440"/>
      <c r="AR13" s="440"/>
      <c r="AS13" s="440"/>
      <c r="AT13" s="441"/>
      <c r="AU13" s="523" t="s">
        <v>
140</v>
      </c>
      <c r="AV13" s="524"/>
      <c r="AW13" s="524"/>
      <c r="AX13" s="524"/>
      <c r="AY13" s="446" t="s">
        <v>
141</v>
      </c>
      <c r="AZ13" s="447"/>
      <c r="BA13" s="447"/>
      <c r="BB13" s="447"/>
      <c r="BC13" s="447"/>
      <c r="BD13" s="447"/>
      <c r="BE13" s="447"/>
      <c r="BF13" s="447"/>
      <c r="BG13" s="447"/>
      <c r="BH13" s="447"/>
      <c r="BI13" s="447"/>
      <c r="BJ13" s="447"/>
      <c r="BK13" s="447"/>
      <c r="BL13" s="447"/>
      <c r="BM13" s="448"/>
      <c r="BN13" s="466">
        <v>
253664</v>
      </c>
      <c r="BO13" s="467"/>
      <c r="BP13" s="467"/>
      <c r="BQ13" s="467"/>
      <c r="BR13" s="467"/>
      <c r="BS13" s="467"/>
      <c r="BT13" s="467"/>
      <c r="BU13" s="468"/>
      <c r="BV13" s="466">
        <v>
-315607</v>
      </c>
      <c r="BW13" s="467"/>
      <c r="BX13" s="467"/>
      <c r="BY13" s="467"/>
      <c r="BZ13" s="467"/>
      <c r="CA13" s="467"/>
      <c r="CB13" s="467"/>
      <c r="CC13" s="468"/>
      <c r="CD13" s="475" t="s">
        <v>
142</v>
      </c>
      <c r="CE13" s="476"/>
      <c r="CF13" s="476"/>
      <c r="CG13" s="476"/>
      <c r="CH13" s="476"/>
      <c r="CI13" s="476"/>
      <c r="CJ13" s="476"/>
      <c r="CK13" s="476"/>
      <c r="CL13" s="476"/>
      <c r="CM13" s="476"/>
      <c r="CN13" s="476"/>
      <c r="CO13" s="476"/>
      <c r="CP13" s="476"/>
      <c r="CQ13" s="476"/>
      <c r="CR13" s="476"/>
      <c r="CS13" s="477"/>
      <c r="CT13" s="436">
        <v>
-3.2</v>
      </c>
      <c r="CU13" s="437"/>
      <c r="CV13" s="437"/>
      <c r="CW13" s="437"/>
      <c r="CX13" s="437"/>
      <c r="CY13" s="437"/>
      <c r="CZ13" s="437"/>
      <c r="DA13" s="438"/>
      <c r="DB13" s="436">
        <v>
-3.2</v>
      </c>
      <c r="DC13" s="437"/>
      <c r="DD13" s="437"/>
      <c r="DE13" s="437"/>
      <c r="DF13" s="437"/>
      <c r="DG13" s="437"/>
      <c r="DH13" s="437"/>
      <c r="DI13" s="438"/>
      <c r="DJ13" s="186"/>
      <c r="DK13" s="186"/>
      <c r="DL13" s="186"/>
      <c r="DM13" s="186"/>
      <c r="DN13" s="186"/>
      <c r="DO13" s="186"/>
    </row>
    <row r="14" spans="1:119" ht="18.75" customHeight="1" thickBot="1" x14ac:dyDescent="0.2">
      <c r="A14" s="187"/>
      <c r="B14" s="585"/>
      <c r="C14" s="586"/>
      <c r="D14" s="586"/>
      <c r="E14" s="586"/>
      <c r="F14" s="586"/>
      <c r="G14" s="586"/>
      <c r="H14" s="586"/>
      <c r="I14" s="586"/>
      <c r="J14" s="586"/>
      <c r="K14" s="587"/>
      <c r="L14" s="559" t="s">
        <v>
143</v>
      </c>
      <c r="M14" s="603"/>
      <c r="N14" s="603"/>
      <c r="O14" s="603"/>
      <c r="P14" s="603"/>
      <c r="Q14" s="604"/>
      <c r="R14" s="569">
        <v>
58243</v>
      </c>
      <c r="S14" s="570"/>
      <c r="T14" s="570"/>
      <c r="U14" s="570"/>
      <c r="V14" s="571"/>
      <c r="W14" s="572"/>
      <c r="X14" s="482"/>
      <c r="Y14" s="482"/>
      <c r="Z14" s="482"/>
      <c r="AA14" s="482"/>
      <c r="AB14" s="483"/>
      <c r="AC14" s="562">
        <v>
0.5</v>
      </c>
      <c r="AD14" s="563"/>
      <c r="AE14" s="563"/>
      <c r="AF14" s="563"/>
      <c r="AG14" s="564"/>
      <c r="AH14" s="562">
        <v>
0.5</v>
      </c>
      <c r="AI14" s="563"/>
      <c r="AJ14" s="563"/>
      <c r="AK14" s="563"/>
      <c r="AL14" s="565"/>
      <c r="AM14" s="535"/>
      <c r="AN14" s="440"/>
      <c r="AO14" s="440"/>
      <c r="AP14" s="440"/>
      <c r="AQ14" s="440"/>
      <c r="AR14" s="440"/>
      <c r="AS14" s="440"/>
      <c r="AT14" s="441"/>
      <c r="AU14" s="523"/>
      <c r="AV14" s="524"/>
      <c r="AW14" s="524"/>
      <c r="AX14" s="524"/>
      <c r="AY14" s="446"/>
      <c r="AZ14" s="447"/>
      <c r="BA14" s="447"/>
      <c r="BB14" s="447"/>
      <c r="BC14" s="447"/>
      <c r="BD14" s="447"/>
      <c r="BE14" s="447"/>
      <c r="BF14" s="447"/>
      <c r="BG14" s="447"/>
      <c r="BH14" s="447"/>
      <c r="BI14" s="447"/>
      <c r="BJ14" s="447"/>
      <c r="BK14" s="447"/>
      <c r="BL14" s="447"/>
      <c r="BM14" s="448"/>
      <c r="BN14" s="466"/>
      <c r="BO14" s="467"/>
      <c r="BP14" s="467"/>
      <c r="BQ14" s="467"/>
      <c r="BR14" s="467"/>
      <c r="BS14" s="467"/>
      <c r="BT14" s="467"/>
      <c r="BU14" s="468"/>
      <c r="BV14" s="466"/>
      <c r="BW14" s="467"/>
      <c r="BX14" s="467"/>
      <c r="BY14" s="467"/>
      <c r="BZ14" s="467"/>
      <c r="CA14" s="467"/>
      <c r="CB14" s="467"/>
      <c r="CC14" s="468"/>
      <c r="CD14" s="472" t="s">
        <v>
144</v>
      </c>
      <c r="CE14" s="473"/>
      <c r="CF14" s="473"/>
      <c r="CG14" s="473"/>
      <c r="CH14" s="473"/>
      <c r="CI14" s="473"/>
      <c r="CJ14" s="473"/>
      <c r="CK14" s="473"/>
      <c r="CL14" s="473"/>
      <c r="CM14" s="473"/>
      <c r="CN14" s="473"/>
      <c r="CO14" s="473"/>
      <c r="CP14" s="473"/>
      <c r="CQ14" s="473"/>
      <c r="CR14" s="473"/>
      <c r="CS14" s="474"/>
      <c r="CT14" s="573" t="s">
        <v>
145</v>
      </c>
      <c r="CU14" s="574"/>
      <c r="CV14" s="574"/>
      <c r="CW14" s="574"/>
      <c r="CX14" s="574"/>
      <c r="CY14" s="574"/>
      <c r="CZ14" s="574"/>
      <c r="DA14" s="575"/>
      <c r="DB14" s="573" t="s">
        <v>
136</v>
      </c>
      <c r="DC14" s="574"/>
      <c r="DD14" s="574"/>
      <c r="DE14" s="574"/>
      <c r="DF14" s="574"/>
      <c r="DG14" s="574"/>
      <c r="DH14" s="574"/>
      <c r="DI14" s="575"/>
      <c r="DJ14" s="186"/>
      <c r="DK14" s="186"/>
      <c r="DL14" s="186"/>
      <c r="DM14" s="186"/>
      <c r="DN14" s="186"/>
      <c r="DO14" s="186"/>
    </row>
    <row r="15" spans="1:119" ht="18.75" customHeight="1" x14ac:dyDescent="0.15">
      <c r="A15" s="187"/>
      <c r="B15" s="585"/>
      <c r="C15" s="586"/>
      <c r="D15" s="586"/>
      <c r="E15" s="586"/>
      <c r="F15" s="586"/>
      <c r="G15" s="586"/>
      <c r="H15" s="586"/>
      <c r="I15" s="586"/>
      <c r="J15" s="586"/>
      <c r="K15" s="587"/>
      <c r="L15" s="197"/>
      <c r="M15" s="566" t="s">
        <v>
146</v>
      </c>
      <c r="N15" s="567"/>
      <c r="O15" s="567"/>
      <c r="P15" s="567"/>
      <c r="Q15" s="568"/>
      <c r="R15" s="569">
        <v>
54427</v>
      </c>
      <c r="S15" s="570"/>
      <c r="T15" s="570"/>
      <c r="U15" s="570"/>
      <c r="V15" s="571"/>
      <c r="W15" s="557" t="s">
        <v>
147</v>
      </c>
      <c r="X15" s="479"/>
      <c r="Y15" s="479"/>
      <c r="Z15" s="479"/>
      <c r="AA15" s="479"/>
      <c r="AB15" s="480"/>
      <c r="AC15" s="442">
        <v>
5703</v>
      </c>
      <c r="AD15" s="443"/>
      <c r="AE15" s="443"/>
      <c r="AF15" s="443"/>
      <c r="AG15" s="444"/>
      <c r="AH15" s="442">
        <v>
6589</v>
      </c>
      <c r="AI15" s="443"/>
      <c r="AJ15" s="443"/>
      <c r="AK15" s="443"/>
      <c r="AL15" s="445"/>
      <c r="AM15" s="535"/>
      <c r="AN15" s="440"/>
      <c r="AO15" s="440"/>
      <c r="AP15" s="440"/>
      <c r="AQ15" s="440"/>
      <c r="AR15" s="440"/>
      <c r="AS15" s="440"/>
      <c r="AT15" s="441"/>
      <c r="AU15" s="523"/>
      <c r="AV15" s="524"/>
      <c r="AW15" s="524"/>
      <c r="AX15" s="524"/>
      <c r="AY15" s="458" t="s">
        <v>
148</v>
      </c>
      <c r="AZ15" s="459"/>
      <c r="BA15" s="459"/>
      <c r="BB15" s="459"/>
      <c r="BC15" s="459"/>
      <c r="BD15" s="459"/>
      <c r="BE15" s="459"/>
      <c r="BF15" s="459"/>
      <c r="BG15" s="459"/>
      <c r="BH15" s="459"/>
      <c r="BI15" s="459"/>
      <c r="BJ15" s="459"/>
      <c r="BK15" s="459"/>
      <c r="BL15" s="459"/>
      <c r="BM15" s="460"/>
      <c r="BN15" s="461">
        <v>
6831324</v>
      </c>
      <c r="BO15" s="462"/>
      <c r="BP15" s="462"/>
      <c r="BQ15" s="462"/>
      <c r="BR15" s="462"/>
      <c r="BS15" s="462"/>
      <c r="BT15" s="462"/>
      <c r="BU15" s="463"/>
      <c r="BV15" s="461">
        <v>
6787956</v>
      </c>
      <c r="BW15" s="462"/>
      <c r="BX15" s="462"/>
      <c r="BY15" s="462"/>
      <c r="BZ15" s="462"/>
      <c r="CA15" s="462"/>
      <c r="CB15" s="462"/>
      <c r="CC15" s="463"/>
      <c r="CD15" s="576" t="s">
        <v>
149</v>
      </c>
      <c r="CE15" s="577"/>
      <c r="CF15" s="577"/>
      <c r="CG15" s="577"/>
      <c r="CH15" s="577"/>
      <c r="CI15" s="577"/>
      <c r="CJ15" s="577"/>
      <c r="CK15" s="577"/>
      <c r="CL15" s="577"/>
      <c r="CM15" s="577"/>
      <c r="CN15" s="577"/>
      <c r="CO15" s="577"/>
      <c r="CP15" s="577"/>
      <c r="CQ15" s="577"/>
      <c r="CR15" s="577"/>
      <c r="CS15" s="578"/>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85"/>
      <c r="C16" s="586"/>
      <c r="D16" s="586"/>
      <c r="E16" s="586"/>
      <c r="F16" s="586"/>
      <c r="G16" s="586"/>
      <c r="H16" s="586"/>
      <c r="I16" s="586"/>
      <c r="J16" s="586"/>
      <c r="K16" s="587"/>
      <c r="L16" s="559" t="s">
        <v>
150</v>
      </c>
      <c r="M16" s="560"/>
      <c r="N16" s="560"/>
      <c r="O16" s="560"/>
      <c r="P16" s="560"/>
      <c r="Q16" s="561"/>
      <c r="R16" s="554" t="s">
        <v>
151</v>
      </c>
      <c r="S16" s="555"/>
      <c r="T16" s="555"/>
      <c r="U16" s="555"/>
      <c r="V16" s="556"/>
      <c r="W16" s="572"/>
      <c r="X16" s="482"/>
      <c r="Y16" s="482"/>
      <c r="Z16" s="482"/>
      <c r="AA16" s="482"/>
      <c r="AB16" s="483"/>
      <c r="AC16" s="562">
        <v>
24.7</v>
      </c>
      <c r="AD16" s="563"/>
      <c r="AE16" s="563"/>
      <c r="AF16" s="563"/>
      <c r="AG16" s="564"/>
      <c r="AH16" s="562">
        <v>
25.8</v>
      </c>
      <c r="AI16" s="563"/>
      <c r="AJ16" s="563"/>
      <c r="AK16" s="563"/>
      <c r="AL16" s="565"/>
      <c r="AM16" s="535"/>
      <c r="AN16" s="440"/>
      <c r="AO16" s="440"/>
      <c r="AP16" s="440"/>
      <c r="AQ16" s="440"/>
      <c r="AR16" s="440"/>
      <c r="AS16" s="440"/>
      <c r="AT16" s="441"/>
      <c r="AU16" s="523"/>
      <c r="AV16" s="524"/>
      <c r="AW16" s="524"/>
      <c r="AX16" s="524"/>
      <c r="AY16" s="446" t="s">
        <v>
152</v>
      </c>
      <c r="AZ16" s="447"/>
      <c r="BA16" s="447"/>
      <c r="BB16" s="447"/>
      <c r="BC16" s="447"/>
      <c r="BD16" s="447"/>
      <c r="BE16" s="447"/>
      <c r="BF16" s="447"/>
      <c r="BG16" s="447"/>
      <c r="BH16" s="447"/>
      <c r="BI16" s="447"/>
      <c r="BJ16" s="447"/>
      <c r="BK16" s="447"/>
      <c r="BL16" s="447"/>
      <c r="BM16" s="448"/>
      <c r="BN16" s="466">
        <v>
8943536</v>
      </c>
      <c r="BO16" s="467"/>
      <c r="BP16" s="467"/>
      <c r="BQ16" s="467"/>
      <c r="BR16" s="467"/>
      <c r="BS16" s="467"/>
      <c r="BT16" s="467"/>
      <c r="BU16" s="468"/>
      <c r="BV16" s="466">
        <v>
8890430</v>
      </c>
      <c r="BW16" s="467"/>
      <c r="BX16" s="467"/>
      <c r="BY16" s="467"/>
      <c r="BZ16" s="467"/>
      <c r="CA16" s="467"/>
      <c r="CB16" s="467"/>
      <c r="CC16" s="468"/>
      <c r="CD16" s="201"/>
      <c r="CE16" s="464"/>
      <c r="CF16" s="464"/>
      <c r="CG16" s="464"/>
      <c r="CH16" s="464"/>
      <c r="CI16" s="464"/>
      <c r="CJ16" s="464"/>
      <c r="CK16" s="464"/>
      <c r="CL16" s="464"/>
      <c r="CM16" s="464"/>
      <c r="CN16" s="464"/>
      <c r="CO16" s="464"/>
      <c r="CP16" s="464"/>
      <c r="CQ16" s="464"/>
      <c r="CR16" s="464"/>
      <c r="CS16" s="465"/>
      <c r="CT16" s="436"/>
      <c r="CU16" s="437"/>
      <c r="CV16" s="437"/>
      <c r="CW16" s="437"/>
      <c r="CX16" s="437"/>
      <c r="CY16" s="437"/>
      <c r="CZ16" s="437"/>
      <c r="DA16" s="438"/>
      <c r="DB16" s="436"/>
      <c r="DC16" s="437"/>
      <c r="DD16" s="437"/>
      <c r="DE16" s="437"/>
      <c r="DF16" s="437"/>
      <c r="DG16" s="437"/>
      <c r="DH16" s="437"/>
      <c r="DI16" s="438"/>
      <c r="DJ16" s="186"/>
      <c r="DK16" s="186"/>
      <c r="DL16" s="186"/>
      <c r="DM16" s="186"/>
      <c r="DN16" s="186"/>
      <c r="DO16" s="186"/>
    </row>
    <row r="17" spans="1:119" ht="18.75" customHeight="1" thickBot="1" x14ac:dyDescent="0.2">
      <c r="A17" s="187"/>
      <c r="B17" s="588"/>
      <c r="C17" s="589"/>
      <c r="D17" s="589"/>
      <c r="E17" s="589"/>
      <c r="F17" s="589"/>
      <c r="G17" s="589"/>
      <c r="H17" s="589"/>
      <c r="I17" s="589"/>
      <c r="J17" s="589"/>
      <c r="K17" s="590"/>
      <c r="L17" s="202"/>
      <c r="M17" s="551" t="s">
        <v>
153</v>
      </c>
      <c r="N17" s="552"/>
      <c r="O17" s="552"/>
      <c r="P17" s="552"/>
      <c r="Q17" s="553"/>
      <c r="R17" s="554" t="s">
        <v>
154</v>
      </c>
      <c r="S17" s="555"/>
      <c r="T17" s="555"/>
      <c r="U17" s="555"/>
      <c r="V17" s="556"/>
      <c r="W17" s="557" t="s">
        <v>
155</v>
      </c>
      <c r="X17" s="479"/>
      <c r="Y17" s="479"/>
      <c r="Z17" s="479"/>
      <c r="AA17" s="479"/>
      <c r="AB17" s="480"/>
      <c r="AC17" s="442">
        <v>
17282</v>
      </c>
      <c r="AD17" s="443"/>
      <c r="AE17" s="443"/>
      <c r="AF17" s="443"/>
      <c r="AG17" s="444"/>
      <c r="AH17" s="442">
        <v>
18795</v>
      </c>
      <c r="AI17" s="443"/>
      <c r="AJ17" s="443"/>
      <c r="AK17" s="443"/>
      <c r="AL17" s="445"/>
      <c r="AM17" s="535"/>
      <c r="AN17" s="440"/>
      <c r="AO17" s="440"/>
      <c r="AP17" s="440"/>
      <c r="AQ17" s="440"/>
      <c r="AR17" s="440"/>
      <c r="AS17" s="440"/>
      <c r="AT17" s="441"/>
      <c r="AU17" s="523"/>
      <c r="AV17" s="524"/>
      <c r="AW17" s="524"/>
      <c r="AX17" s="524"/>
      <c r="AY17" s="446" t="s">
        <v>
156</v>
      </c>
      <c r="AZ17" s="447"/>
      <c r="BA17" s="447"/>
      <c r="BB17" s="447"/>
      <c r="BC17" s="447"/>
      <c r="BD17" s="447"/>
      <c r="BE17" s="447"/>
      <c r="BF17" s="447"/>
      <c r="BG17" s="447"/>
      <c r="BH17" s="447"/>
      <c r="BI17" s="447"/>
      <c r="BJ17" s="447"/>
      <c r="BK17" s="447"/>
      <c r="BL17" s="447"/>
      <c r="BM17" s="448"/>
      <c r="BN17" s="466">
        <v>
8700983</v>
      </c>
      <c r="BO17" s="467"/>
      <c r="BP17" s="467"/>
      <c r="BQ17" s="467"/>
      <c r="BR17" s="467"/>
      <c r="BS17" s="467"/>
      <c r="BT17" s="467"/>
      <c r="BU17" s="468"/>
      <c r="BV17" s="466">
        <v>
8634961</v>
      </c>
      <c r="BW17" s="467"/>
      <c r="BX17" s="467"/>
      <c r="BY17" s="467"/>
      <c r="BZ17" s="467"/>
      <c r="CA17" s="467"/>
      <c r="CB17" s="467"/>
      <c r="CC17" s="468"/>
      <c r="CD17" s="201"/>
      <c r="CE17" s="464"/>
      <c r="CF17" s="464"/>
      <c r="CG17" s="464"/>
      <c r="CH17" s="464"/>
      <c r="CI17" s="464"/>
      <c r="CJ17" s="464"/>
      <c r="CK17" s="464"/>
      <c r="CL17" s="464"/>
      <c r="CM17" s="464"/>
      <c r="CN17" s="464"/>
      <c r="CO17" s="464"/>
      <c r="CP17" s="464"/>
      <c r="CQ17" s="464"/>
      <c r="CR17" s="464"/>
      <c r="CS17" s="465"/>
      <c r="CT17" s="436"/>
      <c r="CU17" s="437"/>
      <c r="CV17" s="437"/>
      <c r="CW17" s="437"/>
      <c r="CX17" s="437"/>
      <c r="CY17" s="437"/>
      <c r="CZ17" s="437"/>
      <c r="DA17" s="438"/>
      <c r="DB17" s="436"/>
      <c r="DC17" s="437"/>
      <c r="DD17" s="437"/>
      <c r="DE17" s="437"/>
      <c r="DF17" s="437"/>
      <c r="DG17" s="437"/>
      <c r="DH17" s="437"/>
      <c r="DI17" s="438"/>
      <c r="DJ17" s="186"/>
      <c r="DK17" s="186"/>
      <c r="DL17" s="186"/>
      <c r="DM17" s="186"/>
      <c r="DN17" s="186"/>
      <c r="DO17" s="186"/>
    </row>
    <row r="18" spans="1:119" ht="18.75" customHeight="1" thickBot="1" x14ac:dyDescent="0.2">
      <c r="A18" s="187"/>
      <c r="B18" s="528" t="s">
        <v>
157</v>
      </c>
      <c r="C18" s="529"/>
      <c r="D18" s="529"/>
      <c r="E18" s="530"/>
      <c r="F18" s="530"/>
      <c r="G18" s="530"/>
      <c r="H18" s="530"/>
      <c r="I18" s="530"/>
      <c r="J18" s="530"/>
      <c r="K18" s="530"/>
      <c r="L18" s="531">
        <v>
10.16</v>
      </c>
      <c r="M18" s="531"/>
      <c r="N18" s="531"/>
      <c r="O18" s="531"/>
      <c r="P18" s="531"/>
      <c r="Q18" s="531"/>
      <c r="R18" s="532"/>
      <c r="S18" s="532"/>
      <c r="T18" s="532"/>
      <c r="U18" s="532"/>
      <c r="V18" s="533"/>
      <c r="W18" s="547"/>
      <c r="X18" s="548"/>
      <c r="Y18" s="548"/>
      <c r="Z18" s="548"/>
      <c r="AA18" s="548"/>
      <c r="AB18" s="558"/>
      <c r="AC18" s="430">
        <v>
74.8</v>
      </c>
      <c r="AD18" s="431"/>
      <c r="AE18" s="431"/>
      <c r="AF18" s="431"/>
      <c r="AG18" s="534"/>
      <c r="AH18" s="430">
        <v>
73.7</v>
      </c>
      <c r="AI18" s="431"/>
      <c r="AJ18" s="431"/>
      <c r="AK18" s="431"/>
      <c r="AL18" s="432"/>
      <c r="AM18" s="535"/>
      <c r="AN18" s="440"/>
      <c r="AO18" s="440"/>
      <c r="AP18" s="440"/>
      <c r="AQ18" s="440"/>
      <c r="AR18" s="440"/>
      <c r="AS18" s="440"/>
      <c r="AT18" s="441"/>
      <c r="AU18" s="523"/>
      <c r="AV18" s="524"/>
      <c r="AW18" s="524"/>
      <c r="AX18" s="524"/>
      <c r="AY18" s="446" t="s">
        <v>
158</v>
      </c>
      <c r="AZ18" s="447"/>
      <c r="BA18" s="447"/>
      <c r="BB18" s="447"/>
      <c r="BC18" s="447"/>
      <c r="BD18" s="447"/>
      <c r="BE18" s="447"/>
      <c r="BF18" s="447"/>
      <c r="BG18" s="447"/>
      <c r="BH18" s="447"/>
      <c r="BI18" s="447"/>
      <c r="BJ18" s="447"/>
      <c r="BK18" s="447"/>
      <c r="BL18" s="447"/>
      <c r="BM18" s="448"/>
      <c r="BN18" s="466">
        <v>
12025109</v>
      </c>
      <c r="BO18" s="467"/>
      <c r="BP18" s="467"/>
      <c r="BQ18" s="467"/>
      <c r="BR18" s="467"/>
      <c r="BS18" s="467"/>
      <c r="BT18" s="467"/>
      <c r="BU18" s="468"/>
      <c r="BV18" s="466">
        <v>
12057168</v>
      </c>
      <c r="BW18" s="467"/>
      <c r="BX18" s="467"/>
      <c r="BY18" s="467"/>
      <c r="BZ18" s="467"/>
      <c r="CA18" s="467"/>
      <c r="CB18" s="467"/>
      <c r="CC18" s="468"/>
      <c r="CD18" s="201"/>
      <c r="CE18" s="464"/>
      <c r="CF18" s="464"/>
      <c r="CG18" s="464"/>
      <c r="CH18" s="464"/>
      <c r="CI18" s="464"/>
      <c r="CJ18" s="464"/>
      <c r="CK18" s="464"/>
      <c r="CL18" s="464"/>
      <c r="CM18" s="464"/>
      <c r="CN18" s="464"/>
      <c r="CO18" s="464"/>
      <c r="CP18" s="464"/>
      <c r="CQ18" s="464"/>
      <c r="CR18" s="464"/>
      <c r="CS18" s="465"/>
      <c r="CT18" s="436"/>
      <c r="CU18" s="437"/>
      <c r="CV18" s="437"/>
      <c r="CW18" s="437"/>
      <c r="CX18" s="437"/>
      <c r="CY18" s="437"/>
      <c r="CZ18" s="437"/>
      <c r="DA18" s="438"/>
      <c r="DB18" s="436"/>
      <c r="DC18" s="437"/>
      <c r="DD18" s="437"/>
      <c r="DE18" s="437"/>
      <c r="DF18" s="437"/>
      <c r="DG18" s="437"/>
      <c r="DH18" s="437"/>
      <c r="DI18" s="438"/>
      <c r="DJ18" s="186"/>
      <c r="DK18" s="186"/>
      <c r="DL18" s="186"/>
      <c r="DM18" s="186"/>
      <c r="DN18" s="186"/>
      <c r="DO18" s="186"/>
    </row>
    <row r="19" spans="1:119" ht="18.75" customHeight="1" thickBot="1" x14ac:dyDescent="0.2">
      <c r="A19" s="187"/>
      <c r="B19" s="528" t="s">
        <v>
159</v>
      </c>
      <c r="C19" s="529"/>
      <c r="D19" s="529"/>
      <c r="E19" s="530"/>
      <c r="F19" s="530"/>
      <c r="G19" s="530"/>
      <c r="H19" s="530"/>
      <c r="I19" s="530"/>
      <c r="J19" s="530"/>
      <c r="K19" s="530"/>
      <c r="L19" s="536">
        <v>
5748</v>
      </c>
      <c r="M19" s="536"/>
      <c r="N19" s="536"/>
      <c r="O19" s="536"/>
      <c r="P19" s="536"/>
      <c r="Q19" s="536"/>
      <c r="R19" s="537"/>
      <c r="S19" s="537"/>
      <c r="T19" s="537"/>
      <c r="U19" s="537"/>
      <c r="V19" s="538"/>
      <c r="W19" s="545"/>
      <c r="X19" s="546"/>
      <c r="Y19" s="546"/>
      <c r="Z19" s="546"/>
      <c r="AA19" s="546"/>
      <c r="AB19" s="546"/>
      <c r="AC19" s="549"/>
      <c r="AD19" s="549"/>
      <c r="AE19" s="549"/>
      <c r="AF19" s="549"/>
      <c r="AG19" s="549"/>
      <c r="AH19" s="549"/>
      <c r="AI19" s="549"/>
      <c r="AJ19" s="549"/>
      <c r="AK19" s="549"/>
      <c r="AL19" s="550"/>
      <c r="AM19" s="535"/>
      <c r="AN19" s="440"/>
      <c r="AO19" s="440"/>
      <c r="AP19" s="440"/>
      <c r="AQ19" s="440"/>
      <c r="AR19" s="440"/>
      <c r="AS19" s="440"/>
      <c r="AT19" s="441"/>
      <c r="AU19" s="523"/>
      <c r="AV19" s="524"/>
      <c r="AW19" s="524"/>
      <c r="AX19" s="524"/>
      <c r="AY19" s="446" t="s">
        <v>
160</v>
      </c>
      <c r="AZ19" s="447"/>
      <c r="BA19" s="447"/>
      <c r="BB19" s="447"/>
      <c r="BC19" s="447"/>
      <c r="BD19" s="447"/>
      <c r="BE19" s="447"/>
      <c r="BF19" s="447"/>
      <c r="BG19" s="447"/>
      <c r="BH19" s="447"/>
      <c r="BI19" s="447"/>
      <c r="BJ19" s="447"/>
      <c r="BK19" s="447"/>
      <c r="BL19" s="447"/>
      <c r="BM19" s="448"/>
      <c r="BN19" s="466">
        <v>
15507061</v>
      </c>
      <c r="BO19" s="467"/>
      <c r="BP19" s="467"/>
      <c r="BQ19" s="467"/>
      <c r="BR19" s="467"/>
      <c r="BS19" s="467"/>
      <c r="BT19" s="467"/>
      <c r="BU19" s="468"/>
      <c r="BV19" s="466">
        <v>
15449921</v>
      </c>
      <c r="BW19" s="467"/>
      <c r="BX19" s="467"/>
      <c r="BY19" s="467"/>
      <c r="BZ19" s="467"/>
      <c r="CA19" s="467"/>
      <c r="CB19" s="467"/>
      <c r="CC19" s="468"/>
      <c r="CD19" s="201"/>
      <c r="CE19" s="464"/>
      <c r="CF19" s="464"/>
      <c r="CG19" s="464"/>
      <c r="CH19" s="464"/>
      <c r="CI19" s="464"/>
      <c r="CJ19" s="464"/>
      <c r="CK19" s="464"/>
      <c r="CL19" s="464"/>
      <c r="CM19" s="464"/>
      <c r="CN19" s="464"/>
      <c r="CO19" s="464"/>
      <c r="CP19" s="464"/>
      <c r="CQ19" s="464"/>
      <c r="CR19" s="464"/>
      <c r="CS19" s="465"/>
      <c r="CT19" s="436"/>
      <c r="CU19" s="437"/>
      <c r="CV19" s="437"/>
      <c r="CW19" s="437"/>
      <c r="CX19" s="437"/>
      <c r="CY19" s="437"/>
      <c r="CZ19" s="437"/>
      <c r="DA19" s="438"/>
      <c r="DB19" s="436"/>
      <c r="DC19" s="437"/>
      <c r="DD19" s="437"/>
      <c r="DE19" s="437"/>
      <c r="DF19" s="437"/>
      <c r="DG19" s="437"/>
      <c r="DH19" s="437"/>
      <c r="DI19" s="438"/>
      <c r="DJ19" s="186"/>
      <c r="DK19" s="186"/>
      <c r="DL19" s="186"/>
      <c r="DM19" s="186"/>
      <c r="DN19" s="186"/>
      <c r="DO19" s="186"/>
    </row>
    <row r="20" spans="1:119" ht="18.75" customHeight="1" thickBot="1" x14ac:dyDescent="0.2">
      <c r="A20" s="187"/>
      <c r="B20" s="528" t="s">
        <v>
161</v>
      </c>
      <c r="C20" s="529"/>
      <c r="D20" s="529"/>
      <c r="E20" s="530"/>
      <c r="F20" s="530"/>
      <c r="G20" s="530"/>
      <c r="H20" s="530"/>
      <c r="I20" s="530"/>
      <c r="J20" s="530"/>
      <c r="K20" s="530"/>
      <c r="L20" s="536">
        <v>
27260</v>
      </c>
      <c r="M20" s="536"/>
      <c r="N20" s="536"/>
      <c r="O20" s="536"/>
      <c r="P20" s="536"/>
      <c r="Q20" s="536"/>
      <c r="R20" s="537"/>
      <c r="S20" s="537"/>
      <c r="T20" s="537"/>
      <c r="U20" s="537"/>
      <c r="V20" s="538"/>
      <c r="W20" s="547"/>
      <c r="X20" s="548"/>
      <c r="Y20" s="548"/>
      <c r="Z20" s="548"/>
      <c r="AA20" s="548"/>
      <c r="AB20" s="548"/>
      <c r="AC20" s="539"/>
      <c r="AD20" s="539"/>
      <c r="AE20" s="539"/>
      <c r="AF20" s="539"/>
      <c r="AG20" s="539"/>
      <c r="AH20" s="539"/>
      <c r="AI20" s="539"/>
      <c r="AJ20" s="539"/>
      <c r="AK20" s="539"/>
      <c r="AL20" s="540"/>
      <c r="AM20" s="541"/>
      <c r="AN20" s="513"/>
      <c r="AO20" s="513"/>
      <c r="AP20" s="513"/>
      <c r="AQ20" s="513"/>
      <c r="AR20" s="513"/>
      <c r="AS20" s="513"/>
      <c r="AT20" s="514"/>
      <c r="AU20" s="542"/>
      <c r="AV20" s="543"/>
      <c r="AW20" s="543"/>
      <c r="AX20" s="544"/>
      <c r="AY20" s="446"/>
      <c r="AZ20" s="447"/>
      <c r="BA20" s="447"/>
      <c r="BB20" s="447"/>
      <c r="BC20" s="447"/>
      <c r="BD20" s="447"/>
      <c r="BE20" s="447"/>
      <c r="BF20" s="447"/>
      <c r="BG20" s="447"/>
      <c r="BH20" s="447"/>
      <c r="BI20" s="447"/>
      <c r="BJ20" s="447"/>
      <c r="BK20" s="447"/>
      <c r="BL20" s="447"/>
      <c r="BM20" s="448"/>
      <c r="BN20" s="466"/>
      <c r="BO20" s="467"/>
      <c r="BP20" s="467"/>
      <c r="BQ20" s="467"/>
      <c r="BR20" s="467"/>
      <c r="BS20" s="467"/>
      <c r="BT20" s="467"/>
      <c r="BU20" s="468"/>
      <c r="BV20" s="466"/>
      <c r="BW20" s="467"/>
      <c r="BX20" s="467"/>
      <c r="BY20" s="467"/>
      <c r="BZ20" s="467"/>
      <c r="CA20" s="467"/>
      <c r="CB20" s="467"/>
      <c r="CC20" s="468"/>
      <c r="CD20" s="201"/>
      <c r="CE20" s="464"/>
      <c r="CF20" s="464"/>
      <c r="CG20" s="464"/>
      <c r="CH20" s="464"/>
      <c r="CI20" s="464"/>
      <c r="CJ20" s="464"/>
      <c r="CK20" s="464"/>
      <c r="CL20" s="464"/>
      <c r="CM20" s="464"/>
      <c r="CN20" s="464"/>
      <c r="CO20" s="464"/>
      <c r="CP20" s="464"/>
      <c r="CQ20" s="464"/>
      <c r="CR20" s="464"/>
      <c r="CS20" s="465"/>
      <c r="CT20" s="436"/>
      <c r="CU20" s="437"/>
      <c r="CV20" s="437"/>
      <c r="CW20" s="437"/>
      <c r="CX20" s="437"/>
      <c r="CY20" s="437"/>
      <c r="CZ20" s="437"/>
      <c r="DA20" s="438"/>
      <c r="DB20" s="436"/>
      <c r="DC20" s="437"/>
      <c r="DD20" s="437"/>
      <c r="DE20" s="437"/>
      <c r="DF20" s="437"/>
      <c r="DG20" s="437"/>
      <c r="DH20" s="437"/>
      <c r="DI20" s="438"/>
      <c r="DJ20" s="186"/>
      <c r="DK20" s="186"/>
      <c r="DL20" s="186"/>
      <c r="DM20" s="186"/>
      <c r="DN20" s="186"/>
      <c r="DO20" s="186"/>
    </row>
    <row r="21" spans="1:119" ht="18.75" customHeight="1" x14ac:dyDescent="0.15">
      <c r="A21" s="187"/>
      <c r="B21" s="525" t="s">
        <v>
162</v>
      </c>
      <c r="C21" s="526"/>
      <c r="D21" s="526"/>
      <c r="E21" s="526"/>
      <c r="F21" s="526"/>
      <c r="G21" s="526"/>
      <c r="H21" s="526"/>
      <c r="I21" s="526"/>
      <c r="J21" s="526"/>
      <c r="K21" s="526"/>
      <c r="L21" s="526"/>
      <c r="M21" s="526"/>
      <c r="N21" s="526"/>
      <c r="O21" s="526"/>
      <c r="P21" s="526"/>
      <c r="Q21" s="526"/>
      <c r="R21" s="526"/>
      <c r="S21" s="526"/>
      <c r="T21" s="526"/>
      <c r="U21" s="526"/>
      <c r="V21" s="526"/>
      <c r="W21" s="526"/>
      <c r="X21" s="526"/>
      <c r="Y21" s="526"/>
      <c r="Z21" s="526"/>
      <c r="AA21" s="526"/>
      <c r="AB21" s="526"/>
      <c r="AC21" s="526"/>
      <c r="AD21" s="526"/>
      <c r="AE21" s="526"/>
      <c r="AF21" s="526"/>
      <c r="AG21" s="526"/>
      <c r="AH21" s="526"/>
      <c r="AI21" s="526"/>
      <c r="AJ21" s="526"/>
      <c r="AK21" s="526"/>
      <c r="AL21" s="526"/>
      <c r="AM21" s="526"/>
      <c r="AN21" s="526"/>
      <c r="AO21" s="526"/>
      <c r="AP21" s="526"/>
      <c r="AQ21" s="526"/>
      <c r="AR21" s="526"/>
      <c r="AS21" s="526"/>
      <c r="AT21" s="526"/>
      <c r="AU21" s="526"/>
      <c r="AV21" s="526"/>
      <c r="AW21" s="526"/>
      <c r="AX21" s="527"/>
      <c r="AY21" s="446"/>
      <c r="AZ21" s="447"/>
      <c r="BA21" s="447"/>
      <c r="BB21" s="447"/>
      <c r="BC21" s="447"/>
      <c r="BD21" s="447"/>
      <c r="BE21" s="447"/>
      <c r="BF21" s="447"/>
      <c r="BG21" s="447"/>
      <c r="BH21" s="447"/>
      <c r="BI21" s="447"/>
      <c r="BJ21" s="447"/>
      <c r="BK21" s="447"/>
      <c r="BL21" s="447"/>
      <c r="BM21" s="448"/>
      <c r="BN21" s="466"/>
      <c r="BO21" s="467"/>
      <c r="BP21" s="467"/>
      <c r="BQ21" s="467"/>
      <c r="BR21" s="467"/>
      <c r="BS21" s="467"/>
      <c r="BT21" s="467"/>
      <c r="BU21" s="468"/>
      <c r="BV21" s="466"/>
      <c r="BW21" s="467"/>
      <c r="BX21" s="467"/>
      <c r="BY21" s="467"/>
      <c r="BZ21" s="467"/>
      <c r="CA21" s="467"/>
      <c r="CB21" s="467"/>
      <c r="CC21" s="468"/>
      <c r="CD21" s="201"/>
      <c r="CE21" s="464"/>
      <c r="CF21" s="464"/>
      <c r="CG21" s="464"/>
      <c r="CH21" s="464"/>
      <c r="CI21" s="464"/>
      <c r="CJ21" s="464"/>
      <c r="CK21" s="464"/>
      <c r="CL21" s="464"/>
      <c r="CM21" s="464"/>
      <c r="CN21" s="464"/>
      <c r="CO21" s="464"/>
      <c r="CP21" s="464"/>
      <c r="CQ21" s="464"/>
      <c r="CR21" s="464"/>
      <c r="CS21" s="465"/>
      <c r="CT21" s="436"/>
      <c r="CU21" s="437"/>
      <c r="CV21" s="437"/>
      <c r="CW21" s="437"/>
      <c r="CX21" s="437"/>
      <c r="CY21" s="437"/>
      <c r="CZ21" s="437"/>
      <c r="DA21" s="438"/>
      <c r="DB21" s="436"/>
      <c r="DC21" s="437"/>
      <c r="DD21" s="437"/>
      <c r="DE21" s="437"/>
      <c r="DF21" s="437"/>
      <c r="DG21" s="437"/>
      <c r="DH21" s="437"/>
      <c r="DI21" s="438"/>
      <c r="DJ21" s="186"/>
      <c r="DK21" s="186"/>
      <c r="DL21" s="186"/>
      <c r="DM21" s="186"/>
      <c r="DN21" s="186"/>
      <c r="DO21" s="186"/>
    </row>
    <row r="22" spans="1:119" ht="18.75" customHeight="1" thickBot="1" x14ac:dyDescent="0.2">
      <c r="A22" s="187"/>
      <c r="B22" s="495" t="s">
        <v>
163</v>
      </c>
      <c r="C22" s="496"/>
      <c r="D22" s="497"/>
      <c r="E22" s="504" t="s">
        <v>
1</v>
      </c>
      <c r="F22" s="479"/>
      <c r="G22" s="479"/>
      <c r="H22" s="479"/>
      <c r="I22" s="479"/>
      <c r="J22" s="479"/>
      <c r="K22" s="480"/>
      <c r="L22" s="504" t="s">
        <v>
164</v>
      </c>
      <c r="M22" s="479"/>
      <c r="N22" s="479"/>
      <c r="O22" s="479"/>
      <c r="P22" s="480"/>
      <c r="Q22" s="489" t="s">
        <v>
165</v>
      </c>
      <c r="R22" s="490"/>
      <c r="S22" s="490"/>
      <c r="T22" s="490"/>
      <c r="U22" s="490"/>
      <c r="V22" s="505"/>
      <c r="W22" s="507" t="s">
        <v>
166</v>
      </c>
      <c r="X22" s="496"/>
      <c r="Y22" s="497"/>
      <c r="Z22" s="504" t="s">
        <v>
1</v>
      </c>
      <c r="AA22" s="479"/>
      <c r="AB22" s="479"/>
      <c r="AC22" s="479"/>
      <c r="AD22" s="479"/>
      <c r="AE22" s="479"/>
      <c r="AF22" s="479"/>
      <c r="AG22" s="480"/>
      <c r="AH22" s="478" t="s">
        <v>
167</v>
      </c>
      <c r="AI22" s="479"/>
      <c r="AJ22" s="479"/>
      <c r="AK22" s="479"/>
      <c r="AL22" s="480"/>
      <c r="AM22" s="478" t="s">
        <v>
168</v>
      </c>
      <c r="AN22" s="484"/>
      <c r="AO22" s="484"/>
      <c r="AP22" s="484"/>
      <c r="AQ22" s="484"/>
      <c r="AR22" s="485"/>
      <c r="AS22" s="489" t="s">
        <v>
165</v>
      </c>
      <c r="AT22" s="490"/>
      <c r="AU22" s="490"/>
      <c r="AV22" s="490"/>
      <c r="AW22" s="490"/>
      <c r="AX22" s="491"/>
      <c r="AY22" s="433"/>
      <c r="AZ22" s="434"/>
      <c r="BA22" s="434"/>
      <c r="BB22" s="434"/>
      <c r="BC22" s="434"/>
      <c r="BD22" s="434"/>
      <c r="BE22" s="434"/>
      <c r="BF22" s="434"/>
      <c r="BG22" s="434"/>
      <c r="BH22" s="434"/>
      <c r="BI22" s="434"/>
      <c r="BJ22" s="434"/>
      <c r="BK22" s="434"/>
      <c r="BL22" s="434"/>
      <c r="BM22" s="435"/>
      <c r="BN22" s="469"/>
      <c r="BO22" s="470"/>
      <c r="BP22" s="470"/>
      <c r="BQ22" s="470"/>
      <c r="BR22" s="470"/>
      <c r="BS22" s="470"/>
      <c r="BT22" s="470"/>
      <c r="BU22" s="471"/>
      <c r="BV22" s="469"/>
      <c r="BW22" s="470"/>
      <c r="BX22" s="470"/>
      <c r="BY22" s="470"/>
      <c r="BZ22" s="470"/>
      <c r="CA22" s="470"/>
      <c r="CB22" s="470"/>
      <c r="CC22" s="471"/>
      <c r="CD22" s="201"/>
      <c r="CE22" s="464"/>
      <c r="CF22" s="464"/>
      <c r="CG22" s="464"/>
      <c r="CH22" s="464"/>
      <c r="CI22" s="464"/>
      <c r="CJ22" s="464"/>
      <c r="CK22" s="464"/>
      <c r="CL22" s="464"/>
      <c r="CM22" s="464"/>
      <c r="CN22" s="464"/>
      <c r="CO22" s="464"/>
      <c r="CP22" s="464"/>
      <c r="CQ22" s="464"/>
      <c r="CR22" s="464"/>
      <c r="CS22" s="465"/>
      <c r="CT22" s="436"/>
      <c r="CU22" s="437"/>
      <c r="CV22" s="437"/>
      <c r="CW22" s="437"/>
      <c r="CX22" s="437"/>
      <c r="CY22" s="437"/>
      <c r="CZ22" s="437"/>
      <c r="DA22" s="438"/>
      <c r="DB22" s="436"/>
      <c r="DC22" s="437"/>
      <c r="DD22" s="437"/>
      <c r="DE22" s="437"/>
      <c r="DF22" s="437"/>
      <c r="DG22" s="437"/>
      <c r="DH22" s="437"/>
      <c r="DI22" s="438"/>
      <c r="DJ22" s="186"/>
      <c r="DK22" s="186"/>
      <c r="DL22" s="186"/>
      <c r="DM22" s="186"/>
      <c r="DN22" s="186"/>
      <c r="DO22" s="186"/>
    </row>
    <row r="23" spans="1:119" ht="18.75" customHeight="1" x14ac:dyDescent="0.15">
      <c r="A23" s="187"/>
      <c r="B23" s="498"/>
      <c r="C23" s="499"/>
      <c r="D23" s="500"/>
      <c r="E23" s="481"/>
      <c r="F23" s="482"/>
      <c r="G23" s="482"/>
      <c r="H23" s="482"/>
      <c r="I23" s="482"/>
      <c r="J23" s="482"/>
      <c r="K23" s="483"/>
      <c r="L23" s="481"/>
      <c r="M23" s="482"/>
      <c r="N23" s="482"/>
      <c r="O23" s="482"/>
      <c r="P23" s="483"/>
      <c r="Q23" s="492"/>
      <c r="R23" s="493"/>
      <c r="S23" s="493"/>
      <c r="T23" s="493"/>
      <c r="U23" s="493"/>
      <c r="V23" s="506"/>
      <c r="W23" s="508"/>
      <c r="X23" s="499"/>
      <c r="Y23" s="500"/>
      <c r="Z23" s="481"/>
      <c r="AA23" s="482"/>
      <c r="AB23" s="482"/>
      <c r="AC23" s="482"/>
      <c r="AD23" s="482"/>
      <c r="AE23" s="482"/>
      <c r="AF23" s="482"/>
      <c r="AG23" s="483"/>
      <c r="AH23" s="481"/>
      <c r="AI23" s="482"/>
      <c r="AJ23" s="482"/>
      <c r="AK23" s="482"/>
      <c r="AL23" s="483"/>
      <c r="AM23" s="486"/>
      <c r="AN23" s="487"/>
      <c r="AO23" s="487"/>
      <c r="AP23" s="487"/>
      <c r="AQ23" s="487"/>
      <c r="AR23" s="488"/>
      <c r="AS23" s="492"/>
      <c r="AT23" s="493"/>
      <c r="AU23" s="493"/>
      <c r="AV23" s="493"/>
      <c r="AW23" s="493"/>
      <c r="AX23" s="494"/>
      <c r="AY23" s="458" t="s">
        <v>
169</v>
      </c>
      <c r="AZ23" s="459"/>
      <c r="BA23" s="459"/>
      <c r="BB23" s="459"/>
      <c r="BC23" s="459"/>
      <c r="BD23" s="459"/>
      <c r="BE23" s="459"/>
      <c r="BF23" s="459"/>
      <c r="BG23" s="459"/>
      <c r="BH23" s="459"/>
      <c r="BI23" s="459"/>
      <c r="BJ23" s="459"/>
      <c r="BK23" s="459"/>
      <c r="BL23" s="459"/>
      <c r="BM23" s="460"/>
      <c r="BN23" s="466">
        <v>
6994316</v>
      </c>
      <c r="BO23" s="467"/>
      <c r="BP23" s="467"/>
      <c r="BQ23" s="467"/>
      <c r="BR23" s="467"/>
      <c r="BS23" s="467"/>
      <c r="BT23" s="467"/>
      <c r="BU23" s="468"/>
      <c r="BV23" s="466">
        <v>
7046765</v>
      </c>
      <c r="BW23" s="467"/>
      <c r="BX23" s="467"/>
      <c r="BY23" s="467"/>
      <c r="BZ23" s="467"/>
      <c r="CA23" s="467"/>
      <c r="CB23" s="467"/>
      <c r="CC23" s="468"/>
      <c r="CD23" s="201"/>
      <c r="CE23" s="464"/>
      <c r="CF23" s="464"/>
      <c r="CG23" s="464"/>
      <c r="CH23" s="464"/>
      <c r="CI23" s="464"/>
      <c r="CJ23" s="464"/>
      <c r="CK23" s="464"/>
      <c r="CL23" s="464"/>
      <c r="CM23" s="464"/>
      <c r="CN23" s="464"/>
      <c r="CO23" s="464"/>
      <c r="CP23" s="464"/>
      <c r="CQ23" s="464"/>
      <c r="CR23" s="464"/>
      <c r="CS23" s="465"/>
      <c r="CT23" s="436"/>
      <c r="CU23" s="437"/>
      <c r="CV23" s="437"/>
      <c r="CW23" s="437"/>
      <c r="CX23" s="437"/>
      <c r="CY23" s="437"/>
      <c r="CZ23" s="437"/>
      <c r="DA23" s="438"/>
      <c r="DB23" s="436"/>
      <c r="DC23" s="437"/>
      <c r="DD23" s="437"/>
      <c r="DE23" s="437"/>
      <c r="DF23" s="437"/>
      <c r="DG23" s="437"/>
      <c r="DH23" s="437"/>
      <c r="DI23" s="438"/>
      <c r="DJ23" s="186"/>
      <c r="DK23" s="186"/>
      <c r="DL23" s="186"/>
      <c r="DM23" s="186"/>
      <c r="DN23" s="186"/>
      <c r="DO23" s="186"/>
    </row>
    <row r="24" spans="1:119" ht="18.75" customHeight="1" thickBot="1" x14ac:dyDescent="0.2">
      <c r="A24" s="187"/>
      <c r="B24" s="498"/>
      <c r="C24" s="499"/>
      <c r="D24" s="500"/>
      <c r="E24" s="439" t="s">
        <v>
170</v>
      </c>
      <c r="F24" s="440"/>
      <c r="G24" s="440"/>
      <c r="H24" s="440"/>
      <c r="I24" s="440"/>
      <c r="J24" s="440"/>
      <c r="K24" s="441"/>
      <c r="L24" s="442">
        <v>
1</v>
      </c>
      <c r="M24" s="443"/>
      <c r="N24" s="443"/>
      <c r="O24" s="443"/>
      <c r="P24" s="444"/>
      <c r="Q24" s="442">
        <v>
9000</v>
      </c>
      <c r="R24" s="443"/>
      <c r="S24" s="443"/>
      <c r="T24" s="443"/>
      <c r="U24" s="443"/>
      <c r="V24" s="444"/>
      <c r="W24" s="508"/>
      <c r="X24" s="499"/>
      <c r="Y24" s="500"/>
      <c r="Z24" s="439" t="s">
        <v>
171</v>
      </c>
      <c r="AA24" s="440"/>
      <c r="AB24" s="440"/>
      <c r="AC24" s="440"/>
      <c r="AD24" s="440"/>
      <c r="AE24" s="440"/>
      <c r="AF24" s="440"/>
      <c r="AG24" s="441"/>
      <c r="AH24" s="442">
        <v>
358</v>
      </c>
      <c r="AI24" s="443"/>
      <c r="AJ24" s="443"/>
      <c r="AK24" s="443"/>
      <c r="AL24" s="444"/>
      <c r="AM24" s="442">
        <v>
1072210</v>
      </c>
      <c r="AN24" s="443"/>
      <c r="AO24" s="443"/>
      <c r="AP24" s="443"/>
      <c r="AQ24" s="443"/>
      <c r="AR24" s="444"/>
      <c r="AS24" s="442">
        <v>
2995</v>
      </c>
      <c r="AT24" s="443"/>
      <c r="AU24" s="443"/>
      <c r="AV24" s="443"/>
      <c r="AW24" s="443"/>
      <c r="AX24" s="445"/>
      <c r="AY24" s="433" t="s">
        <v>
172</v>
      </c>
      <c r="AZ24" s="434"/>
      <c r="BA24" s="434"/>
      <c r="BB24" s="434"/>
      <c r="BC24" s="434"/>
      <c r="BD24" s="434"/>
      <c r="BE24" s="434"/>
      <c r="BF24" s="434"/>
      <c r="BG24" s="434"/>
      <c r="BH24" s="434"/>
      <c r="BI24" s="434"/>
      <c r="BJ24" s="434"/>
      <c r="BK24" s="434"/>
      <c r="BL24" s="434"/>
      <c r="BM24" s="435"/>
      <c r="BN24" s="466">
        <v>
5760297</v>
      </c>
      <c r="BO24" s="467"/>
      <c r="BP24" s="467"/>
      <c r="BQ24" s="467"/>
      <c r="BR24" s="467"/>
      <c r="BS24" s="467"/>
      <c r="BT24" s="467"/>
      <c r="BU24" s="468"/>
      <c r="BV24" s="466">
        <v>
5779554</v>
      </c>
      <c r="BW24" s="467"/>
      <c r="BX24" s="467"/>
      <c r="BY24" s="467"/>
      <c r="BZ24" s="467"/>
      <c r="CA24" s="467"/>
      <c r="CB24" s="467"/>
      <c r="CC24" s="468"/>
      <c r="CD24" s="201"/>
      <c r="CE24" s="464"/>
      <c r="CF24" s="464"/>
      <c r="CG24" s="464"/>
      <c r="CH24" s="464"/>
      <c r="CI24" s="464"/>
      <c r="CJ24" s="464"/>
      <c r="CK24" s="464"/>
      <c r="CL24" s="464"/>
      <c r="CM24" s="464"/>
      <c r="CN24" s="464"/>
      <c r="CO24" s="464"/>
      <c r="CP24" s="464"/>
      <c r="CQ24" s="464"/>
      <c r="CR24" s="464"/>
      <c r="CS24" s="465"/>
      <c r="CT24" s="436"/>
      <c r="CU24" s="437"/>
      <c r="CV24" s="437"/>
      <c r="CW24" s="437"/>
      <c r="CX24" s="437"/>
      <c r="CY24" s="437"/>
      <c r="CZ24" s="437"/>
      <c r="DA24" s="438"/>
      <c r="DB24" s="436"/>
      <c r="DC24" s="437"/>
      <c r="DD24" s="437"/>
      <c r="DE24" s="437"/>
      <c r="DF24" s="437"/>
      <c r="DG24" s="437"/>
      <c r="DH24" s="437"/>
      <c r="DI24" s="438"/>
      <c r="DJ24" s="186"/>
      <c r="DK24" s="186"/>
      <c r="DL24" s="186"/>
      <c r="DM24" s="186"/>
      <c r="DN24" s="186"/>
      <c r="DO24" s="186"/>
    </row>
    <row r="25" spans="1:119" s="186" customFormat="1" ht="18.75" customHeight="1" x14ac:dyDescent="0.15">
      <c r="A25" s="187"/>
      <c r="B25" s="498"/>
      <c r="C25" s="499"/>
      <c r="D25" s="500"/>
      <c r="E25" s="439" t="s">
        <v>
173</v>
      </c>
      <c r="F25" s="440"/>
      <c r="G25" s="440"/>
      <c r="H25" s="440"/>
      <c r="I25" s="440"/>
      <c r="J25" s="440"/>
      <c r="K25" s="441"/>
      <c r="L25" s="442">
        <v>
1</v>
      </c>
      <c r="M25" s="443"/>
      <c r="N25" s="443"/>
      <c r="O25" s="443"/>
      <c r="P25" s="444"/>
      <c r="Q25" s="442">
        <v>
7740</v>
      </c>
      <c r="R25" s="443"/>
      <c r="S25" s="443"/>
      <c r="T25" s="443"/>
      <c r="U25" s="443"/>
      <c r="V25" s="444"/>
      <c r="W25" s="508"/>
      <c r="X25" s="499"/>
      <c r="Y25" s="500"/>
      <c r="Z25" s="439" t="s">
        <v>
174</v>
      </c>
      <c r="AA25" s="440"/>
      <c r="AB25" s="440"/>
      <c r="AC25" s="440"/>
      <c r="AD25" s="440"/>
      <c r="AE25" s="440"/>
      <c r="AF25" s="440"/>
      <c r="AG25" s="441"/>
      <c r="AH25" s="442" t="s">
        <v>
145</v>
      </c>
      <c r="AI25" s="443"/>
      <c r="AJ25" s="443"/>
      <c r="AK25" s="443"/>
      <c r="AL25" s="444"/>
      <c r="AM25" s="442" t="s">
        <v>
145</v>
      </c>
      <c r="AN25" s="443"/>
      <c r="AO25" s="443"/>
      <c r="AP25" s="443"/>
      <c r="AQ25" s="443"/>
      <c r="AR25" s="444"/>
      <c r="AS25" s="442" t="s">
        <v>
145</v>
      </c>
      <c r="AT25" s="443"/>
      <c r="AU25" s="443"/>
      <c r="AV25" s="443"/>
      <c r="AW25" s="443"/>
      <c r="AX25" s="445"/>
      <c r="AY25" s="458" t="s">
        <v>
175</v>
      </c>
      <c r="AZ25" s="459"/>
      <c r="BA25" s="459"/>
      <c r="BB25" s="459"/>
      <c r="BC25" s="459"/>
      <c r="BD25" s="459"/>
      <c r="BE25" s="459"/>
      <c r="BF25" s="459"/>
      <c r="BG25" s="459"/>
      <c r="BH25" s="459"/>
      <c r="BI25" s="459"/>
      <c r="BJ25" s="459"/>
      <c r="BK25" s="459"/>
      <c r="BL25" s="459"/>
      <c r="BM25" s="460"/>
      <c r="BN25" s="461">
        <v>
3503315</v>
      </c>
      <c r="BO25" s="462"/>
      <c r="BP25" s="462"/>
      <c r="BQ25" s="462"/>
      <c r="BR25" s="462"/>
      <c r="BS25" s="462"/>
      <c r="BT25" s="462"/>
      <c r="BU25" s="463"/>
      <c r="BV25" s="461">
        <v>
3753197</v>
      </c>
      <c r="BW25" s="462"/>
      <c r="BX25" s="462"/>
      <c r="BY25" s="462"/>
      <c r="BZ25" s="462"/>
      <c r="CA25" s="462"/>
      <c r="CB25" s="462"/>
      <c r="CC25" s="463"/>
      <c r="CD25" s="201"/>
      <c r="CE25" s="464"/>
      <c r="CF25" s="464"/>
      <c r="CG25" s="464"/>
      <c r="CH25" s="464"/>
      <c r="CI25" s="464"/>
      <c r="CJ25" s="464"/>
      <c r="CK25" s="464"/>
      <c r="CL25" s="464"/>
      <c r="CM25" s="464"/>
      <c r="CN25" s="464"/>
      <c r="CO25" s="464"/>
      <c r="CP25" s="464"/>
      <c r="CQ25" s="464"/>
      <c r="CR25" s="464"/>
      <c r="CS25" s="465"/>
      <c r="CT25" s="436"/>
      <c r="CU25" s="437"/>
      <c r="CV25" s="437"/>
      <c r="CW25" s="437"/>
      <c r="CX25" s="437"/>
      <c r="CY25" s="437"/>
      <c r="CZ25" s="437"/>
      <c r="DA25" s="438"/>
      <c r="DB25" s="436"/>
      <c r="DC25" s="437"/>
      <c r="DD25" s="437"/>
      <c r="DE25" s="437"/>
      <c r="DF25" s="437"/>
      <c r="DG25" s="437"/>
      <c r="DH25" s="437"/>
      <c r="DI25" s="438"/>
    </row>
    <row r="26" spans="1:119" s="186" customFormat="1" ht="18.75" customHeight="1" x14ac:dyDescent="0.15">
      <c r="A26" s="187"/>
      <c r="B26" s="498"/>
      <c r="C26" s="499"/>
      <c r="D26" s="500"/>
      <c r="E26" s="439" t="s">
        <v>
176</v>
      </c>
      <c r="F26" s="440"/>
      <c r="G26" s="440"/>
      <c r="H26" s="440"/>
      <c r="I26" s="440"/>
      <c r="J26" s="440"/>
      <c r="K26" s="441"/>
      <c r="L26" s="442">
        <v>
1</v>
      </c>
      <c r="M26" s="443"/>
      <c r="N26" s="443"/>
      <c r="O26" s="443"/>
      <c r="P26" s="444"/>
      <c r="Q26" s="442">
        <v>
7270</v>
      </c>
      <c r="R26" s="443"/>
      <c r="S26" s="443"/>
      <c r="T26" s="443"/>
      <c r="U26" s="443"/>
      <c r="V26" s="444"/>
      <c r="W26" s="508"/>
      <c r="X26" s="499"/>
      <c r="Y26" s="500"/>
      <c r="Z26" s="439" t="s">
        <v>
177</v>
      </c>
      <c r="AA26" s="521"/>
      <c r="AB26" s="521"/>
      <c r="AC26" s="521"/>
      <c r="AD26" s="521"/>
      <c r="AE26" s="521"/>
      <c r="AF26" s="521"/>
      <c r="AG26" s="522"/>
      <c r="AH26" s="442">
        <v>
17</v>
      </c>
      <c r="AI26" s="443"/>
      <c r="AJ26" s="443"/>
      <c r="AK26" s="443"/>
      <c r="AL26" s="444"/>
      <c r="AM26" s="442">
        <v>
51714</v>
      </c>
      <c r="AN26" s="443"/>
      <c r="AO26" s="443"/>
      <c r="AP26" s="443"/>
      <c r="AQ26" s="443"/>
      <c r="AR26" s="444"/>
      <c r="AS26" s="442">
        <v>
3042</v>
      </c>
      <c r="AT26" s="443"/>
      <c r="AU26" s="443"/>
      <c r="AV26" s="443"/>
      <c r="AW26" s="443"/>
      <c r="AX26" s="445"/>
      <c r="AY26" s="475" t="s">
        <v>
178</v>
      </c>
      <c r="AZ26" s="476"/>
      <c r="BA26" s="476"/>
      <c r="BB26" s="476"/>
      <c r="BC26" s="476"/>
      <c r="BD26" s="476"/>
      <c r="BE26" s="476"/>
      <c r="BF26" s="476"/>
      <c r="BG26" s="476"/>
      <c r="BH26" s="476"/>
      <c r="BI26" s="476"/>
      <c r="BJ26" s="476"/>
      <c r="BK26" s="476"/>
      <c r="BL26" s="476"/>
      <c r="BM26" s="477"/>
      <c r="BN26" s="466" t="s">
        <v>
145</v>
      </c>
      <c r="BO26" s="467"/>
      <c r="BP26" s="467"/>
      <c r="BQ26" s="467"/>
      <c r="BR26" s="467"/>
      <c r="BS26" s="467"/>
      <c r="BT26" s="467"/>
      <c r="BU26" s="468"/>
      <c r="BV26" s="466" t="s">
        <v>
145</v>
      </c>
      <c r="BW26" s="467"/>
      <c r="BX26" s="467"/>
      <c r="BY26" s="467"/>
      <c r="BZ26" s="467"/>
      <c r="CA26" s="467"/>
      <c r="CB26" s="467"/>
      <c r="CC26" s="468"/>
      <c r="CD26" s="201"/>
      <c r="CE26" s="464"/>
      <c r="CF26" s="464"/>
      <c r="CG26" s="464"/>
      <c r="CH26" s="464"/>
      <c r="CI26" s="464"/>
      <c r="CJ26" s="464"/>
      <c r="CK26" s="464"/>
      <c r="CL26" s="464"/>
      <c r="CM26" s="464"/>
      <c r="CN26" s="464"/>
      <c r="CO26" s="464"/>
      <c r="CP26" s="464"/>
      <c r="CQ26" s="464"/>
      <c r="CR26" s="464"/>
      <c r="CS26" s="465"/>
      <c r="CT26" s="436"/>
      <c r="CU26" s="437"/>
      <c r="CV26" s="437"/>
      <c r="CW26" s="437"/>
      <c r="CX26" s="437"/>
      <c r="CY26" s="437"/>
      <c r="CZ26" s="437"/>
      <c r="DA26" s="438"/>
      <c r="DB26" s="436"/>
      <c r="DC26" s="437"/>
      <c r="DD26" s="437"/>
      <c r="DE26" s="437"/>
      <c r="DF26" s="437"/>
      <c r="DG26" s="437"/>
      <c r="DH26" s="437"/>
      <c r="DI26" s="438"/>
    </row>
    <row r="27" spans="1:119" ht="18.75" customHeight="1" thickBot="1" x14ac:dyDescent="0.2">
      <c r="A27" s="187"/>
      <c r="B27" s="498"/>
      <c r="C27" s="499"/>
      <c r="D27" s="500"/>
      <c r="E27" s="439" t="s">
        <v>
179</v>
      </c>
      <c r="F27" s="440"/>
      <c r="G27" s="440"/>
      <c r="H27" s="440"/>
      <c r="I27" s="440"/>
      <c r="J27" s="440"/>
      <c r="K27" s="441"/>
      <c r="L27" s="442">
        <v>
1</v>
      </c>
      <c r="M27" s="443"/>
      <c r="N27" s="443"/>
      <c r="O27" s="443"/>
      <c r="P27" s="444"/>
      <c r="Q27" s="442">
        <v>
5270</v>
      </c>
      <c r="R27" s="443"/>
      <c r="S27" s="443"/>
      <c r="T27" s="443"/>
      <c r="U27" s="443"/>
      <c r="V27" s="444"/>
      <c r="W27" s="508"/>
      <c r="X27" s="499"/>
      <c r="Y27" s="500"/>
      <c r="Z27" s="439" t="s">
        <v>
180</v>
      </c>
      <c r="AA27" s="440"/>
      <c r="AB27" s="440"/>
      <c r="AC27" s="440"/>
      <c r="AD27" s="440"/>
      <c r="AE27" s="440"/>
      <c r="AF27" s="440"/>
      <c r="AG27" s="441"/>
      <c r="AH27" s="442">
        <v>
3</v>
      </c>
      <c r="AI27" s="443"/>
      <c r="AJ27" s="443"/>
      <c r="AK27" s="443"/>
      <c r="AL27" s="444"/>
      <c r="AM27" s="442">
        <v>
12872</v>
      </c>
      <c r="AN27" s="443"/>
      <c r="AO27" s="443"/>
      <c r="AP27" s="443"/>
      <c r="AQ27" s="443"/>
      <c r="AR27" s="444"/>
      <c r="AS27" s="442">
        <v>
4291</v>
      </c>
      <c r="AT27" s="443"/>
      <c r="AU27" s="443"/>
      <c r="AV27" s="443"/>
      <c r="AW27" s="443"/>
      <c r="AX27" s="445"/>
      <c r="AY27" s="472" t="s">
        <v>
181</v>
      </c>
      <c r="AZ27" s="473"/>
      <c r="BA27" s="473"/>
      <c r="BB27" s="473"/>
      <c r="BC27" s="473"/>
      <c r="BD27" s="473"/>
      <c r="BE27" s="473"/>
      <c r="BF27" s="473"/>
      <c r="BG27" s="473"/>
      <c r="BH27" s="473"/>
      <c r="BI27" s="473"/>
      <c r="BJ27" s="473"/>
      <c r="BK27" s="473"/>
      <c r="BL27" s="473"/>
      <c r="BM27" s="474"/>
      <c r="BN27" s="469" t="s">
        <v>
145</v>
      </c>
      <c r="BO27" s="470"/>
      <c r="BP27" s="470"/>
      <c r="BQ27" s="470"/>
      <c r="BR27" s="470"/>
      <c r="BS27" s="470"/>
      <c r="BT27" s="470"/>
      <c r="BU27" s="471"/>
      <c r="BV27" s="469" t="s">
        <v>
145</v>
      </c>
      <c r="BW27" s="470"/>
      <c r="BX27" s="470"/>
      <c r="BY27" s="470"/>
      <c r="BZ27" s="470"/>
      <c r="CA27" s="470"/>
      <c r="CB27" s="470"/>
      <c r="CC27" s="471"/>
      <c r="CD27" s="203"/>
      <c r="CE27" s="464"/>
      <c r="CF27" s="464"/>
      <c r="CG27" s="464"/>
      <c r="CH27" s="464"/>
      <c r="CI27" s="464"/>
      <c r="CJ27" s="464"/>
      <c r="CK27" s="464"/>
      <c r="CL27" s="464"/>
      <c r="CM27" s="464"/>
      <c r="CN27" s="464"/>
      <c r="CO27" s="464"/>
      <c r="CP27" s="464"/>
      <c r="CQ27" s="464"/>
      <c r="CR27" s="464"/>
      <c r="CS27" s="465"/>
      <c r="CT27" s="436"/>
      <c r="CU27" s="437"/>
      <c r="CV27" s="437"/>
      <c r="CW27" s="437"/>
      <c r="CX27" s="437"/>
      <c r="CY27" s="437"/>
      <c r="CZ27" s="437"/>
      <c r="DA27" s="438"/>
      <c r="DB27" s="436"/>
      <c r="DC27" s="437"/>
      <c r="DD27" s="437"/>
      <c r="DE27" s="437"/>
      <c r="DF27" s="437"/>
      <c r="DG27" s="437"/>
      <c r="DH27" s="437"/>
      <c r="DI27" s="438"/>
      <c r="DJ27" s="186"/>
      <c r="DK27" s="186"/>
      <c r="DL27" s="186"/>
      <c r="DM27" s="186"/>
      <c r="DN27" s="186"/>
      <c r="DO27" s="186"/>
    </row>
    <row r="28" spans="1:119" ht="18.75" customHeight="1" x14ac:dyDescent="0.15">
      <c r="A28" s="187"/>
      <c r="B28" s="498"/>
      <c r="C28" s="499"/>
      <c r="D28" s="500"/>
      <c r="E28" s="439" t="s">
        <v>
182</v>
      </c>
      <c r="F28" s="440"/>
      <c r="G28" s="440"/>
      <c r="H28" s="440"/>
      <c r="I28" s="440"/>
      <c r="J28" s="440"/>
      <c r="K28" s="441"/>
      <c r="L28" s="442">
        <v>
1</v>
      </c>
      <c r="M28" s="443"/>
      <c r="N28" s="443"/>
      <c r="O28" s="443"/>
      <c r="P28" s="444"/>
      <c r="Q28" s="442">
        <v>
4710</v>
      </c>
      <c r="R28" s="443"/>
      <c r="S28" s="443"/>
      <c r="T28" s="443"/>
      <c r="U28" s="443"/>
      <c r="V28" s="444"/>
      <c r="W28" s="508"/>
      <c r="X28" s="499"/>
      <c r="Y28" s="500"/>
      <c r="Z28" s="439" t="s">
        <v>
183</v>
      </c>
      <c r="AA28" s="440"/>
      <c r="AB28" s="440"/>
      <c r="AC28" s="440"/>
      <c r="AD28" s="440"/>
      <c r="AE28" s="440"/>
      <c r="AF28" s="440"/>
      <c r="AG28" s="441"/>
      <c r="AH28" s="442" t="s">
        <v>
145</v>
      </c>
      <c r="AI28" s="443"/>
      <c r="AJ28" s="443"/>
      <c r="AK28" s="443"/>
      <c r="AL28" s="444"/>
      <c r="AM28" s="442" t="s">
        <v>
184</v>
      </c>
      <c r="AN28" s="443"/>
      <c r="AO28" s="443"/>
      <c r="AP28" s="443"/>
      <c r="AQ28" s="443"/>
      <c r="AR28" s="444"/>
      <c r="AS28" s="442" t="s">
        <v>
145</v>
      </c>
      <c r="AT28" s="443"/>
      <c r="AU28" s="443"/>
      <c r="AV28" s="443"/>
      <c r="AW28" s="443"/>
      <c r="AX28" s="445"/>
      <c r="AY28" s="449" t="s">
        <v>
185</v>
      </c>
      <c r="AZ28" s="450"/>
      <c r="BA28" s="450"/>
      <c r="BB28" s="451"/>
      <c r="BC28" s="458" t="s">
        <v>
47</v>
      </c>
      <c r="BD28" s="459"/>
      <c r="BE28" s="459"/>
      <c r="BF28" s="459"/>
      <c r="BG28" s="459"/>
      <c r="BH28" s="459"/>
      <c r="BI28" s="459"/>
      <c r="BJ28" s="459"/>
      <c r="BK28" s="459"/>
      <c r="BL28" s="459"/>
      <c r="BM28" s="460"/>
      <c r="BN28" s="461">
        <v>
2511976</v>
      </c>
      <c r="BO28" s="462"/>
      <c r="BP28" s="462"/>
      <c r="BQ28" s="462"/>
      <c r="BR28" s="462"/>
      <c r="BS28" s="462"/>
      <c r="BT28" s="462"/>
      <c r="BU28" s="463"/>
      <c r="BV28" s="461">
        <v>
2495184</v>
      </c>
      <c r="BW28" s="462"/>
      <c r="BX28" s="462"/>
      <c r="BY28" s="462"/>
      <c r="BZ28" s="462"/>
      <c r="CA28" s="462"/>
      <c r="CB28" s="462"/>
      <c r="CC28" s="463"/>
      <c r="CD28" s="201"/>
      <c r="CE28" s="464"/>
      <c r="CF28" s="464"/>
      <c r="CG28" s="464"/>
      <c r="CH28" s="464"/>
      <c r="CI28" s="464"/>
      <c r="CJ28" s="464"/>
      <c r="CK28" s="464"/>
      <c r="CL28" s="464"/>
      <c r="CM28" s="464"/>
      <c r="CN28" s="464"/>
      <c r="CO28" s="464"/>
      <c r="CP28" s="464"/>
      <c r="CQ28" s="464"/>
      <c r="CR28" s="464"/>
      <c r="CS28" s="465"/>
      <c r="CT28" s="436"/>
      <c r="CU28" s="437"/>
      <c r="CV28" s="437"/>
      <c r="CW28" s="437"/>
      <c r="CX28" s="437"/>
      <c r="CY28" s="437"/>
      <c r="CZ28" s="437"/>
      <c r="DA28" s="438"/>
      <c r="DB28" s="436"/>
      <c r="DC28" s="437"/>
      <c r="DD28" s="437"/>
      <c r="DE28" s="437"/>
      <c r="DF28" s="437"/>
      <c r="DG28" s="437"/>
      <c r="DH28" s="437"/>
      <c r="DI28" s="438"/>
      <c r="DJ28" s="186"/>
      <c r="DK28" s="186"/>
      <c r="DL28" s="186"/>
      <c r="DM28" s="186"/>
      <c r="DN28" s="186"/>
      <c r="DO28" s="186"/>
    </row>
    <row r="29" spans="1:119" ht="18.75" customHeight="1" x14ac:dyDescent="0.15">
      <c r="A29" s="187"/>
      <c r="B29" s="498"/>
      <c r="C29" s="499"/>
      <c r="D29" s="500"/>
      <c r="E29" s="439" t="s">
        <v>
186</v>
      </c>
      <c r="F29" s="440"/>
      <c r="G29" s="440"/>
      <c r="H29" s="440"/>
      <c r="I29" s="440"/>
      <c r="J29" s="440"/>
      <c r="K29" s="441"/>
      <c r="L29" s="442">
        <v>
17</v>
      </c>
      <c r="M29" s="443"/>
      <c r="N29" s="443"/>
      <c r="O29" s="443"/>
      <c r="P29" s="444"/>
      <c r="Q29" s="442">
        <v>
4470</v>
      </c>
      <c r="R29" s="443"/>
      <c r="S29" s="443"/>
      <c r="T29" s="443"/>
      <c r="U29" s="443"/>
      <c r="V29" s="444"/>
      <c r="W29" s="509"/>
      <c r="X29" s="510"/>
      <c r="Y29" s="511"/>
      <c r="Z29" s="439" t="s">
        <v>
187</v>
      </c>
      <c r="AA29" s="440"/>
      <c r="AB29" s="440"/>
      <c r="AC29" s="440"/>
      <c r="AD29" s="440"/>
      <c r="AE29" s="440"/>
      <c r="AF29" s="440"/>
      <c r="AG29" s="441"/>
      <c r="AH29" s="442">
        <v>
361</v>
      </c>
      <c r="AI29" s="443"/>
      <c r="AJ29" s="443"/>
      <c r="AK29" s="443"/>
      <c r="AL29" s="444"/>
      <c r="AM29" s="442">
        <v>
1085082</v>
      </c>
      <c r="AN29" s="443"/>
      <c r="AO29" s="443"/>
      <c r="AP29" s="443"/>
      <c r="AQ29" s="443"/>
      <c r="AR29" s="444"/>
      <c r="AS29" s="442">
        <v>
3006</v>
      </c>
      <c r="AT29" s="443"/>
      <c r="AU29" s="443"/>
      <c r="AV29" s="443"/>
      <c r="AW29" s="443"/>
      <c r="AX29" s="445"/>
      <c r="AY29" s="452"/>
      <c r="AZ29" s="453"/>
      <c r="BA29" s="453"/>
      <c r="BB29" s="454"/>
      <c r="BC29" s="446" t="s">
        <v>
188</v>
      </c>
      <c r="BD29" s="447"/>
      <c r="BE29" s="447"/>
      <c r="BF29" s="447"/>
      <c r="BG29" s="447"/>
      <c r="BH29" s="447"/>
      <c r="BI29" s="447"/>
      <c r="BJ29" s="447"/>
      <c r="BK29" s="447"/>
      <c r="BL29" s="447"/>
      <c r="BM29" s="448"/>
      <c r="BN29" s="466" t="s">
        <v>
145</v>
      </c>
      <c r="BO29" s="467"/>
      <c r="BP29" s="467"/>
      <c r="BQ29" s="467"/>
      <c r="BR29" s="467"/>
      <c r="BS29" s="467"/>
      <c r="BT29" s="467"/>
      <c r="BU29" s="468"/>
      <c r="BV29" s="466" t="s">
        <v>
145</v>
      </c>
      <c r="BW29" s="467"/>
      <c r="BX29" s="467"/>
      <c r="BY29" s="467"/>
      <c r="BZ29" s="467"/>
      <c r="CA29" s="467"/>
      <c r="CB29" s="467"/>
      <c r="CC29" s="468"/>
      <c r="CD29" s="203"/>
      <c r="CE29" s="464"/>
      <c r="CF29" s="464"/>
      <c r="CG29" s="464"/>
      <c r="CH29" s="464"/>
      <c r="CI29" s="464"/>
      <c r="CJ29" s="464"/>
      <c r="CK29" s="464"/>
      <c r="CL29" s="464"/>
      <c r="CM29" s="464"/>
      <c r="CN29" s="464"/>
      <c r="CO29" s="464"/>
      <c r="CP29" s="464"/>
      <c r="CQ29" s="464"/>
      <c r="CR29" s="464"/>
      <c r="CS29" s="465"/>
      <c r="CT29" s="436"/>
      <c r="CU29" s="437"/>
      <c r="CV29" s="437"/>
      <c r="CW29" s="437"/>
      <c r="CX29" s="437"/>
      <c r="CY29" s="437"/>
      <c r="CZ29" s="437"/>
      <c r="DA29" s="438"/>
      <c r="DB29" s="436"/>
      <c r="DC29" s="437"/>
      <c r="DD29" s="437"/>
      <c r="DE29" s="437"/>
      <c r="DF29" s="437"/>
      <c r="DG29" s="437"/>
      <c r="DH29" s="437"/>
      <c r="DI29" s="438"/>
      <c r="DJ29" s="186"/>
      <c r="DK29" s="186"/>
      <c r="DL29" s="186"/>
      <c r="DM29" s="186"/>
      <c r="DN29" s="186"/>
      <c r="DO29" s="186"/>
    </row>
    <row r="30" spans="1:119" ht="18.75" customHeight="1" thickBot="1" x14ac:dyDescent="0.2">
      <c r="A30" s="187"/>
      <c r="B30" s="501"/>
      <c r="C30" s="502"/>
      <c r="D30" s="503"/>
      <c r="E30" s="512"/>
      <c r="F30" s="513"/>
      <c r="G30" s="513"/>
      <c r="H30" s="513"/>
      <c r="I30" s="513"/>
      <c r="J30" s="513"/>
      <c r="K30" s="514"/>
      <c r="L30" s="515"/>
      <c r="M30" s="516"/>
      <c r="N30" s="516"/>
      <c r="O30" s="516"/>
      <c r="P30" s="517"/>
      <c r="Q30" s="515"/>
      <c r="R30" s="516"/>
      <c r="S30" s="516"/>
      <c r="T30" s="516"/>
      <c r="U30" s="516"/>
      <c r="V30" s="517"/>
      <c r="W30" s="518" t="s">
        <v>
189</v>
      </c>
      <c r="X30" s="519"/>
      <c r="Y30" s="519"/>
      <c r="Z30" s="519"/>
      <c r="AA30" s="519"/>
      <c r="AB30" s="519"/>
      <c r="AC30" s="519"/>
      <c r="AD30" s="519"/>
      <c r="AE30" s="519"/>
      <c r="AF30" s="519"/>
      <c r="AG30" s="520"/>
      <c r="AH30" s="430">
        <v>
100.8</v>
      </c>
      <c r="AI30" s="431"/>
      <c r="AJ30" s="431"/>
      <c r="AK30" s="431"/>
      <c r="AL30" s="431"/>
      <c r="AM30" s="431"/>
      <c r="AN30" s="431"/>
      <c r="AO30" s="431"/>
      <c r="AP30" s="431"/>
      <c r="AQ30" s="431"/>
      <c r="AR30" s="431"/>
      <c r="AS30" s="431"/>
      <c r="AT30" s="431"/>
      <c r="AU30" s="431"/>
      <c r="AV30" s="431"/>
      <c r="AW30" s="431"/>
      <c r="AX30" s="432"/>
      <c r="AY30" s="455"/>
      <c r="AZ30" s="456"/>
      <c r="BA30" s="456"/>
      <c r="BB30" s="457"/>
      <c r="BC30" s="433" t="s">
        <v>
49</v>
      </c>
      <c r="BD30" s="434"/>
      <c r="BE30" s="434"/>
      <c r="BF30" s="434"/>
      <c r="BG30" s="434"/>
      <c r="BH30" s="434"/>
      <c r="BI30" s="434"/>
      <c r="BJ30" s="434"/>
      <c r="BK30" s="434"/>
      <c r="BL30" s="434"/>
      <c r="BM30" s="435"/>
      <c r="BN30" s="469">
        <v>
5331834</v>
      </c>
      <c r="BO30" s="470"/>
      <c r="BP30" s="470"/>
      <c r="BQ30" s="470"/>
      <c r="BR30" s="470"/>
      <c r="BS30" s="470"/>
      <c r="BT30" s="470"/>
      <c r="BU30" s="471"/>
      <c r="BV30" s="469">
        <v>
5883968</v>
      </c>
      <c r="BW30" s="470"/>
      <c r="BX30" s="470"/>
      <c r="BY30" s="470"/>
      <c r="BZ30" s="470"/>
      <c r="CA30" s="470"/>
      <c r="CB30" s="470"/>
      <c r="CC30" s="471"/>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
190</v>
      </c>
      <c r="D32" s="214"/>
      <c r="E32" s="214"/>
      <c r="F32" s="211"/>
      <c r="G32" s="211"/>
      <c r="H32" s="211"/>
      <c r="I32" s="211"/>
      <c r="J32" s="211"/>
      <c r="K32" s="211"/>
      <c r="L32" s="211"/>
      <c r="M32" s="211"/>
      <c r="N32" s="211"/>
      <c r="O32" s="211"/>
      <c r="P32" s="211"/>
      <c r="Q32" s="211"/>
      <c r="R32" s="211"/>
      <c r="S32" s="211"/>
      <c r="T32" s="211"/>
      <c r="U32" s="211" t="s">
        <v>
191</v>
      </c>
      <c r="V32" s="211"/>
      <c r="W32" s="211"/>
      <c r="X32" s="211"/>
      <c r="Y32" s="211"/>
      <c r="Z32" s="211"/>
      <c r="AA32" s="211"/>
      <c r="AB32" s="211"/>
      <c r="AC32" s="211"/>
      <c r="AD32" s="211"/>
      <c r="AE32" s="211"/>
      <c r="AF32" s="211"/>
      <c r="AG32" s="211"/>
      <c r="AH32" s="211"/>
      <c r="AI32" s="211"/>
      <c r="AJ32" s="211"/>
      <c r="AK32" s="211"/>
      <c r="AL32" s="211"/>
      <c r="AM32" s="215" t="s">
        <v>
192</v>
      </c>
      <c r="AN32" s="211"/>
      <c r="AO32" s="211"/>
      <c r="AP32" s="211"/>
      <c r="AQ32" s="211"/>
      <c r="AR32" s="211"/>
      <c r="AS32" s="215"/>
      <c r="AT32" s="215"/>
      <c r="AU32" s="215"/>
      <c r="AV32" s="215"/>
      <c r="AW32" s="215"/>
      <c r="AX32" s="215"/>
      <c r="AY32" s="215"/>
      <c r="AZ32" s="215"/>
      <c r="BA32" s="215"/>
      <c r="BB32" s="211"/>
      <c r="BC32" s="215"/>
      <c r="BD32" s="211"/>
      <c r="BE32" s="215" t="s">
        <v>
193</v>
      </c>
      <c r="BF32" s="211"/>
      <c r="BG32" s="211"/>
      <c r="BH32" s="211"/>
      <c r="BI32" s="211"/>
      <c r="BJ32" s="215"/>
      <c r="BK32" s="215"/>
      <c r="BL32" s="215"/>
      <c r="BM32" s="215"/>
      <c r="BN32" s="215"/>
      <c r="BO32" s="215"/>
      <c r="BP32" s="215"/>
      <c r="BQ32" s="215"/>
      <c r="BR32" s="211"/>
      <c r="BS32" s="211"/>
      <c r="BT32" s="211"/>
      <c r="BU32" s="211"/>
      <c r="BV32" s="211"/>
      <c r="BW32" s="211" t="s">
        <v>
194</v>
      </c>
      <c r="BX32" s="211"/>
      <c r="BY32" s="211"/>
      <c r="BZ32" s="211"/>
      <c r="CA32" s="211"/>
      <c r="CB32" s="215"/>
      <c r="CC32" s="215"/>
      <c r="CD32" s="215"/>
      <c r="CE32" s="215"/>
      <c r="CF32" s="215"/>
      <c r="CG32" s="215"/>
      <c r="CH32" s="215"/>
      <c r="CI32" s="215"/>
      <c r="CJ32" s="215"/>
      <c r="CK32" s="215"/>
      <c r="CL32" s="215"/>
      <c r="CM32" s="215"/>
      <c r="CN32" s="215"/>
      <c r="CO32" s="215" t="s">
        <v>
195</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29" t="s">
        <v>
196</v>
      </c>
      <c r="D33" s="429"/>
      <c r="E33" s="428" t="s">
        <v>
197</v>
      </c>
      <c r="F33" s="428"/>
      <c r="G33" s="428"/>
      <c r="H33" s="428"/>
      <c r="I33" s="428"/>
      <c r="J33" s="428"/>
      <c r="K33" s="428"/>
      <c r="L33" s="428"/>
      <c r="M33" s="428"/>
      <c r="N33" s="428"/>
      <c r="O33" s="428"/>
      <c r="P33" s="428"/>
      <c r="Q33" s="428"/>
      <c r="R33" s="428"/>
      <c r="S33" s="428"/>
      <c r="T33" s="216"/>
      <c r="U33" s="429" t="s">
        <v>
196</v>
      </c>
      <c r="V33" s="429"/>
      <c r="W33" s="428" t="s">
        <v>
197</v>
      </c>
      <c r="X33" s="428"/>
      <c r="Y33" s="428"/>
      <c r="Z33" s="428"/>
      <c r="AA33" s="428"/>
      <c r="AB33" s="428"/>
      <c r="AC33" s="428"/>
      <c r="AD33" s="428"/>
      <c r="AE33" s="428"/>
      <c r="AF33" s="428"/>
      <c r="AG33" s="428"/>
      <c r="AH33" s="428"/>
      <c r="AI33" s="428"/>
      <c r="AJ33" s="428"/>
      <c r="AK33" s="428"/>
      <c r="AL33" s="216"/>
      <c r="AM33" s="429" t="s">
        <v>
198</v>
      </c>
      <c r="AN33" s="429"/>
      <c r="AO33" s="428" t="s">
        <v>
199</v>
      </c>
      <c r="AP33" s="428"/>
      <c r="AQ33" s="428"/>
      <c r="AR33" s="428"/>
      <c r="AS33" s="428"/>
      <c r="AT33" s="428"/>
      <c r="AU33" s="428"/>
      <c r="AV33" s="428"/>
      <c r="AW33" s="428"/>
      <c r="AX33" s="428"/>
      <c r="AY33" s="428"/>
      <c r="AZ33" s="428"/>
      <c r="BA33" s="428"/>
      <c r="BB33" s="428"/>
      <c r="BC33" s="428"/>
      <c r="BD33" s="217"/>
      <c r="BE33" s="428" t="s">
        <v>
200</v>
      </c>
      <c r="BF33" s="428"/>
      <c r="BG33" s="428" t="s">
        <v>
201</v>
      </c>
      <c r="BH33" s="428"/>
      <c r="BI33" s="428"/>
      <c r="BJ33" s="428"/>
      <c r="BK33" s="428"/>
      <c r="BL33" s="428"/>
      <c r="BM33" s="428"/>
      <c r="BN33" s="428"/>
      <c r="BO33" s="428"/>
      <c r="BP33" s="428"/>
      <c r="BQ33" s="428"/>
      <c r="BR33" s="428"/>
      <c r="BS33" s="428"/>
      <c r="BT33" s="428"/>
      <c r="BU33" s="428"/>
      <c r="BV33" s="217"/>
      <c r="BW33" s="429" t="s">
        <v>
200</v>
      </c>
      <c r="BX33" s="429"/>
      <c r="BY33" s="428" t="s">
        <v>
202</v>
      </c>
      <c r="BZ33" s="428"/>
      <c r="CA33" s="428"/>
      <c r="CB33" s="428"/>
      <c r="CC33" s="428"/>
      <c r="CD33" s="428"/>
      <c r="CE33" s="428"/>
      <c r="CF33" s="428"/>
      <c r="CG33" s="428"/>
      <c r="CH33" s="428"/>
      <c r="CI33" s="428"/>
      <c r="CJ33" s="428"/>
      <c r="CK33" s="428"/>
      <c r="CL33" s="428"/>
      <c r="CM33" s="428"/>
      <c r="CN33" s="216"/>
      <c r="CO33" s="429" t="s">
        <v>
196</v>
      </c>
      <c r="CP33" s="429"/>
      <c r="CQ33" s="428" t="s">
        <v>
203</v>
      </c>
      <c r="CR33" s="428"/>
      <c r="CS33" s="428"/>
      <c r="CT33" s="428"/>
      <c r="CU33" s="428"/>
      <c r="CV33" s="428"/>
      <c r="CW33" s="428"/>
      <c r="CX33" s="428"/>
      <c r="CY33" s="428"/>
      <c r="CZ33" s="428"/>
      <c r="DA33" s="428"/>
      <c r="DB33" s="428"/>
      <c r="DC33" s="428"/>
      <c r="DD33" s="428"/>
      <c r="DE33" s="428"/>
      <c r="DF33" s="216"/>
      <c r="DG33" s="427" t="s">
        <v>
204</v>
      </c>
      <c r="DH33" s="427"/>
      <c r="DI33" s="218"/>
      <c r="DJ33" s="186"/>
      <c r="DK33" s="186"/>
      <c r="DL33" s="186"/>
      <c r="DM33" s="186"/>
      <c r="DN33" s="186"/>
      <c r="DO33" s="186"/>
    </row>
    <row r="34" spans="1:119" ht="32.25" customHeight="1" x14ac:dyDescent="0.15">
      <c r="A34" s="187"/>
      <c r="B34" s="213"/>
      <c r="C34" s="425">
        <f>
IF(E34="","",1)</f>
        <v>
1</v>
      </c>
      <c r="D34" s="425"/>
      <c r="E34" s="424" t="str">
        <f>
IF('各会計、関係団体の財政状況及び健全化判断比率'!B7="","",'各会計、関係団体の財政状況及び健全化判断比率'!B7)</f>
        <v>
一般会計</v>
      </c>
      <c r="F34" s="424"/>
      <c r="G34" s="424"/>
      <c r="H34" s="424"/>
      <c r="I34" s="424"/>
      <c r="J34" s="424"/>
      <c r="K34" s="424"/>
      <c r="L34" s="424"/>
      <c r="M34" s="424"/>
      <c r="N34" s="424"/>
      <c r="O34" s="424"/>
      <c r="P34" s="424"/>
      <c r="Q34" s="424"/>
      <c r="R34" s="424"/>
      <c r="S34" s="424"/>
      <c r="T34" s="214"/>
      <c r="U34" s="425">
        <f>
IF(W34="","",MAX(C34:D43)+1)</f>
        <v>
2</v>
      </c>
      <c r="V34" s="425"/>
      <c r="W34" s="424" t="str">
        <f>
IF('各会計、関係団体の財政状況及び健全化判断比率'!B28="","",'各会計、関係団体の財政状況及び健全化判断比率'!B28)</f>
        <v>
福生市国民健康保険特別会計</v>
      </c>
      <c r="X34" s="424"/>
      <c r="Y34" s="424"/>
      <c r="Z34" s="424"/>
      <c r="AA34" s="424"/>
      <c r="AB34" s="424"/>
      <c r="AC34" s="424"/>
      <c r="AD34" s="424"/>
      <c r="AE34" s="424"/>
      <c r="AF34" s="424"/>
      <c r="AG34" s="424"/>
      <c r="AH34" s="424"/>
      <c r="AI34" s="424"/>
      <c r="AJ34" s="424"/>
      <c r="AK34" s="424"/>
      <c r="AL34" s="214"/>
      <c r="AM34" s="425">
        <f>
IF(AO34="","",MAX(C34:D43,U34:V43)+1)</f>
        <v>
5</v>
      </c>
      <c r="AN34" s="425"/>
      <c r="AO34" s="424" t="str">
        <f>
IF('各会計、関係団体の財政状況及び健全化判断比率'!B31="","",'各会計、関係団体の財政状況及び健全化判断比率'!B31)</f>
        <v>
福生市下水道事業会計</v>
      </c>
      <c r="AP34" s="424"/>
      <c r="AQ34" s="424"/>
      <c r="AR34" s="424"/>
      <c r="AS34" s="424"/>
      <c r="AT34" s="424"/>
      <c r="AU34" s="424"/>
      <c r="AV34" s="424"/>
      <c r="AW34" s="424"/>
      <c r="AX34" s="424"/>
      <c r="AY34" s="424"/>
      <c r="AZ34" s="424"/>
      <c r="BA34" s="424"/>
      <c r="BB34" s="424"/>
      <c r="BC34" s="424"/>
      <c r="BD34" s="214"/>
      <c r="BE34" s="425" t="str">
        <f>
IF(BG34="","",MAX(C34:D43,U34:V43,AM34:AN43)+1)</f>
        <v/>
      </c>
      <c r="BF34" s="425"/>
      <c r="BG34" s="424"/>
      <c r="BH34" s="424"/>
      <c r="BI34" s="424"/>
      <c r="BJ34" s="424"/>
      <c r="BK34" s="424"/>
      <c r="BL34" s="424"/>
      <c r="BM34" s="424"/>
      <c r="BN34" s="424"/>
      <c r="BO34" s="424"/>
      <c r="BP34" s="424"/>
      <c r="BQ34" s="424"/>
      <c r="BR34" s="424"/>
      <c r="BS34" s="424"/>
      <c r="BT34" s="424"/>
      <c r="BU34" s="424"/>
      <c r="BV34" s="214"/>
      <c r="BW34" s="425">
        <f>
IF(BY34="","",MAX(C34:D43,U34:V43,AM34:AN43,BE34:BF43)+1)</f>
        <v>
6</v>
      </c>
      <c r="BX34" s="425"/>
      <c r="BY34" s="424" t="str">
        <f>
IF('各会計、関係団体の財政状況及び健全化判断比率'!B68="","",'各会計、関係団体の財政状況及び健全化判断比率'!B68)</f>
        <v>
福生病院組合</v>
      </c>
      <c r="BZ34" s="424"/>
      <c r="CA34" s="424"/>
      <c r="CB34" s="424"/>
      <c r="CC34" s="424"/>
      <c r="CD34" s="424"/>
      <c r="CE34" s="424"/>
      <c r="CF34" s="424"/>
      <c r="CG34" s="424"/>
      <c r="CH34" s="424"/>
      <c r="CI34" s="424"/>
      <c r="CJ34" s="424"/>
      <c r="CK34" s="424"/>
      <c r="CL34" s="424"/>
      <c r="CM34" s="424"/>
      <c r="CN34" s="214"/>
      <c r="CO34" s="425">
        <f>
IF(CQ34="","",MAX(C34:D43,U34:V43,AM34:AN43,BE34:BF43,BW34:BX43)+1)</f>
        <v>
16</v>
      </c>
      <c r="CP34" s="425"/>
      <c r="CQ34" s="424" t="str">
        <f>
IF('各会計、関係団体の財政状況及び健全化判断比率'!BS7="","",'各会計、関係団体の財政状況及び健全化判断比率'!BS7)</f>
        <v>
福生市土地開発公社</v>
      </c>
      <c r="CR34" s="424"/>
      <c r="CS34" s="424"/>
      <c r="CT34" s="424"/>
      <c r="CU34" s="424"/>
      <c r="CV34" s="424"/>
      <c r="CW34" s="424"/>
      <c r="CX34" s="424"/>
      <c r="CY34" s="424"/>
      <c r="CZ34" s="424"/>
      <c r="DA34" s="424"/>
      <c r="DB34" s="424"/>
      <c r="DC34" s="424"/>
      <c r="DD34" s="424"/>
      <c r="DE34" s="424"/>
      <c r="DF34" s="211"/>
      <c r="DG34" s="426" t="str">
        <f>
IF('各会計、関係団体の財政状況及び健全化判断比率'!BR7="","",'各会計、関係団体の財政状況及び健全化判断比率'!BR7)</f>
        <v>
〇</v>
      </c>
      <c r="DH34" s="426"/>
      <c r="DI34" s="218"/>
      <c r="DJ34" s="186"/>
      <c r="DK34" s="186"/>
      <c r="DL34" s="186"/>
      <c r="DM34" s="186"/>
      <c r="DN34" s="186"/>
      <c r="DO34" s="186"/>
    </row>
    <row r="35" spans="1:119" ht="32.25" customHeight="1" x14ac:dyDescent="0.15">
      <c r="A35" s="187"/>
      <c r="B35" s="213"/>
      <c r="C35" s="425" t="str">
        <f>
IF(E35="","",C34+1)</f>
        <v/>
      </c>
      <c r="D35" s="425"/>
      <c r="E35" s="424" t="str">
        <f>
IF('各会計、関係団体の財政状況及び健全化判断比率'!B8="","",'各会計、関係団体の財政状況及び健全化判断比率'!B8)</f>
        <v/>
      </c>
      <c r="F35" s="424"/>
      <c r="G35" s="424"/>
      <c r="H35" s="424"/>
      <c r="I35" s="424"/>
      <c r="J35" s="424"/>
      <c r="K35" s="424"/>
      <c r="L35" s="424"/>
      <c r="M35" s="424"/>
      <c r="N35" s="424"/>
      <c r="O35" s="424"/>
      <c r="P35" s="424"/>
      <c r="Q35" s="424"/>
      <c r="R35" s="424"/>
      <c r="S35" s="424"/>
      <c r="T35" s="214"/>
      <c r="U35" s="425">
        <f>
IF(W35="","",U34+1)</f>
        <v>
3</v>
      </c>
      <c r="V35" s="425"/>
      <c r="W35" s="424" t="str">
        <f>
IF('各会計、関係団体の財政状況及び健全化判断比率'!B29="","",'各会計、関係団体の財政状況及び健全化判断比率'!B29)</f>
        <v>
福生市介護保険特別会計</v>
      </c>
      <c r="X35" s="424"/>
      <c r="Y35" s="424"/>
      <c r="Z35" s="424"/>
      <c r="AA35" s="424"/>
      <c r="AB35" s="424"/>
      <c r="AC35" s="424"/>
      <c r="AD35" s="424"/>
      <c r="AE35" s="424"/>
      <c r="AF35" s="424"/>
      <c r="AG35" s="424"/>
      <c r="AH35" s="424"/>
      <c r="AI35" s="424"/>
      <c r="AJ35" s="424"/>
      <c r="AK35" s="424"/>
      <c r="AL35" s="214"/>
      <c r="AM35" s="425" t="str">
        <f t="shared" ref="AM35:AM43" si="0">
IF(AO35="","",AM34+1)</f>
        <v/>
      </c>
      <c r="AN35" s="425"/>
      <c r="AO35" s="424"/>
      <c r="AP35" s="424"/>
      <c r="AQ35" s="424"/>
      <c r="AR35" s="424"/>
      <c r="AS35" s="424"/>
      <c r="AT35" s="424"/>
      <c r="AU35" s="424"/>
      <c r="AV35" s="424"/>
      <c r="AW35" s="424"/>
      <c r="AX35" s="424"/>
      <c r="AY35" s="424"/>
      <c r="AZ35" s="424"/>
      <c r="BA35" s="424"/>
      <c r="BB35" s="424"/>
      <c r="BC35" s="424"/>
      <c r="BD35" s="214"/>
      <c r="BE35" s="425" t="str">
        <f t="shared" ref="BE35:BE43" si="1">
IF(BG35="","",BE34+1)</f>
        <v/>
      </c>
      <c r="BF35" s="425"/>
      <c r="BG35" s="424"/>
      <c r="BH35" s="424"/>
      <c r="BI35" s="424"/>
      <c r="BJ35" s="424"/>
      <c r="BK35" s="424"/>
      <c r="BL35" s="424"/>
      <c r="BM35" s="424"/>
      <c r="BN35" s="424"/>
      <c r="BO35" s="424"/>
      <c r="BP35" s="424"/>
      <c r="BQ35" s="424"/>
      <c r="BR35" s="424"/>
      <c r="BS35" s="424"/>
      <c r="BT35" s="424"/>
      <c r="BU35" s="424"/>
      <c r="BV35" s="214"/>
      <c r="BW35" s="425">
        <f t="shared" ref="BW35:BW43" si="2">
IF(BY35="","",BW34+1)</f>
        <v>
7</v>
      </c>
      <c r="BX35" s="425"/>
      <c r="BY35" s="424" t="str">
        <f>
IF('各会計、関係団体の財政状況及び健全化判断比率'!B69="","",'各会計、関係団体の財政状況及び健全化判断比率'!B69)</f>
        <v>
東京たま広域資源循環組合</v>
      </c>
      <c r="BZ35" s="424"/>
      <c r="CA35" s="424"/>
      <c r="CB35" s="424"/>
      <c r="CC35" s="424"/>
      <c r="CD35" s="424"/>
      <c r="CE35" s="424"/>
      <c r="CF35" s="424"/>
      <c r="CG35" s="424"/>
      <c r="CH35" s="424"/>
      <c r="CI35" s="424"/>
      <c r="CJ35" s="424"/>
      <c r="CK35" s="424"/>
      <c r="CL35" s="424"/>
      <c r="CM35" s="424"/>
      <c r="CN35" s="214"/>
      <c r="CO35" s="425" t="str">
        <f t="shared" ref="CO35:CO43" si="3">
IF(CQ35="","",CO34+1)</f>
        <v/>
      </c>
      <c r="CP35" s="425"/>
      <c r="CQ35" s="424" t="str">
        <f>
IF('各会計、関係団体の財政状況及び健全化判断比率'!BS8="","",'各会計、関係団体の財政状況及び健全化判断比率'!BS8)</f>
        <v/>
      </c>
      <c r="CR35" s="424"/>
      <c r="CS35" s="424"/>
      <c r="CT35" s="424"/>
      <c r="CU35" s="424"/>
      <c r="CV35" s="424"/>
      <c r="CW35" s="424"/>
      <c r="CX35" s="424"/>
      <c r="CY35" s="424"/>
      <c r="CZ35" s="424"/>
      <c r="DA35" s="424"/>
      <c r="DB35" s="424"/>
      <c r="DC35" s="424"/>
      <c r="DD35" s="424"/>
      <c r="DE35" s="424"/>
      <c r="DF35" s="211"/>
      <c r="DG35" s="426" t="str">
        <f>
IF('各会計、関係団体の財政状況及び健全化判断比率'!BR8="","",'各会計、関係団体の財政状況及び健全化判断比率'!BR8)</f>
        <v/>
      </c>
      <c r="DH35" s="426"/>
      <c r="DI35" s="218"/>
      <c r="DJ35" s="186"/>
      <c r="DK35" s="186"/>
      <c r="DL35" s="186"/>
      <c r="DM35" s="186"/>
      <c r="DN35" s="186"/>
      <c r="DO35" s="186"/>
    </row>
    <row r="36" spans="1:119" ht="32.25" customHeight="1" x14ac:dyDescent="0.15">
      <c r="A36" s="187"/>
      <c r="B36" s="213"/>
      <c r="C36" s="425" t="str">
        <f>
IF(E36="","",C35+1)</f>
        <v/>
      </c>
      <c r="D36" s="425"/>
      <c r="E36" s="424" t="str">
        <f>
IF('各会計、関係団体の財政状況及び健全化判断比率'!B9="","",'各会計、関係団体の財政状況及び健全化判断比率'!B9)</f>
        <v/>
      </c>
      <c r="F36" s="424"/>
      <c r="G36" s="424"/>
      <c r="H36" s="424"/>
      <c r="I36" s="424"/>
      <c r="J36" s="424"/>
      <c r="K36" s="424"/>
      <c r="L36" s="424"/>
      <c r="M36" s="424"/>
      <c r="N36" s="424"/>
      <c r="O36" s="424"/>
      <c r="P36" s="424"/>
      <c r="Q36" s="424"/>
      <c r="R36" s="424"/>
      <c r="S36" s="424"/>
      <c r="T36" s="214"/>
      <c r="U36" s="425">
        <f t="shared" ref="U36:U43" si="4">
IF(W36="","",U35+1)</f>
        <v>
4</v>
      </c>
      <c r="V36" s="425"/>
      <c r="W36" s="424" t="str">
        <f>
IF('各会計、関係団体の財政状況及び健全化判断比率'!B30="","",'各会計、関係団体の財政状況及び健全化判断比率'!B30)</f>
        <v>
福生市後期高齢者医療特別会計</v>
      </c>
      <c r="X36" s="424"/>
      <c r="Y36" s="424"/>
      <c r="Z36" s="424"/>
      <c r="AA36" s="424"/>
      <c r="AB36" s="424"/>
      <c r="AC36" s="424"/>
      <c r="AD36" s="424"/>
      <c r="AE36" s="424"/>
      <c r="AF36" s="424"/>
      <c r="AG36" s="424"/>
      <c r="AH36" s="424"/>
      <c r="AI36" s="424"/>
      <c r="AJ36" s="424"/>
      <c r="AK36" s="424"/>
      <c r="AL36" s="214"/>
      <c r="AM36" s="425" t="str">
        <f t="shared" si="0"/>
        <v/>
      </c>
      <c r="AN36" s="425"/>
      <c r="AO36" s="424"/>
      <c r="AP36" s="424"/>
      <c r="AQ36" s="424"/>
      <c r="AR36" s="424"/>
      <c r="AS36" s="424"/>
      <c r="AT36" s="424"/>
      <c r="AU36" s="424"/>
      <c r="AV36" s="424"/>
      <c r="AW36" s="424"/>
      <c r="AX36" s="424"/>
      <c r="AY36" s="424"/>
      <c r="AZ36" s="424"/>
      <c r="BA36" s="424"/>
      <c r="BB36" s="424"/>
      <c r="BC36" s="424"/>
      <c r="BD36" s="214"/>
      <c r="BE36" s="425" t="str">
        <f t="shared" si="1"/>
        <v/>
      </c>
      <c r="BF36" s="425"/>
      <c r="BG36" s="424"/>
      <c r="BH36" s="424"/>
      <c r="BI36" s="424"/>
      <c r="BJ36" s="424"/>
      <c r="BK36" s="424"/>
      <c r="BL36" s="424"/>
      <c r="BM36" s="424"/>
      <c r="BN36" s="424"/>
      <c r="BO36" s="424"/>
      <c r="BP36" s="424"/>
      <c r="BQ36" s="424"/>
      <c r="BR36" s="424"/>
      <c r="BS36" s="424"/>
      <c r="BT36" s="424"/>
      <c r="BU36" s="424"/>
      <c r="BV36" s="214"/>
      <c r="BW36" s="425">
        <f t="shared" si="2"/>
        <v>
8</v>
      </c>
      <c r="BX36" s="425"/>
      <c r="BY36" s="424" t="str">
        <f>
IF('各会計、関係団体の財政状況及び健全化判断比率'!B70="","",'各会計、関係団体の財政状況及び健全化判断比率'!B70)</f>
        <v>
西多摩衛生組合</v>
      </c>
      <c r="BZ36" s="424"/>
      <c r="CA36" s="424"/>
      <c r="CB36" s="424"/>
      <c r="CC36" s="424"/>
      <c r="CD36" s="424"/>
      <c r="CE36" s="424"/>
      <c r="CF36" s="424"/>
      <c r="CG36" s="424"/>
      <c r="CH36" s="424"/>
      <c r="CI36" s="424"/>
      <c r="CJ36" s="424"/>
      <c r="CK36" s="424"/>
      <c r="CL36" s="424"/>
      <c r="CM36" s="424"/>
      <c r="CN36" s="214"/>
      <c r="CO36" s="425" t="str">
        <f t="shared" si="3"/>
        <v/>
      </c>
      <c r="CP36" s="425"/>
      <c r="CQ36" s="424" t="str">
        <f>
IF('各会計、関係団体の財政状況及び健全化判断比率'!BS9="","",'各会計、関係団体の財政状況及び健全化判断比率'!BS9)</f>
        <v/>
      </c>
      <c r="CR36" s="424"/>
      <c r="CS36" s="424"/>
      <c r="CT36" s="424"/>
      <c r="CU36" s="424"/>
      <c r="CV36" s="424"/>
      <c r="CW36" s="424"/>
      <c r="CX36" s="424"/>
      <c r="CY36" s="424"/>
      <c r="CZ36" s="424"/>
      <c r="DA36" s="424"/>
      <c r="DB36" s="424"/>
      <c r="DC36" s="424"/>
      <c r="DD36" s="424"/>
      <c r="DE36" s="424"/>
      <c r="DF36" s="211"/>
      <c r="DG36" s="426" t="str">
        <f>
IF('各会計、関係団体の財政状況及び健全化判断比率'!BR9="","",'各会計、関係団体の財政状況及び健全化判断比率'!BR9)</f>
        <v/>
      </c>
      <c r="DH36" s="426"/>
      <c r="DI36" s="218"/>
      <c r="DJ36" s="186"/>
      <c r="DK36" s="186"/>
      <c r="DL36" s="186"/>
      <c r="DM36" s="186"/>
      <c r="DN36" s="186"/>
      <c r="DO36" s="186"/>
    </row>
    <row r="37" spans="1:119" ht="32.25" customHeight="1" x14ac:dyDescent="0.15">
      <c r="A37" s="187"/>
      <c r="B37" s="213"/>
      <c r="C37" s="425" t="str">
        <f>
IF(E37="","",C36+1)</f>
        <v/>
      </c>
      <c r="D37" s="425"/>
      <c r="E37" s="424" t="str">
        <f>
IF('各会計、関係団体の財政状況及び健全化判断比率'!B10="","",'各会計、関係団体の財政状況及び健全化判断比率'!B10)</f>
        <v/>
      </c>
      <c r="F37" s="424"/>
      <c r="G37" s="424"/>
      <c r="H37" s="424"/>
      <c r="I37" s="424"/>
      <c r="J37" s="424"/>
      <c r="K37" s="424"/>
      <c r="L37" s="424"/>
      <c r="M37" s="424"/>
      <c r="N37" s="424"/>
      <c r="O37" s="424"/>
      <c r="P37" s="424"/>
      <c r="Q37" s="424"/>
      <c r="R37" s="424"/>
      <c r="S37" s="424"/>
      <c r="T37" s="214"/>
      <c r="U37" s="425" t="str">
        <f t="shared" si="4"/>
        <v/>
      </c>
      <c r="V37" s="425"/>
      <c r="W37" s="424"/>
      <c r="X37" s="424"/>
      <c r="Y37" s="424"/>
      <c r="Z37" s="424"/>
      <c r="AA37" s="424"/>
      <c r="AB37" s="424"/>
      <c r="AC37" s="424"/>
      <c r="AD37" s="424"/>
      <c r="AE37" s="424"/>
      <c r="AF37" s="424"/>
      <c r="AG37" s="424"/>
      <c r="AH37" s="424"/>
      <c r="AI37" s="424"/>
      <c r="AJ37" s="424"/>
      <c r="AK37" s="424"/>
      <c r="AL37" s="214"/>
      <c r="AM37" s="425" t="str">
        <f t="shared" si="0"/>
        <v/>
      </c>
      <c r="AN37" s="425"/>
      <c r="AO37" s="424"/>
      <c r="AP37" s="424"/>
      <c r="AQ37" s="424"/>
      <c r="AR37" s="424"/>
      <c r="AS37" s="424"/>
      <c r="AT37" s="424"/>
      <c r="AU37" s="424"/>
      <c r="AV37" s="424"/>
      <c r="AW37" s="424"/>
      <c r="AX37" s="424"/>
      <c r="AY37" s="424"/>
      <c r="AZ37" s="424"/>
      <c r="BA37" s="424"/>
      <c r="BB37" s="424"/>
      <c r="BC37" s="424"/>
      <c r="BD37" s="214"/>
      <c r="BE37" s="425" t="str">
        <f t="shared" si="1"/>
        <v/>
      </c>
      <c r="BF37" s="425"/>
      <c r="BG37" s="424"/>
      <c r="BH37" s="424"/>
      <c r="BI37" s="424"/>
      <c r="BJ37" s="424"/>
      <c r="BK37" s="424"/>
      <c r="BL37" s="424"/>
      <c r="BM37" s="424"/>
      <c r="BN37" s="424"/>
      <c r="BO37" s="424"/>
      <c r="BP37" s="424"/>
      <c r="BQ37" s="424"/>
      <c r="BR37" s="424"/>
      <c r="BS37" s="424"/>
      <c r="BT37" s="424"/>
      <c r="BU37" s="424"/>
      <c r="BV37" s="214"/>
      <c r="BW37" s="425">
        <f t="shared" si="2"/>
        <v>
9</v>
      </c>
      <c r="BX37" s="425"/>
      <c r="BY37" s="424" t="str">
        <f>
IF('各会計、関係団体の財政状況及び健全化判断比率'!B71="","",'各会計、関係団体の財政状況及び健全化判断比率'!B71)</f>
        <v>
瑞穂斎場組合</v>
      </c>
      <c r="BZ37" s="424"/>
      <c r="CA37" s="424"/>
      <c r="CB37" s="424"/>
      <c r="CC37" s="424"/>
      <c r="CD37" s="424"/>
      <c r="CE37" s="424"/>
      <c r="CF37" s="424"/>
      <c r="CG37" s="424"/>
      <c r="CH37" s="424"/>
      <c r="CI37" s="424"/>
      <c r="CJ37" s="424"/>
      <c r="CK37" s="424"/>
      <c r="CL37" s="424"/>
      <c r="CM37" s="424"/>
      <c r="CN37" s="214"/>
      <c r="CO37" s="425" t="str">
        <f t="shared" si="3"/>
        <v/>
      </c>
      <c r="CP37" s="425"/>
      <c r="CQ37" s="424" t="str">
        <f>
IF('各会計、関係団体の財政状況及び健全化判断比率'!BS10="","",'各会計、関係団体の財政状況及び健全化判断比率'!BS10)</f>
        <v/>
      </c>
      <c r="CR37" s="424"/>
      <c r="CS37" s="424"/>
      <c r="CT37" s="424"/>
      <c r="CU37" s="424"/>
      <c r="CV37" s="424"/>
      <c r="CW37" s="424"/>
      <c r="CX37" s="424"/>
      <c r="CY37" s="424"/>
      <c r="CZ37" s="424"/>
      <c r="DA37" s="424"/>
      <c r="DB37" s="424"/>
      <c r="DC37" s="424"/>
      <c r="DD37" s="424"/>
      <c r="DE37" s="424"/>
      <c r="DF37" s="211"/>
      <c r="DG37" s="426" t="str">
        <f>
IF('各会計、関係団体の財政状況及び健全化判断比率'!BR10="","",'各会計、関係団体の財政状況及び健全化判断比率'!BR10)</f>
        <v/>
      </c>
      <c r="DH37" s="426"/>
      <c r="DI37" s="218"/>
      <c r="DJ37" s="186"/>
      <c r="DK37" s="186"/>
      <c r="DL37" s="186"/>
      <c r="DM37" s="186"/>
      <c r="DN37" s="186"/>
      <c r="DO37" s="186"/>
    </row>
    <row r="38" spans="1:119" ht="32.25" customHeight="1" x14ac:dyDescent="0.15">
      <c r="A38" s="187"/>
      <c r="B38" s="213"/>
      <c r="C38" s="425" t="str">
        <f t="shared" ref="C38:C43" si="5">
IF(E38="","",C37+1)</f>
        <v/>
      </c>
      <c r="D38" s="425"/>
      <c r="E38" s="424" t="str">
        <f>
IF('各会計、関係団体の財政状況及び健全化判断比率'!B11="","",'各会計、関係団体の財政状況及び健全化判断比率'!B11)</f>
        <v/>
      </c>
      <c r="F38" s="424"/>
      <c r="G38" s="424"/>
      <c r="H38" s="424"/>
      <c r="I38" s="424"/>
      <c r="J38" s="424"/>
      <c r="K38" s="424"/>
      <c r="L38" s="424"/>
      <c r="M38" s="424"/>
      <c r="N38" s="424"/>
      <c r="O38" s="424"/>
      <c r="P38" s="424"/>
      <c r="Q38" s="424"/>
      <c r="R38" s="424"/>
      <c r="S38" s="424"/>
      <c r="T38" s="214"/>
      <c r="U38" s="425" t="str">
        <f t="shared" si="4"/>
        <v/>
      </c>
      <c r="V38" s="425"/>
      <c r="W38" s="424"/>
      <c r="X38" s="424"/>
      <c r="Y38" s="424"/>
      <c r="Z38" s="424"/>
      <c r="AA38" s="424"/>
      <c r="AB38" s="424"/>
      <c r="AC38" s="424"/>
      <c r="AD38" s="424"/>
      <c r="AE38" s="424"/>
      <c r="AF38" s="424"/>
      <c r="AG38" s="424"/>
      <c r="AH38" s="424"/>
      <c r="AI38" s="424"/>
      <c r="AJ38" s="424"/>
      <c r="AK38" s="424"/>
      <c r="AL38" s="214"/>
      <c r="AM38" s="425" t="str">
        <f t="shared" si="0"/>
        <v/>
      </c>
      <c r="AN38" s="425"/>
      <c r="AO38" s="424"/>
      <c r="AP38" s="424"/>
      <c r="AQ38" s="424"/>
      <c r="AR38" s="424"/>
      <c r="AS38" s="424"/>
      <c r="AT38" s="424"/>
      <c r="AU38" s="424"/>
      <c r="AV38" s="424"/>
      <c r="AW38" s="424"/>
      <c r="AX38" s="424"/>
      <c r="AY38" s="424"/>
      <c r="AZ38" s="424"/>
      <c r="BA38" s="424"/>
      <c r="BB38" s="424"/>
      <c r="BC38" s="424"/>
      <c r="BD38" s="214"/>
      <c r="BE38" s="425" t="str">
        <f t="shared" si="1"/>
        <v/>
      </c>
      <c r="BF38" s="425"/>
      <c r="BG38" s="424"/>
      <c r="BH38" s="424"/>
      <c r="BI38" s="424"/>
      <c r="BJ38" s="424"/>
      <c r="BK38" s="424"/>
      <c r="BL38" s="424"/>
      <c r="BM38" s="424"/>
      <c r="BN38" s="424"/>
      <c r="BO38" s="424"/>
      <c r="BP38" s="424"/>
      <c r="BQ38" s="424"/>
      <c r="BR38" s="424"/>
      <c r="BS38" s="424"/>
      <c r="BT38" s="424"/>
      <c r="BU38" s="424"/>
      <c r="BV38" s="214"/>
      <c r="BW38" s="425">
        <f t="shared" si="2"/>
        <v>
10</v>
      </c>
      <c r="BX38" s="425"/>
      <c r="BY38" s="424" t="str">
        <f>
IF('各会計、関係団体の財政状況及び健全化判断比率'!B72="","",'各会計、関係団体の財政状況及び健全化判断比率'!B72)</f>
        <v>
東京都市町村職員退職手当組合</v>
      </c>
      <c r="BZ38" s="424"/>
      <c r="CA38" s="424"/>
      <c r="CB38" s="424"/>
      <c r="CC38" s="424"/>
      <c r="CD38" s="424"/>
      <c r="CE38" s="424"/>
      <c r="CF38" s="424"/>
      <c r="CG38" s="424"/>
      <c r="CH38" s="424"/>
      <c r="CI38" s="424"/>
      <c r="CJ38" s="424"/>
      <c r="CK38" s="424"/>
      <c r="CL38" s="424"/>
      <c r="CM38" s="424"/>
      <c r="CN38" s="214"/>
      <c r="CO38" s="425" t="str">
        <f t="shared" si="3"/>
        <v/>
      </c>
      <c r="CP38" s="425"/>
      <c r="CQ38" s="424" t="str">
        <f>
IF('各会計、関係団体の財政状況及び健全化判断比率'!BS11="","",'各会計、関係団体の財政状況及び健全化判断比率'!BS11)</f>
        <v/>
      </c>
      <c r="CR38" s="424"/>
      <c r="CS38" s="424"/>
      <c r="CT38" s="424"/>
      <c r="CU38" s="424"/>
      <c r="CV38" s="424"/>
      <c r="CW38" s="424"/>
      <c r="CX38" s="424"/>
      <c r="CY38" s="424"/>
      <c r="CZ38" s="424"/>
      <c r="DA38" s="424"/>
      <c r="DB38" s="424"/>
      <c r="DC38" s="424"/>
      <c r="DD38" s="424"/>
      <c r="DE38" s="424"/>
      <c r="DF38" s="211"/>
      <c r="DG38" s="426" t="str">
        <f>
IF('各会計、関係団体の財政状況及び健全化判断比率'!BR11="","",'各会計、関係団体の財政状況及び健全化判断比率'!BR11)</f>
        <v/>
      </c>
      <c r="DH38" s="426"/>
      <c r="DI38" s="218"/>
      <c r="DJ38" s="186"/>
      <c r="DK38" s="186"/>
      <c r="DL38" s="186"/>
      <c r="DM38" s="186"/>
      <c r="DN38" s="186"/>
      <c r="DO38" s="186"/>
    </row>
    <row r="39" spans="1:119" ht="32.25" customHeight="1" x14ac:dyDescent="0.15">
      <c r="A39" s="187"/>
      <c r="B39" s="213"/>
      <c r="C39" s="425" t="str">
        <f t="shared" si="5"/>
        <v/>
      </c>
      <c r="D39" s="425"/>
      <c r="E39" s="424" t="str">
        <f>
IF('各会計、関係団体の財政状況及び健全化判断比率'!B12="","",'各会計、関係団体の財政状況及び健全化判断比率'!B12)</f>
        <v/>
      </c>
      <c r="F39" s="424"/>
      <c r="G39" s="424"/>
      <c r="H39" s="424"/>
      <c r="I39" s="424"/>
      <c r="J39" s="424"/>
      <c r="K39" s="424"/>
      <c r="L39" s="424"/>
      <c r="M39" s="424"/>
      <c r="N39" s="424"/>
      <c r="O39" s="424"/>
      <c r="P39" s="424"/>
      <c r="Q39" s="424"/>
      <c r="R39" s="424"/>
      <c r="S39" s="424"/>
      <c r="T39" s="214"/>
      <c r="U39" s="425" t="str">
        <f t="shared" si="4"/>
        <v/>
      </c>
      <c r="V39" s="425"/>
      <c r="W39" s="424"/>
      <c r="X39" s="424"/>
      <c r="Y39" s="424"/>
      <c r="Z39" s="424"/>
      <c r="AA39" s="424"/>
      <c r="AB39" s="424"/>
      <c r="AC39" s="424"/>
      <c r="AD39" s="424"/>
      <c r="AE39" s="424"/>
      <c r="AF39" s="424"/>
      <c r="AG39" s="424"/>
      <c r="AH39" s="424"/>
      <c r="AI39" s="424"/>
      <c r="AJ39" s="424"/>
      <c r="AK39" s="424"/>
      <c r="AL39" s="214"/>
      <c r="AM39" s="425" t="str">
        <f t="shared" si="0"/>
        <v/>
      </c>
      <c r="AN39" s="425"/>
      <c r="AO39" s="424"/>
      <c r="AP39" s="424"/>
      <c r="AQ39" s="424"/>
      <c r="AR39" s="424"/>
      <c r="AS39" s="424"/>
      <c r="AT39" s="424"/>
      <c r="AU39" s="424"/>
      <c r="AV39" s="424"/>
      <c r="AW39" s="424"/>
      <c r="AX39" s="424"/>
      <c r="AY39" s="424"/>
      <c r="AZ39" s="424"/>
      <c r="BA39" s="424"/>
      <c r="BB39" s="424"/>
      <c r="BC39" s="424"/>
      <c r="BD39" s="214"/>
      <c r="BE39" s="425" t="str">
        <f t="shared" si="1"/>
        <v/>
      </c>
      <c r="BF39" s="425"/>
      <c r="BG39" s="424"/>
      <c r="BH39" s="424"/>
      <c r="BI39" s="424"/>
      <c r="BJ39" s="424"/>
      <c r="BK39" s="424"/>
      <c r="BL39" s="424"/>
      <c r="BM39" s="424"/>
      <c r="BN39" s="424"/>
      <c r="BO39" s="424"/>
      <c r="BP39" s="424"/>
      <c r="BQ39" s="424"/>
      <c r="BR39" s="424"/>
      <c r="BS39" s="424"/>
      <c r="BT39" s="424"/>
      <c r="BU39" s="424"/>
      <c r="BV39" s="214"/>
      <c r="BW39" s="425">
        <f t="shared" si="2"/>
        <v>
11</v>
      </c>
      <c r="BX39" s="425"/>
      <c r="BY39" s="424" t="str">
        <f>
IF('各会計、関係団体の財政状況及び健全化判断比率'!B73="","",'各会計、関係団体の財政状況及び健全化判断比率'!B73)</f>
        <v>
東京都市町村議会議員公務災害補償等組合</v>
      </c>
      <c r="BZ39" s="424"/>
      <c r="CA39" s="424"/>
      <c r="CB39" s="424"/>
      <c r="CC39" s="424"/>
      <c r="CD39" s="424"/>
      <c r="CE39" s="424"/>
      <c r="CF39" s="424"/>
      <c r="CG39" s="424"/>
      <c r="CH39" s="424"/>
      <c r="CI39" s="424"/>
      <c r="CJ39" s="424"/>
      <c r="CK39" s="424"/>
      <c r="CL39" s="424"/>
      <c r="CM39" s="424"/>
      <c r="CN39" s="214"/>
      <c r="CO39" s="425" t="str">
        <f t="shared" si="3"/>
        <v/>
      </c>
      <c r="CP39" s="425"/>
      <c r="CQ39" s="424" t="str">
        <f>
IF('各会計、関係団体の財政状況及び健全化判断比率'!BS12="","",'各会計、関係団体の財政状況及び健全化判断比率'!BS12)</f>
        <v/>
      </c>
      <c r="CR39" s="424"/>
      <c r="CS39" s="424"/>
      <c r="CT39" s="424"/>
      <c r="CU39" s="424"/>
      <c r="CV39" s="424"/>
      <c r="CW39" s="424"/>
      <c r="CX39" s="424"/>
      <c r="CY39" s="424"/>
      <c r="CZ39" s="424"/>
      <c r="DA39" s="424"/>
      <c r="DB39" s="424"/>
      <c r="DC39" s="424"/>
      <c r="DD39" s="424"/>
      <c r="DE39" s="424"/>
      <c r="DF39" s="211"/>
      <c r="DG39" s="426" t="str">
        <f>
IF('各会計、関係団体の財政状況及び健全化判断比率'!BR12="","",'各会計、関係団体の財政状況及び健全化判断比率'!BR12)</f>
        <v/>
      </c>
      <c r="DH39" s="426"/>
      <c r="DI39" s="218"/>
      <c r="DJ39" s="186"/>
      <c r="DK39" s="186"/>
      <c r="DL39" s="186"/>
      <c r="DM39" s="186"/>
      <c r="DN39" s="186"/>
      <c r="DO39" s="186"/>
    </row>
    <row r="40" spans="1:119" ht="32.25" customHeight="1" x14ac:dyDescent="0.15">
      <c r="A40" s="187"/>
      <c r="B40" s="213"/>
      <c r="C40" s="425" t="str">
        <f t="shared" si="5"/>
        <v/>
      </c>
      <c r="D40" s="425"/>
      <c r="E40" s="424" t="str">
        <f>
IF('各会計、関係団体の財政状況及び健全化判断比率'!B13="","",'各会計、関係団体の財政状況及び健全化判断比率'!B13)</f>
        <v/>
      </c>
      <c r="F40" s="424"/>
      <c r="G40" s="424"/>
      <c r="H40" s="424"/>
      <c r="I40" s="424"/>
      <c r="J40" s="424"/>
      <c r="K40" s="424"/>
      <c r="L40" s="424"/>
      <c r="M40" s="424"/>
      <c r="N40" s="424"/>
      <c r="O40" s="424"/>
      <c r="P40" s="424"/>
      <c r="Q40" s="424"/>
      <c r="R40" s="424"/>
      <c r="S40" s="424"/>
      <c r="T40" s="214"/>
      <c r="U40" s="425" t="str">
        <f t="shared" si="4"/>
        <v/>
      </c>
      <c r="V40" s="425"/>
      <c r="W40" s="424"/>
      <c r="X40" s="424"/>
      <c r="Y40" s="424"/>
      <c r="Z40" s="424"/>
      <c r="AA40" s="424"/>
      <c r="AB40" s="424"/>
      <c r="AC40" s="424"/>
      <c r="AD40" s="424"/>
      <c r="AE40" s="424"/>
      <c r="AF40" s="424"/>
      <c r="AG40" s="424"/>
      <c r="AH40" s="424"/>
      <c r="AI40" s="424"/>
      <c r="AJ40" s="424"/>
      <c r="AK40" s="424"/>
      <c r="AL40" s="214"/>
      <c r="AM40" s="425" t="str">
        <f t="shared" si="0"/>
        <v/>
      </c>
      <c r="AN40" s="425"/>
      <c r="AO40" s="424"/>
      <c r="AP40" s="424"/>
      <c r="AQ40" s="424"/>
      <c r="AR40" s="424"/>
      <c r="AS40" s="424"/>
      <c r="AT40" s="424"/>
      <c r="AU40" s="424"/>
      <c r="AV40" s="424"/>
      <c r="AW40" s="424"/>
      <c r="AX40" s="424"/>
      <c r="AY40" s="424"/>
      <c r="AZ40" s="424"/>
      <c r="BA40" s="424"/>
      <c r="BB40" s="424"/>
      <c r="BC40" s="424"/>
      <c r="BD40" s="214"/>
      <c r="BE40" s="425" t="str">
        <f t="shared" si="1"/>
        <v/>
      </c>
      <c r="BF40" s="425"/>
      <c r="BG40" s="424"/>
      <c r="BH40" s="424"/>
      <c r="BI40" s="424"/>
      <c r="BJ40" s="424"/>
      <c r="BK40" s="424"/>
      <c r="BL40" s="424"/>
      <c r="BM40" s="424"/>
      <c r="BN40" s="424"/>
      <c r="BO40" s="424"/>
      <c r="BP40" s="424"/>
      <c r="BQ40" s="424"/>
      <c r="BR40" s="424"/>
      <c r="BS40" s="424"/>
      <c r="BT40" s="424"/>
      <c r="BU40" s="424"/>
      <c r="BV40" s="214"/>
      <c r="BW40" s="425">
        <f t="shared" si="2"/>
        <v>
12</v>
      </c>
      <c r="BX40" s="425"/>
      <c r="BY40" s="424" t="str">
        <f>
IF('各会計、関係団体の財政状況及び健全化判断比率'!B74="","",'各会計、関係団体の財政状況及び健全化判断比率'!B74)</f>
        <v>
東京市町村総合事務組合（一般会計）</v>
      </c>
      <c r="BZ40" s="424"/>
      <c r="CA40" s="424"/>
      <c r="CB40" s="424"/>
      <c r="CC40" s="424"/>
      <c r="CD40" s="424"/>
      <c r="CE40" s="424"/>
      <c r="CF40" s="424"/>
      <c r="CG40" s="424"/>
      <c r="CH40" s="424"/>
      <c r="CI40" s="424"/>
      <c r="CJ40" s="424"/>
      <c r="CK40" s="424"/>
      <c r="CL40" s="424"/>
      <c r="CM40" s="424"/>
      <c r="CN40" s="214"/>
      <c r="CO40" s="425" t="str">
        <f t="shared" si="3"/>
        <v/>
      </c>
      <c r="CP40" s="425"/>
      <c r="CQ40" s="424" t="str">
        <f>
IF('各会計、関係団体の財政状況及び健全化判断比率'!BS13="","",'各会計、関係団体の財政状況及び健全化判断比率'!BS13)</f>
        <v/>
      </c>
      <c r="CR40" s="424"/>
      <c r="CS40" s="424"/>
      <c r="CT40" s="424"/>
      <c r="CU40" s="424"/>
      <c r="CV40" s="424"/>
      <c r="CW40" s="424"/>
      <c r="CX40" s="424"/>
      <c r="CY40" s="424"/>
      <c r="CZ40" s="424"/>
      <c r="DA40" s="424"/>
      <c r="DB40" s="424"/>
      <c r="DC40" s="424"/>
      <c r="DD40" s="424"/>
      <c r="DE40" s="424"/>
      <c r="DF40" s="211"/>
      <c r="DG40" s="426" t="str">
        <f>
IF('各会計、関係団体の財政状況及び健全化判断比率'!BR13="","",'各会計、関係団体の財政状況及び健全化判断比率'!BR13)</f>
        <v/>
      </c>
      <c r="DH40" s="426"/>
      <c r="DI40" s="218"/>
      <c r="DJ40" s="186"/>
      <c r="DK40" s="186"/>
      <c r="DL40" s="186"/>
      <c r="DM40" s="186"/>
      <c r="DN40" s="186"/>
      <c r="DO40" s="186"/>
    </row>
    <row r="41" spans="1:119" ht="32.25" customHeight="1" x14ac:dyDescent="0.15">
      <c r="A41" s="187"/>
      <c r="B41" s="213"/>
      <c r="C41" s="425" t="str">
        <f t="shared" si="5"/>
        <v/>
      </c>
      <c r="D41" s="425"/>
      <c r="E41" s="424" t="str">
        <f>
IF('各会計、関係団体の財政状況及び健全化判断比率'!B14="","",'各会計、関係団体の財政状況及び健全化判断比率'!B14)</f>
        <v/>
      </c>
      <c r="F41" s="424"/>
      <c r="G41" s="424"/>
      <c r="H41" s="424"/>
      <c r="I41" s="424"/>
      <c r="J41" s="424"/>
      <c r="K41" s="424"/>
      <c r="L41" s="424"/>
      <c r="M41" s="424"/>
      <c r="N41" s="424"/>
      <c r="O41" s="424"/>
      <c r="P41" s="424"/>
      <c r="Q41" s="424"/>
      <c r="R41" s="424"/>
      <c r="S41" s="424"/>
      <c r="T41" s="214"/>
      <c r="U41" s="425" t="str">
        <f t="shared" si="4"/>
        <v/>
      </c>
      <c r="V41" s="425"/>
      <c r="W41" s="424"/>
      <c r="X41" s="424"/>
      <c r="Y41" s="424"/>
      <c r="Z41" s="424"/>
      <c r="AA41" s="424"/>
      <c r="AB41" s="424"/>
      <c r="AC41" s="424"/>
      <c r="AD41" s="424"/>
      <c r="AE41" s="424"/>
      <c r="AF41" s="424"/>
      <c r="AG41" s="424"/>
      <c r="AH41" s="424"/>
      <c r="AI41" s="424"/>
      <c r="AJ41" s="424"/>
      <c r="AK41" s="424"/>
      <c r="AL41" s="214"/>
      <c r="AM41" s="425" t="str">
        <f t="shared" si="0"/>
        <v/>
      </c>
      <c r="AN41" s="425"/>
      <c r="AO41" s="424"/>
      <c r="AP41" s="424"/>
      <c r="AQ41" s="424"/>
      <c r="AR41" s="424"/>
      <c r="AS41" s="424"/>
      <c r="AT41" s="424"/>
      <c r="AU41" s="424"/>
      <c r="AV41" s="424"/>
      <c r="AW41" s="424"/>
      <c r="AX41" s="424"/>
      <c r="AY41" s="424"/>
      <c r="AZ41" s="424"/>
      <c r="BA41" s="424"/>
      <c r="BB41" s="424"/>
      <c r="BC41" s="424"/>
      <c r="BD41" s="214"/>
      <c r="BE41" s="425" t="str">
        <f t="shared" si="1"/>
        <v/>
      </c>
      <c r="BF41" s="425"/>
      <c r="BG41" s="424"/>
      <c r="BH41" s="424"/>
      <c r="BI41" s="424"/>
      <c r="BJ41" s="424"/>
      <c r="BK41" s="424"/>
      <c r="BL41" s="424"/>
      <c r="BM41" s="424"/>
      <c r="BN41" s="424"/>
      <c r="BO41" s="424"/>
      <c r="BP41" s="424"/>
      <c r="BQ41" s="424"/>
      <c r="BR41" s="424"/>
      <c r="BS41" s="424"/>
      <c r="BT41" s="424"/>
      <c r="BU41" s="424"/>
      <c r="BV41" s="214"/>
      <c r="BW41" s="425">
        <f t="shared" si="2"/>
        <v>
13</v>
      </c>
      <c r="BX41" s="425"/>
      <c r="BY41" s="424" t="str">
        <f>
IF('各会計、関係団体の財政状況及び健全化判断比率'!B75="","",'各会計、関係団体の財政状況及び健全化判断比率'!B75)</f>
        <v>
東京市町村総合事務組合（東京都市町村民交通災害共済事業特別会計）</v>
      </c>
      <c r="BZ41" s="424"/>
      <c r="CA41" s="424"/>
      <c r="CB41" s="424"/>
      <c r="CC41" s="424"/>
      <c r="CD41" s="424"/>
      <c r="CE41" s="424"/>
      <c r="CF41" s="424"/>
      <c r="CG41" s="424"/>
      <c r="CH41" s="424"/>
      <c r="CI41" s="424"/>
      <c r="CJ41" s="424"/>
      <c r="CK41" s="424"/>
      <c r="CL41" s="424"/>
      <c r="CM41" s="424"/>
      <c r="CN41" s="214"/>
      <c r="CO41" s="425" t="str">
        <f t="shared" si="3"/>
        <v/>
      </c>
      <c r="CP41" s="425"/>
      <c r="CQ41" s="424" t="str">
        <f>
IF('各会計、関係団体の財政状況及び健全化判断比率'!BS14="","",'各会計、関係団体の財政状況及び健全化判断比率'!BS14)</f>
        <v/>
      </c>
      <c r="CR41" s="424"/>
      <c r="CS41" s="424"/>
      <c r="CT41" s="424"/>
      <c r="CU41" s="424"/>
      <c r="CV41" s="424"/>
      <c r="CW41" s="424"/>
      <c r="CX41" s="424"/>
      <c r="CY41" s="424"/>
      <c r="CZ41" s="424"/>
      <c r="DA41" s="424"/>
      <c r="DB41" s="424"/>
      <c r="DC41" s="424"/>
      <c r="DD41" s="424"/>
      <c r="DE41" s="424"/>
      <c r="DF41" s="211"/>
      <c r="DG41" s="426" t="str">
        <f>
IF('各会計、関係団体の財政状況及び健全化判断比率'!BR14="","",'各会計、関係団体の財政状況及び健全化判断比率'!BR14)</f>
        <v/>
      </c>
      <c r="DH41" s="426"/>
      <c r="DI41" s="218"/>
      <c r="DJ41" s="186"/>
      <c r="DK41" s="186"/>
      <c r="DL41" s="186"/>
      <c r="DM41" s="186"/>
      <c r="DN41" s="186"/>
      <c r="DO41" s="186"/>
    </row>
    <row r="42" spans="1:119" ht="32.25" customHeight="1" x14ac:dyDescent="0.15">
      <c r="A42" s="186"/>
      <c r="B42" s="213"/>
      <c r="C42" s="425" t="str">
        <f t="shared" si="5"/>
        <v/>
      </c>
      <c r="D42" s="425"/>
      <c r="E42" s="424" t="str">
        <f>
IF('各会計、関係団体の財政状況及び健全化判断比率'!B15="","",'各会計、関係団体の財政状況及び健全化判断比率'!B15)</f>
        <v/>
      </c>
      <c r="F42" s="424"/>
      <c r="G42" s="424"/>
      <c r="H42" s="424"/>
      <c r="I42" s="424"/>
      <c r="J42" s="424"/>
      <c r="K42" s="424"/>
      <c r="L42" s="424"/>
      <c r="M42" s="424"/>
      <c r="N42" s="424"/>
      <c r="O42" s="424"/>
      <c r="P42" s="424"/>
      <c r="Q42" s="424"/>
      <c r="R42" s="424"/>
      <c r="S42" s="424"/>
      <c r="T42" s="214"/>
      <c r="U42" s="425" t="str">
        <f t="shared" si="4"/>
        <v/>
      </c>
      <c r="V42" s="425"/>
      <c r="W42" s="424"/>
      <c r="X42" s="424"/>
      <c r="Y42" s="424"/>
      <c r="Z42" s="424"/>
      <c r="AA42" s="424"/>
      <c r="AB42" s="424"/>
      <c r="AC42" s="424"/>
      <c r="AD42" s="424"/>
      <c r="AE42" s="424"/>
      <c r="AF42" s="424"/>
      <c r="AG42" s="424"/>
      <c r="AH42" s="424"/>
      <c r="AI42" s="424"/>
      <c r="AJ42" s="424"/>
      <c r="AK42" s="424"/>
      <c r="AL42" s="214"/>
      <c r="AM42" s="425" t="str">
        <f t="shared" si="0"/>
        <v/>
      </c>
      <c r="AN42" s="425"/>
      <c r="AO42" s="424"/>
      <c r="AP42" s="424"/>
      <c r="AQ42" s="424"/>
      <c r="AR42" s="424"/>
      <c r="AS42" s="424"/>
      <c r="AT42" s="424"/>
      <c r="AU42" s="424"/>
      <c r="AV42" s="424"/>
      <c r="AW42" s="424"/>
      <c r="AX42" s="424"/>
      <c r="AY42" s="424"/>
      <c r="AZ42" s="424"/>
      <c r="BA42" s="424"/>
      <c r="BB42" s="424"/>
      <c r="BC42" s="424"/>
      <c r="BD42" s="214"/>
      <c r="BE42" s="425" t="str">
        <f t="shared" si="1"/>
        <v/>
      </c>
      <c r="BF42" s="425"/>
      <c r="BG42" s="424"/>
      <c r="BH42" s="424"/>
      <c r="BI42" s="424"/>
      <c r="BJ42" s="424"/>
      <c r="BK42" s="424"/>
      <c r="BL42" s="424"/>
      <c r="BM42" s="424"/>
      <c r="BN42" s="424"/>
      <c r="BO42" s="424"/>
      <c r="BP42" s="424"/>
      <c r="BQ42" s="424"/>
      <c r="BR42" s="424"/>
      <c r="BS42" s="424"/>
      <c r="BT42" s="424"/>
      <c r="BU42" s="424"/>
      <c r="BV42" s="214"/>
      <c r="BW42" s="425">
        <f t="shared" si="2"/>
        <v>
14</v>
      </c>
      <c r="BX42" s="425"/>
      <c r="BY42" s="424" t="str">
        <f>
IF('各会計、関係団体の財政状況及び健全化判断比率'!B76="","",'各会計、関係団体の財政状況及び健全化判断比率'!B76)</f>
        <v>
東京都後期高齢者医療広域連合（一般会計）</v>
      </c>
      <c r="BZ42" s="424"/>
      <c r="CA42" s="424"/>
      <c r="CB42" s="424"/>
      <c r="CC42" s="424"/>
      <c r="CD42" s="424"/>
      <c r="CE42" s="424"/>
      <c r="CF42" s="424"/>
      <c r="CG42" s="424"/>
      <c r="CH42" s="424"/>
      <c r="CI42" s="424"/>
      <c r="CJ42" s="424"/>
      <c r="CK42" s="424"/>
      <c r="CL42" s="424"/>
      <c r="CM42" s="424"/>
      <c r="CN42" s="214"/>
      <c r="CO42" s="425" t="str">
        <f t="shared" si="3"/>
        <v/>
      </c>
      <c r="CP42" s="425"/>
      <c r="CQ42" s="424" t="str">
        <f>
IF('各会計、関係団体の財政状況及び健全化判断比率'!BS15="","",'各会計、関係団体の財政状況及び健全化判断比率'!BS15)</f>
        <v/>
      </c>
      <c r="CR42" s="424"/>
      <c r="CS42" s="424"/>
      <c r="CT42" s="424"/>
      <c r="CU42" s="424"/>
      <c r="CV42" s="424"/>
      <c r="CW42" s="424"/>
      <c r="CX42" s="424"/>
      <c r="CY42" s="424"/>
      <c r="CZ42" s="424"/>
      <c r="DA42" s="424"/>
      <c r="DB42" s="424"/>
      <c r="DC42" s="424"/>
      <c r="DD42" s="424"/>
      <c r="DE42" s="424"/>
      <c r="DF42" s="211"/>
      <c r="DG42" s="426" t="str">
        <f>
IF('各会計、関係団体の財政状況及び健全化判断比率'!BR15="","",'各会計、関係団体の財政状況及び健全化判断比率'!BR15)</f>
        <v/>
      </c>
      <c r="DH42" s="426"/>
      <c r="DI42" s="218"/>
      <c r="DJ42" s="186"/>
      <c r="DK42" s="186"/>
      <c r="DL42" s="186"/>
      <c r="DM42" s="186"/>
      <c r="DN42" s="186"/>
      <c r="DO42" s="186"/>
    </row>
    <row r="43" spans="1:119" ht="32.25" customHeight="1" x14ac:dyDescent="0.15">
      <c r="A43" s="186"/>
      <c r="B43" s="213"/>
      <c r="C43" s="425" t="str">
        <f t="shared" si="5"/>
        <v/>
      </c>
      <c r="D43" s="425"/>
      <c r="E43" s="424" t="str">
        <f>
IF('各会計、関係団体の財政状況及び健全化判断比率'!B16="","",'各会計、関係団体の財政状況及び健全化判断比率'!B16)</f>
        <v/>
      </c>
      <c r="F43" s="424"/>
      <c r="G43" s="424"/>
      <c r="H43" s="424"/>
      <c r="I43" s="424"/>
      <c r="J43" s="424"/>
      <c r="K43" s="424"/>
      <c r="L43" s="424"/>
      <c r="M43" s="424"/>
      <c r="N43" s="424"/>
      <c r="O43" s="424"/>
      <c r="P43" s="424"/>
      <c r="Q43" s="424"/>
      <c r="R43" s="424"/>
      <c r="S43" s="424"/>
      <c r="T43" s="214"/>
      <c r="U43" s="425" t="str">
        <f t="shared" si="4"/>
        <v/>
      </c>
      <c r="V43" s="425"/>
      <c r="W43" s="424"/>
      <c r="X43" s="424"/>
      <c r="Y43" s="424"/>
      <c r="Z43" s="424"/>
      <c r="AA43" s="424"/>
      <c r="AB43" s="424"/>
      <c r="AC43" s="424"/>
      <c r="AD43" s="424"/>
      <c r="AE43" s="424"/>
      <c r="AF43" s="424"/>
      <c r="AG43" s="424"/>
      <c r="AH43" s="424"/>
      <c r="AI43" s="424"/>
      <c r="AJ43" s="424"/>
      <c r="AK43" s="424"/>
      <c r="AL43" s="214"/>
      <c r="AM43" s="425" t="str">
        <f t="shared" si="0"/>
        <v/>
      </c>
      <c r="AN43" s="425"/>
      <c r="AO43" s="424"/>
      <c r="AP43" s="424"/>
      <c r="AQ43" s="424"/>
      <c r="AR43" s="424"/>
      <c r="AS43" s="424"/>
      <c r="AT43" s="424"/>
      <c r="AU43" s="424"/>
      <c r="AV43" s="424"/>
      <c r="AW43" s="424"/>
      <c r="AX43" s="424"/>
      <c r="AY43" s="424"/>
      <c r="AZ43" s="424"/>
      <c r="BA43" s="424"/>
      <c r="BB43" s="424"/>
      <c r="BC43" s="424"/>
      <c r="BD43" s="214"/>
      <c r="BE43" s="425" t="str">
        <f t="shared" si="1"/>
        <v/>
      </c>
      <c r="BF43" s="425"/>
      <c r="BG43" s="424"/>
      <c r="BH43" s="424"/>
      <c r="BI43" s="424"/>
      <c r="BJ43" s="424"/>
      <c r="BK43" s="424"/>
      <c r="BL43" s="424"/>
      <c r="BM43" s="424"/>
      <c r="BN43" s="424"/>
      <c r="BO43" s="424"/>
      <c r="BP43" s="424"/>
      <c r="BQ43" s="424"/>
      <c r="BR43" s="424"/>
      <c r="BS43" s="424"/>
      <c r="BT43" s="424"/>
      <c r="BU43" s="424"/>
      <c r="BV43" s="214"/>
      <c r="BW43" s="425">
        <f t="shared" si="2"/>
        <v>
15</v>
      </c>
      <c r="BX43" s="425"/>
      <c r="BY43" s="424" t="str">
        <f>
IF('各会計、関係団体の財政状況及び健全化判断比率'!B77="","",'各会計、関係団体の財政状況及び健全化判断比率'!B77)</f>
        <v>
東京都後期高齢者医療広域連合（後期高齢者事業会計）</v>
      </c>
      <c r="BZ43" s="424"/>
      <c r="CA43" s="424"/>
      <c r="CB43" s="424"/>
      <c r="CC43" s="424"/>
      <c r="CD43" s="424"/>
      <c r="CE43" s="424"/>
      <c r="CF43" s="424"/>
      <c r="CG43" s="424"/>
      <c r="CH43" s="424"/>
      <c r="CI43" s="424"/>
      <c r="CJ43" s="424"/>
      <c r="CK43" s="424"/>
      <c r="CL43" s="424"/>
      <c r="CM43" s="424"/>
      <c r="CN43" s="214"/>
      <c r="CO43" s="425" t="str">
        <f t="shared" si="3"/>
        <v/>
      </c>
      <c r="CP43" s="425"/>
      <c r="CQ43" s="424" t="str">
        <f>
IF('各会計、関係団体の財政状況及び健全化判断比率'!BS16="","",'各会計、関係団体の財政状況及び健全化判断比率'!BS16)</f>
        <v/>
      </c>
      <c r="CR43" s="424"/>
      <c r="CS43" s="424"/>
      <c r="CT43" s="424"/>
      <c r="CU43" s="424"/>
      <c r="CV43" s="424"/>
      <c r="CW43" s="424"/>
      <c r="CX43" s="424"/>
      <c r="CY43" s="424"/>
      <c r="CZ43" s="424"/>
      <c r="DA43" s="424"/>
      <c r="DB43" s="424"/>
      <c r="DC43" s="424"/>
      <c r="DD43" s="424"/>
      <c r="DE43" s="424"/>
      <c r="DF43" s="211"/>
      <c r="DG43" s="426" t="str">
        <f>
IF('各会計、関係団体の財政状況及び健全化判断比率'!BR16="","",'各会計、関係団体の財政状況及び健全化判断比率'!BR16)</f>
        <v/>
      </c>
      <c r="DH43" s="426"/>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
205</v>
      </c>
      <c r="C46" s="186"/>
      <c r="D46" s="186"/>
      <c r="E46" s="186" t="s">
        <v>
206</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
207</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
208</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
209</v>
      </c>
    </row>
    <row r="50" spans="5:5" x14ac:dyDescent="0.15">
      <c r="E50" s="188" t="s">
        <v>
210</v>
      </c>
    </row>
    <row r="51" spans="5:5" x14ac:dyDescent="0.15">
      <c r="E51" s="188" t="s">
        <v>
211</v>
      </c>
    </row>
    <row r="52" spans="5:5" x14ac:dyDescent="0.15">
      <c r="E52" s="188" t="s">
        <v>
212</v>
      </c>
    </row>
    <row r="53" spans="5:5" x14ac:dyDescent="0.15"/>
    <row r="54" spans="5:5" x14ac:dyDescent="0.15"/>
    <row r="55" spans="5:5" x14ac:dyDescent="0.15"/>
    <row r="56" spans="5:5" x14ac:dyDescent="0.15"/>
  </sheetData>
  <sheetProtection algorithmName="SHA-512" hashValue="CQJjRiZegdMYCTgZFFaNIz/XuaA9CLRSLrNsY91aSaNPYBe6IuZJOvjiFAcMU98nGkN6tUJC74xO7SClDT5KZg==" saltValue="fGtUEkQmHl4sr7TXh4I6Ug=="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headerFooter>
    <oddFooter>
&amp;C&amp;P/&amp;N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
0</v>
      </c>
      <c r="K32" s="22"/>
      <c r="L32" s="22"/>
      <c r="M32" s="22"/>
      <c r="N32" s="22"/>
      <c r="O32" s="22"/>
      <c r="P32" s="22"/>
    </row>
    <row r="33" spans="1:16" ht="39" customHeight="1" thickBot="1" x14ac:dyDescent="0.25">
      <c r="A33" s="22"/>
      <c r="B33" s="25" t="s">
        <v>
6</v>
      </c>
      <c r="C33" s="26"/>
      <c r="D33" s="26"/>
      <c r="E33" s="27" t="s">
        <v>
2</v>
      </c>
      <c r="F33" s="28" t="s">
        <v>
549</v>
      </c>
      <c r="G33" s="29" t="s">
        <v>
550</v>
      </c>
      <c r="H33" s="29" t="s">
        <v>
551</v>
      </c>
      <c r="I33" s="29" t="s">
        <v>
552</v>
      </c>
      <c r="J33" s="30" t="s">
        <v>
553</v>
      </c>
      <c r="K33" s="22"/>
      <c r="L33" s="22"/>
      <c r="M33" s="22"/>
      <c r="N33" s="22"/>
      <c r="O33" s="22"/>
      <c r="P33" s="22"/>
    </row>
    <row r="34" spans="1:16" ht="39" customHeight="1" x14ac:dyDescent="0.15">
      <c r="A34" s="22"/>
      <c r="B34" s="31"/>
      <c r="C34" s="1248" t="s">
        <v>
556</v>
      </c>
      <c r="D34" s="1248"/>
      <c r="E34" s="1249"/>
      <c r="F34" s="32">
        <v>
13.25</v>
      </c>
      <c r="G34" s="33">
        <v>
9.6199999999999992</v>
      </c>
      <c r="H34" s="33">
        <v>
4.63</v>
      </c>
      <c r="I34" s="33">
        <v>
3.78</v>
      </c>
      <c r="J34" s="34">
        <v>
5.84</v>
      </c>
      <c r="K34" s="22"/>
      <c r="L34" s="22"/>
      <c r="M34" s="22"/>
      <c r="N34" s="22"/>
      <c r="O34" s="22"/>
      <c r="P34" s="22"/>
    </row>
    <row r="35" spans="1:16" ht="39" customHeight="1" x14ac:dyDescent="0.15">
      <c r="A35" s="22"/>
      <c r="B35" s="35"/>
      <c r="C35" s="1242" t="s">
        <v>
557</v>
      </c>
      <c r="D35" s="1243"/>
      <c r="E35" s="1244"/>
      <c r="F35" s="36">
        <v>
1.94</v>
      </c>
      <c r="G35" s="37">
        <v>
1.7</v>
      </c>
      <c r="H35" s="37">
        <v>
1.58</v>
      </c>
      <c r="I35" s="37">
        <v>
3.62</v>
      </c>
      <c r="J35" s="38">
        <v>
3.35</v>
      </c>
      <c r="K35" s="22"/>
      <c r="L35" s="22"/>
      <c r="M35" s="22"/>
      <c r="N35" s="22"/>
      <c r="O35" s="22"/>
      <c r="P35" s="22"/>
    </row>
    <row r="36" spans="1:16" ht="39" customHeight="1" x14ac:dyDescent="0.15">
      <c r="A36" s="22"/>
      <c r="B36" s="35"/>
      <c r="C36" s="1242" t="s">
        <v>
558</v>
      </c>
      <c r="D36" s="1243"/>
      <c r="E36" s="1244"/>
      <c r="F36" s="36">
        <v>
2.52</v>
      </c>
      <c r="G36" s="37">
        <v>
4.2300000000000004</v>
      </c>
      <c r="H36" s="37">
        <v>
3.64</v>
      </c>
      <c r="I36" s="37">
        <v>
2.37</v>
      </c>
      <c r="J36" s="38">
        <v>
2.15</v>
      </c>
      <c r="K36" s="22"/>
      <c r="L36" s="22"/>
      <c r="M36" s="22"/>
      <c r="N36" s="22"/>
      <c r="O36" s="22"/>
      <c r="P36" s="22"/>
    </row>
    <row r="37" spans="1:16" ht="39" customHeight="1" x14ac:dyDescent="0.15">
      <c r="A37" s="22"/>
      <c r="B37" s="35"/>
      <c r="C37" s="1242" t="s">
        <v>
559</v>
      </c>
      <c r="D37" s="1243"/>
      <c r="E37" s="1244"/>
      <c r="F37" s="36">
        <v>
1.38</v>
      </c>
      <c r="G37" s="37">
        <v>
1.57</v>
      </c>
      <c r="H37" s="37">
        <v>
2.0699999999999998</v>
      </c>
      <c r="I37" s="37">
        <v>
1.64</v>
      </c>
      <c r="J37" s="38">
        <v>
1.72</v>
      </c>
      <c r="K37" s="22"/>
      <c r="L37" s="22"/>
      <c r="M37" s="22"/>
      <c r="N37" s="22"/>
      <c r="O37" s="22"/>
      <c r="P37" s="22"/>
    </row>
    <row r="38" spans="1:16" ht="39" customHeight="1" x14ac:dyDescent="0.15">
      <c r="A38" s="22"/>
      <c r="B38" s="35"/>
      <c r="C38" s="1242" t="s">
        <v>
560</v>
      </c>
      <c r="D38" s="1243"/>
      <c r="E38" s="1244"/>
      <c r="F38" s="36">
        <v>
0.17</v>
      </c>
      <c r="G38" s="37">
        <v>
0.14000000000000001</v>
      </c>
      <c r="H38" s="37">
        <v>
0.1</v>
      </c>
      <c r="I38" s="37">
        <v>
0.11</v>
      </c>
      <c r="J38" s="38">
        <v>
0.18</v>
      </c>
      <c r="K38" s="22"/>
      <c r="L38" s="22"/>
      <c r="M38" s="22"/>
      <c r="N38" s="22"/>
      <c r="O38" s="22"/>
      <c r="P38" s="22"/>
    </row>
    <row r="39" spans="1:16" ht="39" customHeight="1" x14ac:dyDescent="0.15">
      <c r="A39" s="22"/>
      <c r="B39" s="35"/>
      <c r="C39" s="1242"/>
      <c r="D39" s="1243"/>
      <c r="E39" s="1244"/>
      <c r="F39" s="36"/>
      <c r="G39" s="37"/>
      <c r="H39" s="37"/>
      <c r="I39" s="37"/>
      <c r="J39" s="38"/>
      <c r="K39" s="22"/>
      <c r="L39" s="22"/>
      <c r="M39" s="22"/>
      <c r="N39" s="22"/>
      <c r="O39" s="22"/>
      <c r="P39" s="22"/>
    </row>
    <row r="40" spans="1:16" ht="39" customHeight="1" x14ac:dyDescent="0.15">
      <c r="A40" s="22"/>
      <c r="B40" s="35"/>
      <c r="C40" s="1242"/>
      <c r="D40" s="1243"/>
      <c r="E40" s="1244"/>
      <c r="F40" s="36"/>
      <c r="G40" s="37"/>
      <c r="H40" s="37"/>
      <c r="I40" s="37"/>
      <c r="J40" s="38"/>
      <c r="K40" s="22"/>
      <c r="L40" s="22"/>
      <c r="M40" s="22"/>
      <c r="N40" s="22"/>
      <c r="O40" s="22"/>
      <c r="P40" s="22"/>
    </row>
    <row r="41" spans="1:16" ht="39" customHeight="1" x14ac:dyDescent="0.15">
      <c r="A41" s="22"/>
      <c r="B41" s="35"/>
      <c r="C41" s="1242"/>
      <c r="D41" s="1243"/>
      <c r="E41" s="1244"/>
      <c r="F41" s="36"/>
      <c r="G41" s="37"/>
      <c r="H41" s="37"/>
      <c r="I41" s="37"/>
      <c r="J41" s="38"/>
      <c r="K41" s="22"/>
      <c r="L41" s="22"/>
      <c r="M41" s="22"/>
      <c r="N41" s="22"/>
      <c r="O41" s="22"/>
      <c r="P41" s="22"/>
    </row>
    <row r="42" spans="1:16" ht="39" customHeight="1" x14ac:dyDescent="0.15">
      <c r="A42" s="22"/>
      <c r="B42" s="39"/>
      <c r="C42" s="1242" t="s">
        <v>
561</v>
      </c>
      <c r="D42" s="1243"/>
      <c r="E42" s="1244"/>
      <c r="F42" s="36" t="s">
        <v>
522</v>
      </c>
      <c r="G42" s="37" t="s">
        <v>
522</v>
      </c>
      <c r="H42" s="37" t="s">
        <v>
522</v>
      </c>
      <c r="I42" s="37" t="s">
        <v>
522</v>
      </c>
      <c r="J42" s="38" t="s">
        <v>
522</v>
      </c>
      <c r="K42" s="22"/>
      <c r="L42" s="22"/>
      <c r="M42" s="22"/>
      <c r="N42" s="22"/>
      <c r="O42" s="22"/>
      <c r="P42" s="22"/>
    </row>
    <row r="43" spans="1:16" ht="39" customHeight="1" thickBot="1" x14ac:dyDescent="0.2">
      <c r="A43" s="22"/>
      <c r="B43" s="40"/>
      <c r="C43" s="1245" t="s">
        <v>
562</v>
      </c>
      <c r="D43" s="1246"/>
      <c r="E43" s="1247"/>
      <c r="F43" s="41" t="s">
        <v>
522</v>
      </c>
      <c r="G43" s="42" t="s">
        <v>
522</v>
      </c>
      <c r="H43" s="42" t="s">
        <v>
522</v>
      </c>
      <c r="I43" s="42" t="s">
        <v>
522</v>
      </c>
      <c r="J43" s="43" t="s">
        <v>
522</v>
      </c>
      <c r="K43" s="22"/>
      <c r="L43" s="22"/>
      <c r="M43" s="22"/>
      <c r="N43" s="22"/>
      <c r="O43" s="22"/>
      <c r="P43" s="22"/>
    </row>
    <row r="44" spans="1:16" ht="39" customHeight="1" x14ac:dyDescent="0.15">
      <c r="A44" s="22"/>
      <c r="B44" s="44" t="s">
        <v>
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CUAJd3bmcHmzlwsgs1YrhG7lODTnoFb9RfTGgeATUv+g/j0vBEqb009WD8oj+hneCaAYxsxlwh1Y7qlLnJ5cog==" saltValue="7l9NLlin1sgMb2hUB9nOs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
&amp;C&amp;P/&amp;N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37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
8</v>
      </c>
      <c r="P43" s="48"/>
      <c r="Q43" s="48"/>
      <c r="R43" s="48"/>
      <c r="S43" s="48"/>
      <c r="T43" s="48"/>
      <c r="U43" s="48"/>
    </row>
    <row r="44" spans="1:21" ht="30.75" customHeight="1" thickBot="1" x14ac:dyDescent="0.2">
      <c r="A44" s="48"/>
      <c r="B44" s="51" t="s">
        <v>
9</v>
      </c>
      <c r="C44" s="52"/>
      <c r="D44" s="52"/>
      <c r="E44" s="53"/>
      <c r="F44" s="53"/>
      <c r="G44" s="53"/>
      <c r="H44" s="53"/>
      <c r="I44" s="53"/>
      <c r="J44" s="54" t="s">
        <v>
2</v>
      </c>
      <c r="K44" s="55" t="s">
        <v>
549</v>
      </c>
      <c r="L44" s="56" t="s">
        <v>
550</v>
      </c>
      <c r="M44" s="56" t="s">
        <v>
551</v>
      </c>
      <c r="N44" s="56" t="s">
        <v>
552</v>
      </c>
      <c r="O44" s="57" t="s">
        <v>
553</v>
      </c>
      <c r="P44" s="48"/>
      <c r="Q44" s="48"/>
      <c r="R44" s="48"/>
      <c r="S44" s="48"/>
      <c r="T44" s="48"/>
      <c r="U44" s="48"/>
    </row>
    <row r="45" spans="1:21" ht="30.75" customHeight="1" x14ac:dyDescent="0.15">
      <c r="A45" s="48"/>
      <c r="B45" s="1268" t="s">
        <v>
10</v>
      </c>
      <c r="C45" s="1269"/>
      <c r="D45" s="58"/>
      <c r="E45" s="1274" t="s">
        <v>
11</v>
      </c>
      <c r="F45" s="1274"/>
      <c r="G45" s="1274"/>
      <c r="H45" s="1274"/>
      <c r="I45" s="1274"/>
      <c r="J45" s="1275"/>
      <c r="K45" s="59">
        <v>
811</v>
      </c>
      <c r="L45" s="60">
        <v>
795</v>
      </c>
      <c r="M45" s="60">
        <v>
779</v>
      </c>
      <c r="N45" s="60">
        <v>
763</v>
      </c>
      <c r="O45" s="61">
        <v>
758</v>
      </c>
      <c r="P45" s="48"/>
      <c r="Q45" s="48"/>
      <c r="R45" s="48"/>
      <c r="S45" s="48"/>
      <c r="T45" s="48"/>
      <c r="U45" s="48"/>
    </row>
    <row r="46" spans="1:21" ht="30.75" customHeight="1" x14ac:dyDescent="0.15">
      <c r="A46" s="48"/>
      <c r="B46" s="1270"/>
      <c r="C46" s="1271"/>
      <c r="D46" s="62"/>
      <c r="E46" s="1252" t="s">
        <v>
12</v>
      </c>
      <c r="F46" s="1252"/>
      <c r="G46" s="1252"/>
      <c r="H46" s="1252"/>
      <c r="I46" s="1252"/>
      <c r="J46" s="1253"/>
      <c r="K46" s="63" t="s">
        <v>
522</v>
      </c>
      <c r="L46" s="64" t="s">
        <v>
522</v>
      </c>
      <c r="M46" s="64" t="s">
        <v>
522</v>
      </c>
      <c r="N46" s="64" t="s">
        <v>
522</v>
      </c>
      <c r="O46" s="65" t="s">
        <v>
522</v>
      </c>
      <c r="P46" s="48"/>
      <c r="Q46" s="48"/>
      <c r="R46" s="48"/>
      <c r="S46" s="48"/>
      <c r="T46" s="48"/>
      <c r="U46" s="48"/>
    </row>
    <row r="47" spans="1:21" ht="30.75" customHeight="1" x14ac:dyDescent="0.15">
      <c r="A47" s="48"/>
      <c r="B47" s="1270"/>
      <c r="C47" s="1271"/>
      <c r="D47" s="62"/>
      <c r="E47" s="1252" t="s">
        <v>
13</v>
      </c>
      <c r="F47" s="1252"/>
      <c r="G47" s="1252"/>
      <c r="H47" s="1252"/>
      <c r="I47" s="1252"/>
      <c r="J47" s="1253"/>
      <c r="K47" s="63" t="s">
        <v>
522</v>
      </c>
      <c r="L47" s="64" t="s">
        <v>
522</v>
      </c>
      <c r="M47" s="64" t="s">
        <v>
522</v>
      </c>
      <c r="N47" s="64" t="s">
        <v>
522</v>
      </c>
      <c r="O47" s="65" t="s">
        <v>
522</v>
      </c>
      <c r="P47" s="48"/>
      <c r="Q47" s="48"/>
      <c r="R47" s="48"/>
      <c r="S47" s="48"/>
      <c r="T47" s="48"/>
      <c r="U47" s="48"/>
    </row>
    <row r="48" spans="1:21" ht="30.75" customHeight="1" x14ac:dyDescent="0.15">
      <c r="A48" s="48"/>
      <c r="B48" s="1270"/>
      <c r="C48" s="1271"/>
      <c r="D48" s="62"/>
      <c r="E48" s="1252" t="s">
        <v>
14</v>
      </c>
      <c r="F48" s="1252"/>
      <c r="G48" s="1252"/>
      <c r="H48" s="1252"/>
      <c r="I48" s="1252"/>
      <c r="J48" s="1253"/>
      <c r="K48" s="63">
        <v>
256</v>
      </c>
      <c r="L48" s="64">
        <v>
333</v>
      </c>
      <c r="M48" s="64">
        <v>
326</v>
      </c>
      <c r="N48" s="64">
        <v>
316</v>
      </c>
      <c r="O48" s="65">
        <v>
61</v>
      </c>
      <c r="P48" s="48"/>
      <c r="Q48" s="48"/>
      <c r="R48" s="48"/>
      <c r="S48" s="48"/>
      <c r="T48" s="48"/>
      <c r="U48" s="48"/>
    </row>
    <row r="49" spans="1:21" ht="30.75" customHeight="1" x14ac:dyDescent="0.15">
      <c r="A49" s="48"/>
      <c r="B49" s="1270"/>
      <c r="C49" s="1271"/>
      <c r="D49" s="62"/>
      <c r="E49" s="1252" t="s">
        <v>
15</v>
      </c>
      <c r="F49" s="1252"/>
      <c r="G49" s="1252"/>
      <c r="H49" s="1252"/>
      <c r="I49" s="1252"/>
      <c r="J49" s="1253"/>
      <c r="K49" s="63">
        <v>
228</v>
      </c>
      <c r="L49" s="64">
        <v>
241</v>
      </c>
      <c r="M49" s="64">
        <v>
238</v>
      </c>
      <c r="N49" s="64">
        <v>
241</v>
      </c>
      <c r="O49" s="65">
        <v>
248</v>
      </c>
      <c r="P49" s="48"/>
      <c r="Q49" s="48"/>
      <c r="R49" s="48"/>
      <c r="S49" s="48"/>
      <c r="T49" s="48"/>
      <c r="U49" s="48"/>
    </row>
    <row r="50" spans="1:21" ht="30.75" customHeight="1" x14ac:dyDescent="0.15">
      <c r="A50" s="48"/>
      <c r="B50" s="1270"/>
      <c r="C50" s="1271"/>
      <c r="D50" s="62"/>
      <c r="E50" s="1252" t="s">
        <v>
16</v>
      </c>
      <c r="F50" s="1252"/>
      <c r="G50" s="1252"/>
      <c r="H50" s="1252"/>
      <c r="I50" s="1252"/>
      <c r="J50" s="1253"/>
      <c r="K50" s="63">
        <v>
64</v>
      </c>
      <c r="L50" s="64">
        <v>
12</v>
      </c>
      <c r="M50" s="64">
        <v>
22</v>
      </c>
      <c r="N50" s="64">
        <v>
12</v>
      </c>
      <c r="O50" s="65">
        <v>
15</v>
      </c>
      <c r="P50" s="48"/>
      <c r="Q50" s="48"/>
      <c r="R50" s="48"/>
      <c r="S50" s="48"/>
      <c r="T50" s="48"/>
      <c r="U50" s="48"/>
    </row>
    <row r="51" spans="1:21" ht="30.75" customHeight="1" x14ac:dyDescent="0.15">
      <c r="A51" s="48"/>
      <c r="B51" s="1272"/>
      <c r="C51" s="1273"/>
      <c r="D51" s="66"/>
      <c r="E51" s="1252" t="s">
        <v>
17</v>
      </c>
      <c r="F51" s="1252"/>
      <c r="G51" s="1252"/>
      <c r="H51" s="1252"/>
      <c r="I51" s="1252"/>
      <c r="J51" s="1253"/>
      <c r="K51" s="63" t="s">
        <v>
522</v>
      </c>
      <c r="L51" s="64" t="s">
        <v>
522</v>
      </c>
      <c r="M51" s="64" t="s">
        <v>
522</v>
      </c>
      <c r="N51" s="64" t="s">
        <v>
522</v>
      </c>
      <c r="O51" s="65" t="s">
        <v>
522</v>
      </c>
      <c r="P51" s="48"/>
      <c r="Q51" s="48"/>
      <c r="R51" s="48"/>
      <c r="S51" s="48"/>
      <c r="T51" s="48"/>
      <c r="U51" s="48"/>
    </row>
    <row r="52" spans="1:21" ht="30.75" customHeight="1" x14ac:dyDescent="0.15">
      <c r="A52" s="48"/>
      <c r="B52" s="1250" t="s">
        <v>
18</v>
      </c>
      <c r="C52" s="1251"/>
      <c r="D52" s="66"/>
      <c r="E52" s="1252" t="s">
        <v>
19</v>
      </c>
      <c r="F52" s="1252"/>
      <c r="G52" s="1252"/>
      <c r="H52" s="1252"/>
      <c r="I52" s="1252"/>
      <c r="J52" s="1253"/>
      <c r="K52" s="63">
        <v>
1650</v>
      </c>
      <c r="L52" s="64">
        <v>
1730</v>
      </c>
      <c r="M52" s="64">
        <v>
1690</v>
      </c>
      <c r="N52" s="64">
        <v>
1661</v>
      </c>
      <c r="O52" s="65">
        <v>
1436</v>
      </c>
      <c r="P52" s="48"/>
      <c r="Q52" s="48"/>
      <c r="R52" s="48"/>
      <c r="S52" s="48"/>
      <c r="T52" s="48"/>
      <c r="U52" s="48"/>
    </row>
    <row r="53" spans="1:21" ht="30.75" customHeight="1" thickBot="1" x14ac:dyDescent="0.2">
      <c r="A53" s="48"/>
      <c r="B53" s="1254" t="s">
        <v>
20</v>
      </c>
      <c r="C53" s="1255"/>
      <c r="D53" s="67"/>
      <c r="E53" s="1256" t="s">
        <v>
21</v>
      </c>
      <c r="F53" s="1256"/>
      <c r="G53" s="1256"/>
      <c r="H53" s="1256"/>
      <c r="I53" s="1256"/>
      <c r="J53" s="1257"/>
      <c r="K53" s="68">
        <v>
-291</v>
      </c>
      <c r="L53" s="69">
        <v>
-349</v>
      </c>
      <c r="M53" s="69">
        <v>
-325</v>
      </c>
      <c r="N53" s="69">
        <v>
-329</v>
      </c>
      <c r="O53" s="70">
        <v>
-354</v>
      </c>
      <c r="P53" s="48"/>
      <c r="Q53" s="48"/>
      <c r="R53" s="48"/>
      <c r="S53" s="48"/>
      <c r="T53" s="48"/>
      <c r="U53" s="48"/>
    </row>
    <row r="54" spans="1:21" ht="24" customHeight="1" x14ac:dyDescent="0.15">
      <c r="A54" s="48"/>
      <c r="B54" s="71" t="s">
        <v>
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
23</v>
      </c>
      <c r="C55" s="73"/>
      <c r="D55" s="73"/>
      <c r="E55" s="73"/>
      <c r="F55" s="73"/>
      <c r="G55" s="73"/>
      <c r="H55" s="73"/>
      <c r="I55" s="73"/>
      <c r="J55" s="73"/>
      <c r="K55" s="74"/>
      <c r="L55" s="74"/>
      <c r="M55" s="74"/>
      <c r="N55" s="74"/>
      <c r="O55" s="75" t="s">
        <v>
563</v>
      </c>
      <c r="P55" s="48"/>
      <c r="Q55" s="48"/>
      <c r="R55" s="48"/>
      <c r="S55" s="48"/>
      <c r="T55" s="48"/>
      <c r="U55" s="48"/>
    </row>
    <row r="56" spans="1:21" ht="31.5" customHeight="1" thickBot="1" x14ac:dyDescent="0.2">
      <c r="A56" s="48"/>
      <c r="B56" s="76"/>
      <c r="C56" s="77"/>
      <c r="D56" s="77"/>
      <c r="E56" s="78"/>
      <c r="F56" s="78"/>
      <c r="G56" s="78"/>
      <c r="H56" s="78"/>
      <c r="I56" s="78"/>
      <c r="J56" s="79" t="s">
        <v>
2</v>
      </c>
      <c r="K56" s="80" t="s">
        <v>
564</v>
      </c>
      <c r="L56" s="81" t="s">
        <v>
565</v>
      </c>
      <c r="M56" s="81" t="s">
        <v>
566</v>
      </c>
      <c r="N56" s="81" t="s">
        <v>
567</v>
      </c>
      <c r="O56" s="82" t="s">
        <v>
568</v>
      </c>
      <c r="P56" s="48"/>
      <c r="Q56" s="48"/>
      <c r="R56" s="48"/>
      <c r="S56" s="48"/>
      <c r="T56" s="48"/>
      <c r="U56" s="48"/>
    </row>
    <row r="57" spans="1:21" ht="31.5" customHeight="1" x14ac:dyDescent="0.15">
      <c r="B57" s="1258" t="s">
        <v>
24</v>
      </c>
      <c r="C57" s="1259"/>
      <c r="D57" s="1262" t="s">
        <v>
25</v>
      </c>
      <c r="E57" s="1263"/>
      <c r="F57" s="1263"/>
      <c r="G57" s="1263"/>
      <c r="H57" s="1263"/>
      <c r="I57" s="1263"/>
      <c r="J57" s="1264"/>
      <c r="K57" s="83"/>
      <c r="L57" s="84"/>
      <c r="M57" s="84"/>
      <c r="N57" s="84"/>
      <c r="O57" s="85"/>
    </row>
    <row r="58" spans="1:21" ht="31.5" customHeight="1" thickBot="1" x14ac:dyDescent="0.2">
      <c r="B58" s="1260"/>
      <c r="C58" s="1261"/>
      <c r="D58" s="1265" t="s">
        <v>
26</v>
      </c>
      <c r="E58" s="1266"/>
      <c r="F58" s="1266"/>
      <c r="G58" s="1266"/>
      <c r="H58" s="1266"/>
      <c r="I58" s="1266"/>
      <c r="J58" s="1267"/>
      <c r="K58" s="86"/>
      <c r="L58" s="87"/>
      <c r="M58" s="87"/>
      <c r="N58" s="87"/>
      <c r="O58" s="88"/>
    </row>
    <row r="59" spans="1:21" ht="24" customHeight="1" x14ac:dyDescent="0.15">
      <c r="B59" s="89"/>
      <c r="C59" s="89"/>
      <c r="D59" s="90" t="s">
        <v>
27</v>
      </c>
      <c r="E59" s="91"/>
      <c r="F59" s="91"/>
      <c r="G59" s="91"/>
      <c r="H59" s="91"/>
      <c r="I59" s="91"/>
      <c r="J59" s="91"/>
      <c r="K59" s="91"/>
      <c r="L59" s="91"/>
      <c r="M59" s="91"/>
      <c r="N59" s="91"/>
      <c r="O59" s="91"/>
    </row>
    <row r="60" spans="1:21" ht="24" customHeight="1" x14ac:dyDescent="0.15">
      <c r="B60" s="92"/>
      <c r="C60" s="92"/>
      <c r="D60" s="90" t="s">
        <v>
28</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l0fqF8SkipCOqc1ieGP7Mfa5JY4S4UFOpxQY66yhgxwqbMO/mYGIJqr0PCuPYFcwEqUDBwvzyvuBG9TtRlqlhw==" saltValue="pe5TcWLR4G4VPJNDbTzyh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headerFooter alignWithMargins="0">
    <oddFooter>
&amp;C&amp;P/&amp;N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70" zoomScaleNormal="7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
8</v>
      </c>
    </row>
    <row r="40" spans="2:13" ht="27.75" customHeight="1" thickBot="1" x14ac:dyDescent="0.2">
      <c r="B40" s="95" t="s">
        <v>
9</v>
      </c>
      <c r="C40" s="96"/>
      <c r="D40" s="96"/>
      <c r="E40" s="97"/>
      <c r="F40" s="97"/>
      <c r="G40" s="97"/>
      <c r="H40" s="98" t="s">
        <v>
2</v>
      </c>
      <c r="I40" s="99" t="s">
        <v>
549</v>
      </c>
      <c r="J40" s="100" t="s">
        <v>
550</v>
      </c>
      <c r="K40" s="100" t="s">
        <v>
551</v>
      </c>
      <c r="L40" s="100" t="s">
        <v>
552</v>
      </c>
      <c r="M40" s="101" t="s">
        <v>
553</v>
      </c>
    </row>
    <row r="41" spans="2:13" ht="27.75" customHeight="1" x14ac:dyDescent="0.15">
      <c r="B41" s="1288" t="s">
        <v>
29</v>
      </c>
      <c r="C41" s="1289"/>
      <c r="D41" s="102"/>
      <c r="E41" s="1290" t="s">
        <v>
30</v>
      </c>
      <c r="F41" s="1290"/>
      <c r="G41" s="1290"/>
      <c r="H41" s="1291"/>
      <c r="I41" s="103">
        <v>
7612</v>
      </c>
      <c r="J41" s="104">
        <v>
7258</v>
      </c>
      <c r="K41" s="104">
        <v>
7149</v>
      </c>
      <c r="L41" s="104">
        <v>
7047</v>
      </c>
      <c r="M41" s="105">
        <v>
6994</v>
      </c>
    </row>
    <row r="42" spans="2:13" ht="27.75" customHeight="1" x14ac:dyDescent="0.15">
      <c r="B42" s="1278"/>
      <c r="C42" s="1279"/>
      <c r="D42" s="106"/>
      <c r="E42" s="1282" t="s">
        <v>
31</v>
      </c>
      <c r="F42" s="1282"/>
      <c r="G42" s="1282"/>
      <c r="H42" s="1283"/>
      <c r="I42" s="107">
        <v>
1096</v>
      </c>
      <c r="J42" s="108">
        <v>
1075</v>
      </c>
      <c r="K42" s="108">
        <v>
979</v>
      </c>
      <c r="L42" s="108">
        <v>
967</v>
      </c>
      <c r="M42" s="109">
        <v>
931</v>
      </c>
    </row>
    <row r="43" spans="2:13" ht="27.75" customHeight="1" x14ac:dyDescent="0.15">
      <c r="B43" s="1278"/>
      <c r="C43" s="1279"/>
      <c r="D43" s="106"/>
      <c r="E43" s="1282" t="s">
        <v>
32</v>
      </c>
      <c r="F43" s="1282"/>
      <c r="G43" s="1282"/>
      <c r="H43" s="1283"/>
      <c r="I43" s="107">
        <v>
1710</v>
      </c>
      <c r="J43" s="108">
        <v>
2059</v>
      </c>
      <c r="K43" s="108">
        <v>
2171</v>
      </c>
      <c r="L43" s="108">
        <v>
2288</v>
      </c>
      <c r="M43" s="109">
        <v>
1626</v>
      </c>
    </row>
    <row r="44" spans="2:13" ht="27.75" customHeight="1" x14ac:dyDescent="0.15">
      <c r="B44" s="1278"/>
      <c r="C44" s="1279"/>
      <c r="D44" s="106"/>
      <c r="E44" s="1282" t="s">
        <v>
33</v>
      </c>
      <c r="F44" s="1282"/>
      <c r="G44" s="1282"/>
      <c r="H44" s="1283"/>
      <c r="I44" s="107">
        <v>
3396</v>
      </c>
      <c r="J44" s="108">
        <v>
3217</v>
      </c>
      <c r="K44" s="108">
        <v>
2836</v>
      </c>
      <c r="L44" s="108">
        <v>
2462</v>
      </c>
      <c r="M44" s="109">
        <v>
2086</v>
      </c>
    </row>
    <row r="45" spans="2:13" ht="27.75" customHeight="1" x14ac:dyDescent="0.15">
      <c r="B45" s="1278"/>
      <c r="C45" s="1279"/>
      <c r="D45" s="106"/>
      <c r="E45" s="1282" t="s">
        <v>
34</v>
      </c>
      <c r="F45" s="1282"/>
      <c r="G45" s="1282"/>
      <c r="H45" s="1283"/>
      <c r="I45" s="107">
        <v>
3549</v>
      </c>
      <c r="J45" s="108">
        <v>
3529</v>
      </c>
      <c r="K45" s="108">
        <v>
3411</v>
      </c>
      <c r="L45" s="108">
        <v>
3365</v>
      </c>
      <c r="M45" s="109">
        <v>
3208</v>
      </c>
    </row>
    <row r="46" spans="2:13" ht="27.75" customHeight="1" x14ac:dyDescent="0.15">
      <c r="B46" s="1278"/>
      <c r="C46" s="1279"/>
      <c r="D46" s="110"/>
      <c r="E46" s="1282" t="s">
        <v>
35</v>
      </c>
      <c r="F46" s="1282"/>
      <c r="G46" s="1282"/>
      <c r="H46" s="1283"/>
      <c r="I46" s="107" t="s">
        <v>
522</v>
      </c>
      <c r="J46" s="108" t="s">
        <v>
522</v>
      </c>
      <c r="K46" s="108" t="s">
        <v>
522</v>
      </c>
      <c r="L46" s="108" t="s">
        <v>
522</v>
      </c>
      <c r="M46" s="109" t="s">
        <v>
522</v>
      </c>
    </row>
    <row r="47" spans="2:13" ht="27.75" customHeight="1" x14ac:dyDescent="0.15">
      <c r="B47" s="1278"/>
      <c r="C47" s="1279"/>
      <c r="D47" s="111"/>
      <c r="E47" s="1292" t="s">
        <v>
36</v>
      </c>
      <c r="F47" s="1293"/>
      <c r="G47" s="1293"/>
      <c r="H47" s="1294"/>
      <c r="I47" s="107" t="s">
        <v>
522</v>
      </c>
      <c r="J47" s="108" t="s">
        <v>
522</v>
      </c>
      <c r="K47" s="108" t="s">
        <v>
522</v>
      </c>
      <c r="L47" s="108" t="s">
        <v>
522</v>
      </c>
      <c r="M47" s="109" t="s">
        <v>
522</v>
      </c>
    </row>
    <row r="48" spans="2:13" ht="27.75" customHeight="1" x14ac:dyDescent="0.15">
      <c r="B48" s="1278"/>
      <c r="C48" s="1279"/>
      <c r="D48" s="106"/>
      <c r="E48" s="1282" t="s">
        <v>
37</v>
      </c>
      <c r="F48" s="1282"/>
      <c r="G48" s="1282"/>
      <c r="H48" s="1283"/>
      <c r="I48" s="107" t="s">
        <v>
522</v>
      </c>
      <c r="J48" s="108" t="s">
        <v>
522</v>
      </c>
      <c r="K48" s="108" t="s">
        <v>
522</v>
      </c>
      <c r="L48" s="108" t="s">
        <v>
522</v>
      </c>
      <c r="M48" s="109" t="s">
        <v>
522</v>
      </c>
    </row>
    <row r="49" spans="2:13" ht="27.75" customHeight="1" x14ac:dyDescent="0.15">
      <c r="B49" s="1280"/>
      <c r="C49" s="1281"/>
      <c r="D49" s="106"/>
      <c r="E49" s="1282" t="s">
        <v>
38</v>
      </c>
      <c r="F49" s="1282"/>
      <c r="G49" s="1282"/>
      <c r="H49" s="1283"/>
      <c r="I49" s="107" t="s">
        <v>
522</v>
      </c>
      <c r="J49" s="108" t="s">
        <v>
522</v>
      </c>
      <c r="K49" s="108" t="s">
        <v>
522</v>
      </c>
      <c r="L49" s="108" t="s">
        <v>
522</v>
      </c>
      <c r="M49" s="109" t="s">
        <v>
522</v>
      </c>
    </row>
    <row r="50" spans="2:13" ht="27.75" customHeight="1" x14ac:dyDescent="0.15">
      <c r="B50" s="1276" t="s">
        <v>
39</v>
      </c>
      <c r="C50" s="1277"/>
      <c r="D50" s="112"/>
      <c r="E50" s="1282" t="s">
        <v>
40</v>
      </c>
      <c r="F50" s="1282"/>
      <c r="G50" s="1282"/>
      <c r="H50" s="1283"/>
      <c r="I50" s="107">
        <v>
5361</v>
      </c>
      <c r="J50" s="108">
        <v>
6018</v>
      </c>
      <c r="K50" s="108">
        <v>
6971</v>
      </c>
      <c r="L50" s="108">
        <v>
6963</v>
      </c>
      <c r="M50" s="109">
        <v>
7080</v>
      </c>
    </row>
    <row r="51" spans="2:13" ht="27.75" customHeight="1" x14ac:dyDescent="0.15">
      <c r="B51" s="1278"/>
      <c r="C51" s="1279"/>
      <c r="D51" s="106"/>
      <c r="E51" s="1282" t="s">
        <v>
41</v>
      </c>
      <c r="F51" s="1282"/>
      <c r="G51" s="1282"/>
      <c r="H51" s="1283"/>
      <c r="I51" s="107">
        <v>
3550</v>
      </c>
      <c r="J51" s="108">
        <v>
3611</v>
      </c>
      <c r="K51" s="108">
        <v>
2969</v>
      </c>
      <c r="L51" s="108">
        <v>
2850</v>
      </c>
      <c r="M51" s="109">
        <v>
2254</v>
      </c>
    </row>
    <row r="52" spans="2:13" ht="27.75" customHeight="1" x14ac:dyDescent="0.15">
      <c r="B52" s="1280"/>
      <c r="C52" s="1281"/>
      <c r="D52" s="106"/>
      <c r="E52" s="1282" t="s">
        <v>
42</v>
      </c>
      <c r="F52" s="1282"/>
      <c r="G52" s="1282"/>
      <c r="H52" s="1283"/>
      <c r="I52" s="107">
        <v>
13754</v>
      </c>
      <c r="J52" s="108">
        <v>
13511</v>
      </c>
      <c r="K52" s="108">
        <v>
13359</v>
      </c>
      <c r="L52" s="108">
        <v>
13314</v>
      </c>
      <c r="M52" s="109">
        <v>
13203</v>
      </c>
    </row>
    <row r="53" spans="2:13" ht="27.75" customHeight="1" thickBot="1" x14ac:dyDescent="0.2">
      <c r="B53" s="1284" t="s">
        <v>
43</v>
      </c>
      <c r="C53" s="1285"/>
      <c r="D53" s="113"/>
      <c r="E53" s="1286" t="s">
        <v>
44</v>
      </c>
      <c r="F53" s="1286"/>
      <c r="G53" s="1286"/>
      <c r="H53" s="1287"/>
      <c r="I53" s="114">
        <v>
-5302</v>
      </c>
      <c r="J53" s="115">
        <v>
-6002</v>
      </c>
      <c r="K53" s="115">
        <v>
-6754</v>
      </c>
      <c r="L53" s="115">
        <v>
-6998</v>
      </c>
      <c r="M53" s="116">
        <v>
-7692</v>
      </c>
    </row>
    <row r="54" spans="2:13" ht="27.75" customHeight="1" x14ac:dyDescent="0.15">
      <c r="B54" s="117" t="s">
        <v>
45</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iyJNlLEVIUcQEk5iAJuVdeI0VLajavO9PxbBip6W/U9/kAEsqokNRn/fc6hOn2tWFOs3WrLwHep+1ddx5AaKcg==" saltValue="PGea7St+8ZceWL+IZjFJU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headerFooter alignWithMargins="0">
    <oddFooter>
&amp;C&amp;P/&amp;N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90" zoomScaleNormal="90" zoomScaleSheetLayoutView="100" workbookViewId="0">
      <selection activeCell="G59" sqref="G59"/>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
46</v>
      </c>
    </row>
    <row r="54" spans="2:8" ht="29.25" customHeight="1" thickBot="1" x14ac:dyDescent="0.25">
      <c r="B54" s="122" t="s">
        <v>
1</v>
      </c>
      <c r="C54" s="123"/>
      <c r="D54" s="123"/>
      <c r="E54" s="124" t="s">
        <v>
2</v>
      </c>
      <c r="F54" s="125" t="s">
        <v>
551</v>
      </c>
      <c r="G54" s="125" t="s">
        <v>
552</v>
      </c>
      <c r="H54" s="126" t="s">
        <v>
553</v>
      </c>
    </row>
    <row r="55" spans="2:8" ht="52.5" customHeight="1" x14ac:dyDescent="0.15">
      <c r="B55" s="127"/>
      <c r="C55" s="1303" t="s">
        <v>
47</v>
      </c>
      <c r="D55" s="1303"/>
      <c r="E55" s="1304"/>
      <c r="F55" s="128">
        <v>
2717</v>
      </c>
      <c r="G55" s="128">
        <v>
2495</v>
      </c>
      <c r="H55" s="129">
        <v>
2512</v>
      </c>
    </row>
    <row r="56" spans="2:8" ht="52.5" customHeight="1" x14ac:dyDescent="0.15">
      <c r="B56" s="130"/>
      <c r="C56" s="1305" t="s">
        <v>
48</v>
      </c>
      <c r="D56" s="1305"/>
      <c r="E56" s="1306"/>
      <c r="F56" s="131" t="s">
        <v>
522</v>
      </c>
      <c r="G56" s="131" t="s">
        <v>
522</v>
      </c>
      <c r="H56" s="132" t="s">
        <v>
522</v>
      </c>
    </row>
    <row r="57" spans="2:8" ht="53.25" customHeight="1" x14ac:dyDescent="0.15">
      <c r="B57" s="130"/>
      <c r="C57" s="1307" t="s">
        <v>
49</v>
      </c>
      <c r="D57" s="1307"/>
      <c r="E57" s="1308"/>
      <c r="F57" s="133">
        <v>
5594</v>
      </c>
      <c r="G57" s="133">
        <v>
5884</v>
      </c>
      <c r="H57" s="134">
        <v>
5332</v>
      </c>
    </row>
    <row r="58" spans="2:8" ht="45.75" customHeight="1" x14ac:dyDescent="0.15">
      <c r="B58" s="135"/>
      <c r="C58" s="1295" t="s">
        <v>
582</v>
      </c>
      <c r="D58" s="1296"/>
      <c r="E58" s="1297"/>
      <c r="F58" s="136">
        <v>
2025</v>
      </c>
      <c r="G58" s="136">
        <v>
2176</v>
      </c>
      <c r="H58" s="137">
        <v>
2178</v>
      </c>
    </row>
    <row r="59" spans="2:8" ht="45.75" customHeight="1" x14ac:dyDescent="0.15">
      <c r="B59" s="135"/>
      <c r="C59" s="1295" t="s">
        <v>
583</v>
      </c>
      <c r="D59" s="1296"/>
      <c r="E59" s="1297"/>
      <c r="F59" s="136">
        <v>
1671</v>
      </c>
      <c r="G59" s="136">
        <v>
1642</v>
      </c>
      <c r="H59" s="137">
        <v>
1623</v>
      </c>
    </row>
    <row r="60" spans="2:8" ht="45.75" customHeight="1" x14ac:dyDescent="0.15">
      <c r="B60" s="135"/>
      <c r="C60" s="1295" t="s">
        <v>
584</v>
      </c>
      <c r="D60" s="1296"/>
      <c r="E60" s="1297"/>
      <c r="F60" s="136">
        <v>
418</v>
      </c>
      <c r="G60" s="136">
        <v>
418</v>
      </c>
      <c r="H60" s="137">
        <v>
416</v>
      </c>
    </row>
    <row r="61" spans="2:8" ht="45.75" customHeight="1" x14ac:dyDescent="0.15">
      <c r="B61" s="135"/>
      <c r="C61" s="1295" t="s">
        <v>
585</v>
      </c>
      <c r="D61" s="1296"/>
      <c r="E61" s="1297"/>
      <c r="F61" s="136">
        <v>
299</v>
      </c>
      <c r="G61" s="136">
        <v>
299</v>
      </c>
      <c r="H61" s="137">
        <v>
299</v>
      </c>
    </row>
    <row r="62" spans="2:8" ht="45.75" customHeight="1" thickBot="1" x14ac:dyDescent="0.2">
      <c r="B62" s="138"/>
      <c r="C62" s="1298" t="s">
        <v>
586</v>
      </c>
      <c r="D62" s="1299"/>
      <c r="E62" s="1300"/>
      <c r="F62" s="139">
        <v>
325</v>
      </c>
      <c r="G62" s="139">
        <v>
293</v>
      </c>
      <c r="H62" s="140">
        <v>
272</v>
      </c>
    </row>
    <row r="63" spans="2:8" ht="52.5" customHeight="1" thickBot="1" x14ac:dyDescent="0.2">
      <c r="B63" s="141"/>
      <c r="C63" s="1301" t="s">
        <v>
50</v>
      </c>
      <c r="D63" s="1301"/>
      <c r="E63" s="1302"/>
      <c r="F63" s="142">
        <v>
8311</v>
      </c>
      <c r="G63" s="142">
        <v>
8379</v>
      </c>
      <c r="H63" s="143">
        <v>
7844</v>
      </c>
    </row>
    <row r="64" spans="2:8" ht="15" customHeight="1" x14ac:dyDescent="0.15"/>
  </sheetData>
  <sheetProtection algorithmName="SHA-512" hashValue="4WFtrX+quuSTZ/v2qkBgr5nUfQFUdu1NecWBDBj20pEsJMf9HaWrPNxHZ+lzzI28hVFOlOaOKDkM74ueGTVveA==" saltValue="nrf0/MjI1+RlVeFjo7vP8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
&amp;C&amp;P/&amp;N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90" zoomScaleNormal="90" zoomScaleSheetLayoutView="55" workbookViewId="0">
      <selection activeCell="AN65" sqref="AN65:DC69"/>
    </sheetView>
  </sheetViews>
  <sheetFormatPr defaultColWidth="0" defaultRowHeight="13.5" customHeight="1" zeroHeight="1" x14ac:dyDescent="0.15"/>
  <cols>
    <col min="1" max="1" width="6.375" style="388" customWidth="1"/>
    <col min="2" max="107" width="2.5" style="388" customWidth="1"/>
    <col min="108" max="108" width="6.125" style="396" customWidth="1"/>
    <col min="109" max="109" width="5.875" style="395"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x14ac:dyDescent="0.15">
      <c r="A1" s="386"/>
      <c r="B1" s="387"/>
      <c r="DD1" s="388"/>
      <c r="DE1" s="388"/>
    </row>
    <row r="2" spans="1:143" ht="25.5" customHeight="1" x14ac:dyDescent="0.15">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x14ac:dyDescent="0.15">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291" customFormat="1" x14ac:dyDescent="0.15">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292"/>
      <c r="DG4" s="292"/>
      <c r="DH4" s="292"/>
      <c r="DI4" s="292"/>
      <c r="DJ4" s="292"/>
      <c r="DK4" s="292"/>
      <c r="DL4" s="292"/>
      <c r="DM4" s="292"/>
      <c r="DN4" s="292"/>
      <c r="DO4" s="292"/>
      <c r="DP4" s="292"/>
      <c r="DQ4" s="292"/>
      <c r="DR4" s="292"/>
      <c r="DS4" s="292"/>
      <c r="DT4" s="292"/>
      <c r="DU4" s="292"/>
      <c r="DV4" s="292"/>
      <c r="DW4" s="292"/>
    </row>
    <row r="5" spans="1:143" s="291" customFormat="1" x14ac:dyDescent="0.15">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292"/>
      <c r="DG5" s="292"/>
      <c r="DH5" s="292"/>
      <c r="DI5" s="292"/>
      <c r="DJ5" s="292"/>
      <c r="DK5" s="292"/>
      <c r="DL5" s="292"/>
      <c r="DM5" s="292"/>
      <c r="DN5" s="292"/>
      <c r="DO5" s="292"/>
      <c r="DP5" s="292"/>
      <c r="DQ5" s="292"/>
      <c r="DR5" s="292"/>
      <c r="DS5" s="292"/>
      <c r="DT5" s="292"/>
      <c r="DU5" s="292"/>
      <c r="DV5" s="292"/>
      <c r="DW5" s="292"/>
    </row>
    <row r="6" spans="1:143" s="291" customFormat="1" x14ac:dyDescent="0.15">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292"/>
      <c r="DG6" s="292"/>
      <c r="DH6" s="292"/>
      <c r="DI6" s="292"/>
      <c r="DJ6" s="292"/>
      <c r="DK6" s="292"/>
      <c r="DL6" s="292"/>
      <c r="DM6" s="292"/>
      <c r="DN6" s="292"/>
      <c r="DO6" s="292"/>
      <c r="DP6" s="292"/>
      <c r="DQ6" s="292"/>
      <c r="DR6" s="292"/>
      <c r="DS6" s="292"/>
      <c r="DT6" s="292"/>
      <c r="DU6" s="292"/>
      <c r="DV6" s="292"/>
      <c r="DW6" s="292"/>
    </row>
    <row r="7" spans="1:143" s="291" customFormat="1" x14ac:dyDescent="0.15">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292"/>
      <c r="DG7" s="292"/>
      <c r="DH7" s="292"/>
      <c r="DI7" s="292"/>
      <c r="DJ7" s="292"/>
      <c r="DK7" s="292"/>
      <c r="DL7" s="292"/>
      <c r="DM7" s="292"/>
      <c r="DN7" s="292"/>
      <c r="DO7" s="292"/>
      <c r="DP7" s="292"/>
      <c r="DQ7" s="292"/>
      <c r="DR7" s="292"/>
      <c r="DS7" s="292"/>
      <c r="DT7" s="292"/>
      <c r="DU7" s="292"/>
      <c r="DV7" s="292"/>
      <c r="DW7" s="292"/>
    </row>
    <row r="8" spans="1:143" s="291" customFormat="1" x14ac:dyDescent="0.15">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292"/>
      <c r="DG8" s="292"/>
      <c r="DH8" s="292"/>
      <c r="DI8" s="292"/>
      <c r="DJ8" s="292"/>
      <c r="DK8" s="292"/>
      <c r="DL8" s="292"/>
      <c r="DM8" s="292"/>
      <c r="DN8" s="292"/>
      <c r="DO8" s="292"/>
      <c r="DP8" s="292"/>
      <c r="DQ8" s="292"/>
      <c r="DR8" s="292"/>
      <c r="DS8" s="292"/>
      <c r="DT8" s="292"/>
      <c r="DU8" s="292"/>
      <c r="DV8" s="292"/>
      <c r="DW8" s="292"/>
    </row>
    <row r="9" spans="1:143" s="291" customFormat="1" x14ac:dyDescent="0.15">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292"/>
      <c r="DG9" s="292"/>
      <c r="DH9" s="292"/>
      <c r="DI9" s="292"/>
      <c r="DJ9" s="292"/>
      <c r="DK9" s="292"/>
      <c r="DL9" s="292"/>
      <c r="DM9" s="292"/>
      <c r="DN9" s="292"/>
      <c r="DO9" s="292"/>
      <c r="DP9" s="292"/>
      <c r="DQ9" s="292"/>
      <c r="DR9" s="292"/>
      <c r="DS9" s="292"/>
      <c r="DT9" s="292"/>
      <c r="DU9" s="292"/>
      <c r="DV9" s="292"/>
      <c r="DW9" s="292"/>
    </row>
    <row r="10" spans="1:143" s="291" customFormat="1" x14ac:dyDescent="0.15">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292"/>
      <c r="DG10" s="292"/>
      <c r="DH10" s="292"/>
      <c r="DI10" s="292"/>
      <c r="DJ10" s="292"/>
      <c r="DK10" s="292"/>
      <c r="DL10" s="292"/>
      <c r="DM10" s="292"/>
      <c r="DN10" s="292"/>
      <c r="DO10" s="292"/>
      <c r="DP10" s="292"/>
      <c r="DQ10" s="292"/>
      <c r="DR10" s="292"/>
      <c r="DS10" s="292"/>
      <c r="DT10" s="292"/>
      <c r="DU10" s="292"/>
      <c r="DV10" s="292"/>
      <c r="DW10" s="292"/>
      <c r="EM10" s="291" t="s">
        <v>
588</v>
      </c>
    </row>
    <row r="11" spans="1:143" s="291" customFormat="1" x14ac:dyDescent="0.15">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292"/>
      <c r="DG11" s="292"/>
      <c r="DH11" s="292"/>
      <c r="DI11" s="292"/>
      <c r="DJ11" s="292"/>
      <c r="DK11" s="292"/>
      <c r="DL11" s="292"/>
      <c r="DM11" s="292"/>
      <c r="DN11" s="292"/>
      <c r="DO11" s="292"/>
      <c r="DP11" s="292"/>
      <c r="DQ11" s="292"/>
      <c r="DR11" s="292"/>
      <c r="DS11" s="292"/>
      <c r="DT11" s="292"/>
      <c r="DU11" s="292"/>
      <c r="DV11" s="292"/>
      <c r="DW11" s="292"/>
    </row>
    <row r="12" spans="1:143" s="291" customFormat="1" x14ac:dyDescent="0.15">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292"/>
      <c r="DG12" s="292"/>
      <c r="DH12" s="292"/>
      <c r="DI12" s="292"/>
      <c r="DJ12" s="292"/>
      <c r="DK12" s="292"/>
      <c r="DL12" s="292"/>
      <c r="DM12" s="292"/>
      <c r="DN12" s="292"/>
      <c r="DO12" s="292"/>
      <c r="DP12" s="292"/>
      <c r="DQ12" s="292"/>
      <c r="DR12" s="292"/>
      <c r="DS12" s="292"/>
      <c r="DT12" s="292"/>
      <c r="DU12" s="292"/>
      <c r="DV12" s="292"/>
      <c r="DW12" s="292"/>
      <c r="EM12" s="291" t="s">
        <v>
588</v>
      </c>
    </row>
    <row r="13" spans="1:143" s="291" customFormat="1" x14ac:dyDescent="0.15">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292"/>
      <c r="DG13" s="292"/>
      <c r="DH13" s="292"/>
      <c r="DI13" s="292"/>
      <c r="DJ13" s="292"/>
      <c r="DK13" s="292"/>
      <c r="DL13" s="292"/>
      <c r="DM13" s="292"/>
      <c r="DN13" s="292"/>
      <c r="DO13" s="292"/>
      <c r="DP13" s="292"/>
      <c r="DQ13" s="292"/>
      <c r="DR13" s="292"/>
      <c r="DS13" s="292"/>
      <c r="DT13" s="292"/>
      <c r="DU13" s="292"/>
      <c r="DV13" s="292"/>
      <c r="DW13" s="292"/>
    </row>
    <row r="14" spans="1:143" s="291" customFormat="1" x14ac:dyDescent="0.15">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292"/>
      <c r="DG14" s="292"/>
      <c r="DH14" s="292"/>
      <c r="DI14" s="292"/>
      <c r="DJ14" s="292"/>
      <c r="DK14" s="292"/>
      <c r="DL14" s="292"/>
      <c r="DM14" s="292"/>
      <c r="DN14" s="292"/>
      <c r="DO14" s="292"/>
      <c r="DP14" s="292"/>
      <c r="DQ14" s="292"/>
      <c r="DR14" s="292"/>
      <c r="DS14" s="292"/>
      <c r="DT14" s="292"/>
      <c r="DU14" s="292"/>
      <c r="DV14" s="292"/>
      <c r="DW14" s="292"/>
    </row>
    <row r="15" spans="1:143" s="291" customFormat="1" x14ac:dyDescent="0.15">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292"/>
      <c r="DG15" s="292"/>
      <c r="DH15" s="292"/>
      <c r="DI15" s="292"/>
      <c r="DJ15" s="292"/>
      <c r="DK15" s="292"/>
      <c r="DL15" s="292"/>
      <c r="DM15" s="292"/>
      <c r="DN15" s="292"/>
      <c r="DO15" s="292"/>
      <c r="DP15" s="292"/>
      <c r="DQ15" s="292"/>
      <c r="DR15" s="292"/>
      <c r="DS15" s="292"/>
      <c r="DT15" s="292"/>
      <c r="DU15" s="292"/>
      <c r="DV15" s="292"/>
      <c r="DW15" s="292"/>
    </row>
    <row r="16" spans="1:143" s="291" customFormat="1" x14ac:dyDescent="0.15">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292"/>
      <c r="DG16" s="292"/>
      <c r="DH16" s="292"/>
      <c r="DI16" s="292"/>
      <c r="DJ16" s="292"/>
      <c r="DK16" s="292"/>
      <c r="DL16" s="292"/>
      <c r="DM16" s="292"/>
      <c r="DN16" s="292"/>
      <c r="DO16" s="292"/>
      <c r="DP16" s="292"/>
      <c r="DQ16" s="292"/>
      <c r="DR16" s="292"/>
      <c r="DS16" s="292"/>
      <c r="DT16" s="292"/>
      <c r="DU16" s="292"/>
      <c r="DV16" s="292"/>
      <c r="DW16" s="292"/>
    </row>
    <row r="17" spans="1:351" s="291" customFormat="1" x14ac:dyDescent="0.15">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292"/>
      <c r="DG17" s="292"/>
      <c r="DH17" s="292"/>
      <c r="DI17" s="292"/>
      <c r="DJ17" s="292"/>
      <c r="DK17" s="292"/>
      <c r="DL17" s="292"/>
      <c r="DM17" s="292"/>
      <c r="DN17" s="292"/>
      <c r="DO17" s="292"/>
      <c r="DP17" s="292"/>
      <c r="DQ17" s="292"/>
      <c r="DR17" s="292"/>
      <c r="DS17" s="292"/>
      <c r="DT17" s="292"/>
      <c r="DU17" s="292"/>
      <c r="DV17" s="292"/>
      <c r="DW17" s="292"/>
    </row>
    <row r="18" spans="1:351" s="291" customFormat="1" x14ac:dyDescent="0.15">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292"/>
      <c r="DG18" s="292"/>
      <c r="DH18" s="292"/>
      <c r="DI18" s="292"/>
      <c r="DJ18" s="292"/>
      <c r="DK18" s="292"/>
      <c r="DL18" s="292"/>
      <c r="DM18" s="292"/>
      <c r="DN18" s="292"/>
      <c r="DO18" s="292"/>
      <c r="DP18" s="292"/>
      <c r="DQ18" s="292"/>
      <c r="DR18" s="292"/>
      <c r="DS18" s="292"/>
      <c r="DT18" s="292"/>
      <c r="DU18" s="292"/>
      <c r="DV18" s="292"/>
      <c r="DW18" s="292"/>
    </row>
    <row r="19" spans="1:351" x14ac:dyDescent="0.15">
      <c r="DD19" s="388"/>
      <c r="DE19" s="388"/>
    </row>
    <row r="20" spans="1:351" x14ac:dyDescent="0.15">
      <c r="DD20" s="388"/>
      <c r="DE20" s="388"/>
    </row>
    <row r="21" spans="1:351" ht="17.25" x14ac:dyDescent="0.15">
      <c r="B21" s="390"/>
      <c r="C21" s="391"/>
      <c r="D21" s="391"/>
      <c r="E21" s="391"/>
      <c r="F21" s="391"/>
      <c r="G21" s="391"/>
      <c r="H21" s="391"/>
      <c r="I21" s="391"/>
      <c r="J21" s="391"/>
      <c r="K21" s="391"/>
      <c r="L21" s="391"/>
      <c r="M21" s="391"/>
      <c r="N21" s="392"/>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2"/>
      <c r="AU21" s="391"/>
      <c r="AV21" s="391"/>
      <c r="AW21" s="391"/>
      <c r="AX21" s="391"/>
      <c r="AY21" s="391"/>
      <c r="AZ21" s="391"/>
      <c r="BA21" s="391"/>
      <c r="BB21" s="391"/>
      <c r="BC21" s="391"/>
      <c r="BD21" s="391"/>
      <c r="BE21" s="391"/>
      <c r="BF21" s="392"/>
      <c r="BG21" s="391"/>
      <c r="BH21" s="391"/>
      <c r="BI21" s="391"/>
      <c r="BJ21" s="391"/>
      <c r="BK21" s="391"/>
      <c r="BL21" s="391"/>
      <c r="BM21" s="391"/>
      <c r="BN21" s="391"/>
      <c r="BO21" s="391"/>
      <c r="BP21" s="391"/>
      <c r="BQ21" s="391"/>
      <c r="BR21" s="392"/>
      <c r="BS21" s="391"/>
      <c r="BT21" s="391"/>
      <c r="BU21" s="391"/>
      <c r="BV21" s="391"/>
      <c r="BW21" s="391"/>
      <c r="BX21" s="391"/>
      <c r="BY21" s="391"/>
      <c r="BZ21" s="391"/>
      <c r="CA21" s="391"/>
      <c r="CB21" s="391"/>
      <c r="CC21" s="391"/>
      <c r="CD21" s="392"/>
      <c r="CE21" s="391"/>
      <c r="CF21" s="391"/>
      <c r="CG21" s="391"/>
      <c r="CH21" s="391"/>
      <c r="CI21" s="391"/>
      <c r="CJ21" s="391"/>
      <c r="CK21" s="391"/>
      <c r="CL21" s="391"/>
      <c r="CM21" s="391"/>
      <c r="CN21" s="391"/>
      <c r="CO21" s="391"/>
      <c r="CP21" s="392"/>
      <c r="CQ21" s="391"/>
      <c r="CR21" s="391"/>
      <c r="CS21" s="391"/>
      <c r="CT21" s="391"/>
      <c r="CU21" s="391"/>
      <c r="CV21" s="391"/>
      <c r="CW21" s="391"/>
      <c r="CX21" s="391"/>
      <c r="CY21" s="391"/>
      <c r="CZ21" s="391"/>
      <c r="DA21" s="391"/>
      <c r="DB21" s="392"/>
      <c r="DC21" s="391"/>
      <c r="DD21" s="393"/>
      <c r="DE21" s="388"/>
      <c r="MM21" s="394"/>
    </row>
    <row r="22" spans="1:351" ht="17.25" x14ac:dyDescent="0.15">
      <c r="B22" s="395"/>
      <c r="MM22" s="394"/>
    </row>
    <row r="23" spans="1:351" x14ac:dyDescent="0.15">
      <c r="B23" s="395"/>
    </row>
    <row r="24" spans="1:351" x14ac:dyDescent="0.15">
      <c r="B24" s="395"/>
    </row>
    <row r="25" spans="1:351" x14ac:dyDescent="0.15">
      <c r="B25" s="395"/>
    </row>
    <row r="26" spans="1:351" x14ac:dyDescent="0.15">
      <c r="B26" s="395"/>
    </row>
    <row r="27" spans="1:351" x14ac:dyDescent="0.15">
      <c r="B27" s="395"/>
    </row>
    <row r="28" spans="1:351" x14ac:dyDescent="0.15">
      <c r="B28" s="395"/>
    </row>
    <row r="29" spans="1:351" x14ac:dyDescent="0.15">
      <c r="B29" s="395"/>
    </row>
    <row r="30" spans="1:351" x14ac:dyDescent="0.15">
      <c r="B30" s="395"/>
    </row>
    <row r="31" spans="1:351" x14ac:dyDescent="0.15">
      <c r="B31" s="395"/>
    </row>
    <row r="32" spans="1:351" x14ac:dyDescent="0.15">
      <c r="B32" s="395"/>
    </row>
    <row r="33" spans="2:109" x14ac:dyDescent="0.15">
      <c r="B33" s="395"/>
    </row>
    <row r="34" spans="2:109" x14ac:dyDescent="0.15">
      <c r="B34" s="395"/>
    </row>
    <row r="35" spans="2:109" x14ac:dyDescent="0.15">
      <c r="B35" s="395"/>
    </row>
    <row r="36" spans="2:109" x14ac:dyDescent="0.15">
      <c r="B36" s="395"/>
    </row>
    <row r="37" spans="2:109" x14ac:dyDescent="0.15">
      <c r="B37" s="395"/>
    </row>
    <row r="38" spans="2:109" x14ac:dyDescent="0.15">
      <c r="B38" s="395"/>
    </row>
    <row r="39" spans="2:109" x14ac:dyDescent="0.15">
      <c r="B39" s="397"/>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8"/>
      <c r="BN39" s="398"/>
      <c r="BO39" s="398"/>
      <c r="BP39" s="398"/>
      <c r="BQ39" s="398"/>
      <c r="BR39" s="398"/>
      <c r="BS39" s="398"/>
      <c r="BT39" s="398"/>
      <c r="BU39" s="398"/>
      <c r="BV39" s="398"/>
      <c r="BW39" s="398"/>
      <c r="BX39" s="398"/>
      <c r="BY39" s="398"/>
      <c r="BZ39" s="398"/>
      <c r="CA39" s="398"/>
      <c r="CB39" s="398"/>
      <c r="CC39" s="398"/>
      <c r="CD39" s="398"/>
      <c r="CE39" s="398"/>
      <c r="CF39" s="398"/>
      <c r="CG39" s="398"/>
      <c r="CH39" s="398"/>
      <c r="CI39" s="398"/>
      <c r="CJ39" s="398"/>
      <c r="CK39" s="398"/>
      <c r="CL39" s="398"/>
      <c r="CM39" s="398"/>
      <c r="CN39" s="398"/>
      <c r="CO39" s="398"/>
      <c r="CP39" s="398"/>
      <c r="CQ39" s="398"/>
      <c r="CR39" s="398"/>
      <c r="CS39" s="398"/>
      <c r="CT39" s="398"/>
      <c r="CU39" s="398"/>
      <c r="CV39" s="398"/>
      <c r="CW39" s="398"/>
      <c r="CX39" s="398"/>
      <c r="CY39" s="398"/>
      <c r="CZ39" s="398"/>
      <c r="DA39" s="398"/>
      <c r="DB39" s="398"/>
      <c r="DC39" s="398"/>
      <c r="DD39" s="399"/>
    </row>
    <row r="40" spans="2:109" x14ac:dyDescent="0.15">
      <c r="B40" s="400"/>
      <c r="DD40" s="400"/>
      <c r="DE40" s="388"/>
    </row>
    <row r="41" spans="2:109" ht="17.25" x14ac:dyDescent="0.15">
      <c r="B41" s="401" t="s">
        <v>
589</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3"/>
    </row>
    <row r="42" spans="2:109" x14ac:dyDescent="0.15">
      <c r="B42" s="395"/>
      <c r="G42" s="402"/>
      <c r="I42" s="403"/>
      <c r="J42" s="403"/>
      <c r="K42" s="403"/>
      <c r="AM42" s="402"/>
      <c r="AN42" s="402" t="s">
        <v>
590</v>
      </c>
      <c r="AP42" s="403"/>
      <c r="AQ42" s="403"/>
      <c r="AR42" s="403"/>
      <c r="AY42" s="402"/>
      <c r="BA42" s="403"/>
      <c r="BB42" s="403"/>
      <c r="BC42" s="403"/>
      <c r="BK42" s="402"/>
      <c r="BM42" s="403"/>
      <c r="BN42" s="403"/>
      <c r="BO42" s="403"/>
      <c r="BW42" s="402"/>
      <c r="BY42" s="403"/>
      <c r="BZ42" s="403"/>
      <c r="CA42" s="403"/>
      <c r="CI42" s="402"/>
      <c r="CK42" s="403"/>
      <c r="CL42" s="403"/>
      <c r="CM42" s="403"/>
      <c r="CU42" s="402"/>
      <c r="CW42" s="403"/>
      <c r="CX42" s="403"/>
      <c r="CY42" s="403"/>
    </row>
    <row r="43" spans="2:109" ht="13.5" customHeight="1" x14ac:dyDescent="0.15">
      <c r="B43" s="395"/>
      <c r="AN43" s="1317" t="s">
        <v>
591</v>
      </c>
      <c r="AO43" s="1318"/>
      <c r="AP43" s="1318"/>
      <c r="AQ43" s="1318"/>
      <c r="AR43" s="1318"/>
      <c r="AS43" s="1318"/>
      <c r="AT43" s="1318"/>
      <c r="AU43" s="1318"/>
      <c r="AV43" s="1318"/>
      <c r="AW43" s="1318"/>
      <c r="AX43" s="1318"/>
      <c r="AY43" s="1318"/>
      <c r="AZ43" s="1318"/>
      <c r="BA43" s="1318"/>
      <c r="BB43" s="1318"/>
      <c r="BC43" s="1318"/>
      <c r="BD43" s="1318"/>
      <c r="BE43" s="1318"/>
      <c r="BF43" s="1318"/>
      <c r="BG43" s="1318"/>
      <c r="BH43" s="1318"/>
      <c r="BI43" s="1318"/>
      <c r="BJ43" s="1318"/>
      <c r="BK43" s="1318"/>
      <c r="BL43" s="1318"/>
      <c r="BM43" s="1318"/>
      <c r="BN43" s="1318"/>
      <c r="BO43" s="1318"/>
      <c r="BP43" s="1318"/>
      <c r="BQ43" s="1318"/>
      <c r="BR43" s="1318"/>
      <c r="BS43" s="1318"/>
      <c r="BT43" s="1318"/>
      <c r="BU43" s="1318"/>
      <c r="BV43" s="1318"/>
      <c r="BW43" s="1318"/>
      <c r="BX43" s="1318"/>
      <c r="BY43" s="1318"/>
      <c r="BZ43" s="1318"/>
      <c r="CA43" s="1318"/>
      <c r="CB43" s="1318"/>
      <c r="CC43" s="1318"/>
      <c r="CD43" s="1318"/>
      <c r="CE43" s="1318"/>
      <c r="CF43" s="1318"/>
      <c r="CG43" s="1318"/>
      <c r="CH43" s="1318"/>
      <c r="CI43" s="1318"/>
      <c r="CJ43" s="1318"/>
      <c r="CK43" s="1318"/>
      <c r="CL43" s="1318"/>
      <c r="CM43" s="1318"/>
      <c r="CN43" s="1318"/>
      <c r="CO43" s="1318"/>
      <c r="CP43" s="1318"/>
      <c r="CQ43" s="1318"/>
      <c r="CR43" s="1318"/>
      <c r="CS43" s="1318"/>
      <c r="CT43" s="1318"/>
      <c r="CU43" s="1318"/>
      <c r="CV43" s="1318"/>
      <c r="CW43" s="1318"/>
      <c r="CX43" s="1318"/>
      <c r="CY43" s="1318"/>
      <c r="CZ43" s="1318"/>
      <c r="DA43" s="1318"/>
      <c r="DB43" s="1318"/>
      <c r="DC43" s="1319"/>
    </row>
    <row r="44" spans="2:109" x14ac:dyDescent="0.15">
      <c r="B44" s="395"/>
      <c r="AN44" s="1320"/>
      <c r="AO44" s="1321"/>
      <c r="AP44" s="1321"/>
      <c r="AQ44" s="1321"/>
      <c r="AR44" s="1321"/>
      <c r="AS44" s="1321"/>
      <c r="AT44" s="1321"/>
      <c r="AU44" s="1321"/>
      <c r="AV44" s="1321"/>
      <c r="AW44" s="1321"/>
      <c r="AX44" s="1321"/>
      <c r="AY44" s="1321"/>
      <c r="AZ44" s="1321"/>
      <c r="BA44" s="1321"/>
      <c r="BB44" s="1321"/>
      <c r="BC44" s="1321"/>
      <c r="BD44" s="1321"/>
      <c r="BE44" s="1321"/>
      <c r="BF44" s="1321"/>
      <c r="BG44" s="1321"/>
      <c r="BH44" s="1321"/>
      <c r="BI44" s="1321"/>
      <c r="BJ44" s="1321"/>
      <c r="BK44" s="1321"/>
      <c r="BL44" s="1321"/>
      <c r="BM44" s="1321"/>
      <c r="BN44" s="1321"/>
      <c r="BO44" s="1321"/>
      <c r="BP44" s="1321"/>
      <c r="BQ44" s="1321"/>
      <c r="BR44" s="1321"/>
      <c r="BS44" s="1321"/>
      <c r="BT44" s="1321"/>
      <c r="BU44" s="1321"/>
      <c r="BV44" s="1321"/>
      <c r="BW44" s="1321"/>
      <c r="BX44" s="1321"/>
      <c r="BY44" s="1321"/>
      <c r="BZ44" s="1321"/>
      <c r="CA44" s="1321"/>
      <c r="CB44" s="1321"/>
      <c r="CC44" s="1321"/>
      <c r="CD44" s="1321"/>
      <c r="CE44" s="1321"/>
      <c r="CF44" s="1321"/>
      <c r="CG44" s="1321"/>
      <c r="CH44" s="1321"/>
      <c r="CI44" s="1321"/>
      <c r="CJ44" s="1321"/>
      <c r="CK44" s="1321"/>
      <c r="CL44" s="1321"/>
      <c r="CM44" s="1321"/>
      <c r="CN44" s="1321"/>
      <c r="CO44" s="1321"/>
      <c r="CP44" s="1321"/>
      <c r="CQ44" s="1321"/>
      <c r="CR44" s="1321"/>
      <c r="CS44" s="1321"/>
      <c r="CT44" s="1321"/>
      <c r="CU44" s="1321"/>
      <c r="CV44" s="1321"/>
      <c r="CW44" s="1321"/>
      <c r="CX44" s="1321"/>
      <c r="CY44" s="1321"/>
      <c r="CZ44" s="1321"/>
      <c r="DA44" s="1321"/>
      <c r="DB44" s="1321"/>
      <c r="DC44" s="1322"/>
    </row>
    <row r="45" spans="2:109" x14ac:dyDescent="0.15">
      <c r="B45" s="395"/>
      <c r="AN45" s="1320"/>
      <c r="AO45" s="1321"/>
      <c r="AP45" s="1321"/>
      <c r="AQ45" s="1321"/>
      <c r="AR45" s="1321"/>
      <c r="AS45" s="1321"/>
      <c r="AT45" s="1321"/>
      <c r="AU45" s="1321"/>
      <c r="AV45" s="1321"/>
      <c r="AW45" s="1321"/>
      <c r="AX45" s="1321"/>
      <c r="AY45" s="1321"/>
      <c r="AZ45" s="1321"/>
      <c r="BA45" s="1321"/>
      <c r="BB45" s="1321"/>
      <c r="BC45" s="1321"/>
      <c r="BD45" s="1321"/>
      <c r="BE45" s="1321"/>
      <c r="BF45" s="1321"/>
      <c r="BG45" s="1321"/>
      <c r="BH45" s="1321"/>
      <c r="BI45" s="1321"/>
      <c r="BJ45" s="1321"/>
      <c r="BK45" s="1321"/>
      <c r="BL45" s="1321"/>
      <c r="BM45" s="1321"/>
      <c r="BN45" s="1321"/>
      <c r="BO45" s="1321"/>
      <c r="BP45" s="1321"/>
      <c r="BQ45" s="1321"/>
      <c r="BR45" s="1321"/>
      <c r="BS45" s="1321"/>
      <c r="BT45" s="1321"/>
      <c r="BU45" s="1321"/>
      <c r="BV45" s="1321"/>
      <c r="BW45" s="1321"/>
      <c r="BX45" s="1321"/>
      <c r="BY45" s="1321"/>
      <c r="BZ45" s="1321"/>
      <c r="CA45" s="1321"/>
      <c r="CB45" s="1321"/>
      <c r="CC45" s="1321"/>
      <c r="CD45" s="1321"/>
      <c r="CE45" s="1321"/>
      <c r="CF45" s="1321"/>
      <c r="CG45" s="1321"/>
      <c r="CH45" s="1321"/>
      <c r="CI45" s="1321"/>
      <c r="CJ45" s="1321"/>
      <c r="CK45" s="1321"/>
      <c r="CL45" s="1321"/>
      <c r="CM45" s="1321"/>
      <c r="CN45" s="1321"/>
      <c r="CO45" s="1321"/>
      <c r="CP45" s="1321"/>
      <c r="CQ45" s="1321"/>
      <c r="CR45" s="1321"/>
      <c r="CS45" s="1321"/>
      <c r="CT45" s="1321"/>
      <c r="CU45" s="1321"/>
      <c r="CV45" s="1321"/>
      <c r="CW45" s="1321"/>
      <c r="CX45" s="1321"/>
      <c r="CY45" s="1321"/>
      <c r="CZ45" s="1321"/>
      <c r="DA45" s="1321"/>
      <c r="DB45" s="1321"/>
      <c r="DC45" s="1322"/>
    </row>
    <row r="46" spans="2:109" x14ac:dyDescent="0.15">
      <c r="B46" s="395"/>
      <c r="AN46" s="1320"/>
      <c r="AO46" s="1321"/>
      <c r="AP46" s="1321"/>
      <c r="AQ46" s="1321"/>
      <c r="AR46" s="1321"/>
      <c r="AS46" s="1321"/>
      <c r="AT46" s="1321"/>
      <c r="AU46" s="1321"/>
      <c r="AV46" s="1321"/>
      <c r="AW46" s="1321"/>
      <c r="AX46" s="1321"/>
      <c r="AY46" s="1321"/>
      <c r="AZ46" s="1321"/>
      <c r="BA46" s="1321"/>
      <c r="BB46" s="1321"/>
      <c r="BC46" s="1321"/>
      <c r="BD46" s="1321"/>
      <c r="BE46" s="1321"/>
      <c r="BF46" s="1321"/>
      <c r="BG46" s="1321"/>
      <c r="BH46" s="1321"/>
      <c r="BI46" s="1321"/>
      <c r="BJ46" s="1321"/>
      <c r="BK46" s="1321"/>
      <c r="BL46" s="1321"/>
      <c r="BM46" s="1321"/>
      <c r="BN46" s="1321"/>
      <c r="BO46" s="1321"/>
      <c r="BP46" s="1321"/>
      <c r="BQ46" s="1321"/>
      <c r="BR46" s="1321"/>
      <c r="BS46" s="1321"/>
      <c r="BT46" s="1321"/>
      <c r="BU46" s="1321"/>
      <c r="BV46" s="1321"/>
      <c r="BW46" s="1321"/>
      <c r="BX46" s="1321"/>
      <c r="BY46" s="1321"/>
      <c r="BZ46" s="1321"/>
      <c r="CA46" s="1321"/>
      <c r="CB46" s="1321"/>
      <c r="CC46" s="1321"/>
      <c r="CD46" s="1321"/>
      <c r="CE46" s="1321"/>
      <c r="CF46" s="1321"/>
      <c r="CG46" s="1321"/>
      <c r="CH46" s="1321"/>
      <c r="CI46" s="1321"/>
      <c r="CJ46" s="1321"/>
      <c r="CK46" s="1321"/>
      <c r="CL46" s="1321"/>
      <c r="CM46" s="1321"/>
      <c r="CN46" s="1321"/>
      <c r="CO46" s="1321"/>
      <c r="CP46" s="1321"/>
      <c r="CQ46" s="1321"/>
      <c r="CR46" s="1321"/>
      <c r="CS46" s="1321"/>
      <c r="CT46" s="1321"/>
      <c r="CU46" s="1321"/>
      <c r="CV46" s="1321"/>
      <c r="CW46" s="1321"/>
      <c r="CX46" s="1321"/>
      <c r="CY46" s="1321"/>
      <c r="CZ46" s="1321"/>
      <c r="DA46" s="1321"/>
      <c r="DB46" s="1321"/>
      <c r="DC46" s="1322"/>
    </row>
    <row r="47" spans="2:109" x14ac:dyDescent="0.15">
      <c r="B47" s="395"/>
      <c r="AN47" s="1323"/>
      <c r="AO47" s="1324"/>
      <c r="AP47" s="1324"/>
      <c r="AQ47" s="1324"/>
      <c r="AR47" s="1324"/>
      <c r="AS47" s="1324"/>
      <c r="AT47" s="1324"/>
      <c r="AU47" s="1324"/>
      <c r="AV47" s="1324"/>
      <c r="AW47" s="1324"/>
      <c r="AX47" s="1324"/>
      <c r="AY47" s="1324"/>
      <c r="AZ47" s="1324"/>
      <c r="BA47" s="1324"/>
      <c r="BB47" s="1324"/>
      <c r="BC47" s="1324"/>
      <c r="BD47" s="1324"/>
      <c r="BE47" s="1324"/>
      <c r="BF47" s="1324"/>
      <c r="BG47" s="1324"/>
      <c r="BH47" s="1324"/>
      <c r="BI47" s="1324"/>
      <c r="BJ47" s="1324"/>
      <c r="BK47" s="1324"/>
      <c r="BL47" s="1324"/>
      <c r="BM47" s="1324"/>
      <c r="BN47" s="1324"/>
      <c r="BO47" s="1324"/>
      <c r="BP47" s="1324"/>
      <c r="BQ47" s="1324"/>
      <c r="BR47" s="1324"/>
      <c r="BS47" s="1324"/>
      <c r="BT47" s="1324"/>
      <c r="BU47" s="1324"/>
      <c r="BV47" s="1324"/>
      <c r="BW47" s="1324"/>
      <c r="BX47" s="1324"/>
      <c r="BY47" s="1324"/>
      <c r="BZ47" s="1324"/>
      <c r="CA47" s="1324"/>
      <c r="CB47" s="1324"/>
      <c r="CC47" s="1324"/>
      <c r="CD47" s="1324"/>
      <c r="CE47" s="1324"/>
      <c r="CF47" s="1324"/>
      <c r="CG47" s="1324"/>
      <c r="CH47" s="1324"/>
      <c r="CI47" s="1324"/>
      <c r="CJ47" s="1324"/>
      <c r="CK47" s="1324"/>
      <c r="CL47" s="1324"/>
      <c r="CM47" s="1324"/>
      <c r="CN47" s="1324"/>
      <c r="CO47" s="1324"/>
      <c r="CP47" s="1324"/>
      <c r="CQ47" s="1324"/>
      <c r="CR47" s="1324"/>
      <c r="CS47" s="1324"/>
      <c r="CT47" s="1324"/>
      <c r="CU47" s="1324"/>
      <c r="CV47" s="1324"/>
      <c r="CW47" s="1324"/>
      <c r="CX47" s="1324"/>
      <c r="CY47" s="1324"/>
      <c r="CZ47" s="1324"/>
      <c r="DA47" s="1324"/>
      <c r="DB47" s="1324"/>
      <c r="DC47" s="1325"/>
    </row>
    <row r="48" spans="2:109" x14ac:dyDescent="0.15">
      <c r="B48" s="395"/>
      <c r="H48" s="404"/>
      <c r="I48" s="404"/>
      <c r="J48" s="404"/>
      <c r="AN48" s="404"/>
      <c r="AO48" s="404"/>
      <c r="AP48" s="404"/>
      <c r="AZ48" s="404"/>
      <c r="BA48" s="404"/>
      <c r="BB48" s="404"/>
      <c r="BL48" s="404"/>
      <c r="BM48" s="404"/>
      <c r="BN48" s="404"/>
      <c r="BX48" s="404"/>
      <c r="BY48" s="404"/>
      <c r="BZ48" s="404"/>
      <c r="CJ48" s="404"/>
      <c r="CK48" s="404"/>
      <c r="CL48" s="404"/>
      <c r="CV48" s="404"/>
      <c r="CW48" s="404"/>
      <c r="CX48" s="404"/>
    </row>
    <row r="49" spans="1:109" x14ac:dyDescent="0.15">
      <c r="B49" s="395"/>
      <c r="AN49" s="388" t="s">
        <v>
592</v>
      </c>
    </row>
    <row r="50" spans="1:109" x14ac:dyDescent="0.15">
      <c r="B50" s="395"/>
      <c r="G50" s="1309"/>
      <c r="H50" s="1309"/>
      <c r="I50" s="1309"/>
      <c r="J50" s="1309"/>
      <c r="K50" s="405"/>
      <c r="L50" s="405"/>
      <c r="M50" s="406"/>
      <c r="N50" s="406"/>
      <c r="AN50" s="1327"/>
      <c r="AO50" s="1328"/>
      <c r="AP50" s="1328"/>
      <c r="AQ50" s="1328"/>
      <c r="AR50" s="1328"/>
      <c r="AS50" s="1328"/>
      <c r="AT50" s="1328"/>
      <c r="AU50" s="1328"/>
      <c r="AV50" s="1328"/>
      <c r="AW50" s="1328"/>
      <c r="AX50" s="1328"/>
      <c r="AY50" s="1328"/>
      <c r="AZ50" s="1328"/>
      <c r="BA50" s="1328"/>
      <c r="BB50" s="1328"/>
      <c r="BC50" s="1328"/>
      <c r="BD50" s="1328"/>
      <c r="BE50" s="1328"/>
      <c r="BF50" s="1328"/>
      <c r="BG50" s="1328"/>
      <c r="BH50" s="1328"/>
      <c r="BI50" s="1328"/>
      <c r="BJ50" s="1328"/>
      <c r="BK50" s="1328"/>
      <c r="BL50" s="1328"/>
      <c r="BM50" s="1328"/>
      <c r="BN50" s="1328"/>
      <c r="BO50" s="1329"/>
      <c r="BP50" s="1315" t="s">
        <v>
549</v>
      </c>
      <c r="BQ50" s="1315"/>
      <c r="BR50" s="1315"/>
      <c r="BS50" s="1315"/>
      <c r="BT50" s="1315"/>
      <c r="BU50" s="1315"/>
      <c r="BV50" s="1315"/>
      <c r="BW50" s="1315"/>
      <c r="BX50" s="1315" t="s">
        <v>
550</v>
      </c>
      <c r="BY50" s="1315"/>
      <c r="BZ50" s="1315"/>
      <c r="CA50" s="1315"/>
      <c r="CB50" s="1315"/>
      <c r="CC50" s="1315"/>
      <c r="CD50" s="1315"/>
      <c r="CE50" s="1315"/>
      <c r="CF50" s="1315" t="s">
        <v>
551</v>
      </c>
      <c r="CG50" s="1315"/>
      <c r="CH50" s="1315"/>
      <c r="CI50" s="1315"/>
      <c r="CJ50" s="1315"/>
      <c r="CK50" s="1315"/>
      <c r="CL50" s="1315"/>
      <c r="CM50" s="1315"/>
      <c r="CN50" s="1315" t="s">
        <v>
552</v>
      </c>
      <c r="CO50" s="1315"/>
      <c r="CP50" s="1315"/>
      <c r="CQ50" s="1315"/>
      <c r="CR50" s="1315"/>
      <c r="CS50" s="1315"/>
      <c r="CT50" s="1315"/>
      <c r="CU50" s="1315"/>
      <c r="CV50" s="1315" t="s">
        <v>
553</v>
      </c>
      <c r="CW50" s="1315"/>
      <c r="CX50" s="1315"/>
      <c r="CY50" s="1315"/>
      <c r="CZ50" s="1315"/>
      <c r="DA50" s="1315"/>
      <c r="DB50" s="1315"/>
      <c r="DC50" s="1315"/>
    </row>
    <row r="51" spans="1:109" ht="13.5" customHeight="1" x14ac:dyDescent="0.15">
      <c r="B51" s="395"/>
      <c r="G51" s="1326"/>
      <c r="H51" s="1326"/>
      <c r="I51" s="1330"/>
      <c r="J51" s="1330"/>
      <c r="K51" s="1316"/>
      <c r="L51" s="1316"/>
      <c r="M51" s="1316"/>
      <c r="N51" s="1316"/>
      <c r="AM51" s="404"/>
      <c r="AN51" s="1314" t="s">
        <v>
593</v>
      </c>
      <c r="AO51" s="1314"/>
      <c r="AP51" s="1314"/>
      <c r="AQ51" s="1314"/>
      <c r="AR51" s="1314"/>
      <c r="AS51" s="1314"/>
      <c r="AT51" s="1314"/>
      <c r="AU51" s="1314"/>
      <c r="AV51" s="1314"/>
      <c r="AW51" s="1314"/>
      <c r="AX51" s="1314"/>
      <c r="AY51" s="1314"/>
      <c r="AZ51" s="1314"/>
      <c r="BA51" s="1314"/>
      <c r="BB51" s="1314" t="s">
        <v>
594</v>
      </c>
      <c r="BC51" s="1314"/>
      <c r="BD51" s="1314"/>
      <c r="BE51" s="1314"/>
      <c r="BF51" s="1314"/>
      <c r="BG51" s="1314"/>
      <c r="BH51" s="1314"/>
      <c r="BI51" s="1314"/>
      <c r="BJ51" s="1314"/>
      <c r="BK51" s="1314"/>
      <c r="BL51" s="1314"/>
      <c r="BM51" s="1314"/>
      <c r="BN51" s="1314"/>
      <c r="BO51" s="1314"/>
      <c r="BP51" s="1311"/>
      <c r="BQ51" s="1311"/>
      <c r="BR51" s="1311"/>
      <c r="BS51" s="1311"/>
      <c r="BT51" s="1311"/>
      <c r="BU51" s="1311"/>
      <c r="BV51" s="1311"/>
      <c r="BW51" s="1311"/>
      <c r="BX51" s="1311"/>
      <c r="BY51" s="1311"/>
      <c r="BZ51" s="1311"/>
      <c r="CA51" s="1311"/>
      <c r="CB51" s="1311"/>
      <c r="CC51" s="1311"/>
      <c r="CD51" s="1311"/>
      <c r="CE51" s="1311"/>
      <c r="CF51" s="1311"/>
      <c r="CG51" s="1311"/>
      <c r="CH51" s="1311"/>
      <c r="CI51" s="1311"/>
      <c r="CJ51" s="1311"/>
      <c r="CK51" s="1311"/>
      <c r="CL51" s="1311"/>
      <c r="CM51" s="1311"/>
      <c r="CN51" s="1311"/>
      <c r="CO51" s="1311"/>
      <c r="CP51" s="1311"/>
      <c r="CQ51" s="1311"/>
      <c r="CR51" s="1311"/>
      <c r="CS51" s="1311"/>
      <c r="CT51" s="1311"/>
      <c r="CU51" s="1311"/>
      <c r="CV51" s="1311"/>
      <c r="CW51" s="1311"/>
      <c r="CX51" s="1311"/>
      <c r="CY51" s="1311"/>
      <c r="CZ51" s="1311"/>
      <c r="DA51" s="1311"/>
      <c r="DB51" s="1311"/>
      <c r="DC51" s="1311"/>
    </row>
    <row r="52" spans="1:109" x14ac:dyDescent="0.15">
      <c r="B52" s="395"/>
      <c r="G52" s="1326"/>
      <c r="H52" s="1326"/>
      <c r="I52" s="1330"/>
      <c r="J52" s="1330"/>
      <c r="K52" s="1316"/>
      <c r="L52" s="1316"/>
      <c r="M52" s="1316"/>
      <c r="N52" s="1316"/>
      <c r="AM52" s="404"/>
      <c r="AN52" s="1314"/>
      <c r="AO52" s="1314"/>
      <c r="AP52" s="1314"/>
      <c r="AQ52" s="1314"/>
      <c r="AR52" s="1314"/>
      <c r="AS52" s="1314"/>
      <c r="AT52" s="1314"/>
      <c r="AU52" s="1314"/>
      <c r="AV52" s="1314"/>
      <c r="AW52" s="1314"/>
      <c r="AX52" s="1314"/>
      <c r="AY52" s="1314"/>
      <c r="AZ52" s="1314"/>
      <c r="BA52" s="1314"/>
      <c r="BB52" s="1314"/>
      <c r="BC52" s="1314"/>
      <c r="BD52" s="1314"/>
      <c r="BE52" s="1314"/>
      <c r="BF52" s="1314"/>
      <c r="BG52" s="1314"/>
      <c r="BH52" s="1314"/>
      <c r="BI52" s="1314"/>
      <c r="BJ52" s="1314"/>
      <c r="BK52" s="1314"/>
      <c r="BL52" s="1314"/>
      <c r="BM52" s="1314"/>
      <c r="BN52" s="1314"/>
      <c r="BO52" s="1314"/>
      <c r="BP52" s="1311"/>
      <c r="BQ52" s="1311"/>
      <c r="BR52" s="1311"/>
      <c r="BS52" s="1311"/>
      <c r="BT52" s="1311"/>
      <c r="BU52" s="1311"/>
      <c r="BV52" s="1311"/>
      <c r="BW52" s="1311"/>
      <c r="BX52" s="1311"/>
      <c r="BY52" s="1311"/>
      <c r="BZ52" s="1311"/>
      <c r="CA52" s="1311"/>
      <c r="CB52" s="1311"/>
      <c r="CC52" s="1311"/>
      <c r="CD52" s="1311"/>
      <c r="CE52" s="1311"/>
      <c r="CF52" s="1311"/>
      <c r="CG52" s="1311"/>
      <c r="CH52" s="1311"/>
      <c r="CI52" s="1311"/>
      <c r="CJ52" s="1311"/>
      <c r="CK52" s="1311"/>
      <c r="CL52" s="1311"/>
      <c r="CM52" s="1311"/>
      <c r="CN52" s="1311"/>
      <c r="CO52" s="1311"/>
      <c r="CP52" s="1311"/>
      <c r="CQ52" s="1311"/>
      <c r="CR52" s="1311"/>
      <c r="CS52" s="1311"/>
      <c r="CT52" s="1311"/>
      <c r="CU52" s="1311"/>
      <c r="CV52" s="1311"/>
      <c r="CW52" s="1311"/>
      <c r="CX52" s="1311"/>
      <c r="CY52" s="1311"/>
      <c r="CZ52" s="1311"/>
      <c r="DA52" s="1311"/>
      <c r="DB52" s="1311"/>
      <c r="DC52" s="1311"/>
    </row>
    <row r="53" spans="1:109" x14ac:dyDescent="0.15">
      <c r="A53" s="403"/>
      <c r="B53" s="395"/>
      <c r="G53" s="1326"/>
      <c r="H53" s="1326"/>
      <c r="I53" s="1309"/>
      <c r="J53" s="1309"/>
      <c r="K53" s="1316"/>
      <c r="L53" s="1316"/>
      <c r="M53" s="1316"/>
      <c r="N53" s="1316"/>
      <c r="AM53" s="404"/>
      <c r="AN53" s="1314"/>
      <c r="AO53" s="1314"/>
      <c r="AP53" s="1314"/>
      <c r="AQ53" s="1314"/>
      <c r="AR53" s="1314"/>
      <c r="AS53" s="1314"/>
      <c r="AT53" s="1314"/>
      <c r="AU53" s="1314"/>
      <c r="AV53" s="1314"/>
      <c r="AW53" s="1314"/>
      <c r="AX53" s="1314"/>
      <c r="AY53" s="1314"/>
      <c r="AZ53" s="1314"/>
      <c r="BA53" s="1314"/>
      <c r="BB53" s="1314" t="s">
        <v>
595</v>
      </c>
      <c r="BC53" s="1314"/>
      <c r="BD53" s="1314"/>
      <c r="BE53" s="1314"/>
      <c r="BF53" s="1314"/>
      <c r="BG53" s="1314"/>
      <c r="BH53" s="1314"/>
      <c r="BI53" s="1314"/>
      <c r="BJ53" s="1314"/>
      <c r="BK53" s="1314"/>
      <c r="BL53" s="1314"/>
      <c r="BM53" s="1314"/>
      <c r="BN53" s="1314"/>
      <c r="BO53" s="1314"/>
      <c r="BP53" s="1311">
        <v>
62.7</v>
      </c>
      <c r="BQ53" s="1311"/>
      <c r="BR53" s="1311"/>
      <c r="BS53" s="1311"/>
      <c r="BT53" s="1311"/>
      <c r="BU53" s="1311"/>
      <c r="BV53" s="1311"/>
      <c r="BW53" s="1311"/>
      <c r="BX53" s="1311">
        <v>
62.7</v>
      </c>
      <c r="BY53" s="1311"/>
      <c r="BZ53" s="1311"/>
      <c r="CA53" s="1311"/>
      <c r="CB53" s="1311"/>
      <c r="CC53" s="1311"/>
      <c r="CD53" s="1311"/>
      <c r="CE53" s="1311"/>
      <c r="CF53" s="1311">
        <v>
60.1</v>
      </c>
      <c r="CG53" s="1311"/>
      <c r="CH53" s="1311"/>
      <c r="CI53" s="1311"/>
      <c r="CJ53" s="1311"/>
      <c r="CK53" s="1311"/>
      <c r="CL53" s="1311"/>
      <c r="CM53" s="1311"/>
      <c r="CN53" s="1311">
        <v>
60.1</v>
      </c>
      <c r="CO53" s="1311"/>
      <c r="CP53" s="1311"/>
      <c r="CQ53" s="1311"/>
      <c r="CR53" s="1311"/>
      <c r="CS53" s="1311"/>
      <c r="CT53" s="1311"/>
      <c r="CU53" s="1311"/>
      <c r="CV53" s="1311">
        <v>
60.1</v>
      </c>
      <c r="CW53" s="1311"/>
      <c r="CX53" s="1311"/>
      <c r="CY53" s="1311"/>
      <c r="CZ53" s="1311"/>
      <c r="DA53" s="1311"/>
      <c r="DB53" s="1311"/>
      <c r="DC53" s="1311"/>
    </row>
    <row r="54" spans="1:109" x14ac:dyDescent="0.15">
      <c r="A54" s="403"/>
      <c r="B54" s="395"/>
      <c r="G54" s="1326"/>
      <c r="H54" s="1326"/>
      <c r="I54" s="1309"/>
      <c r="J54" s="1309"/>
      <c r="K54" s="1316"/>
      <c r="L54" s="1316"/>
      <c r="M54" s="1316"/>
      <c r="N54" s="1316"/>
      <c r="AM54" s="404"/>
      <c r="AN54" s="1314"/>
      <c r="AO54" s="1314"/>
      <c r="AP54" s="1314"/>
      <c r="AQ54" s="1314"/>
      <c r="AR54" s="1314"/>
      <c r="AS54" s="1314"/>
      <c r="AT54" s="1314"/>
      <c r="AU54" s="1314"/>
      <c r="AV54" s="1314"/>
      <c r="AW54" s="1314"/>
      <c r="AX54" s="1314"/>
      <c r="AY54" s="1314"/>
      <c r="AZ54" s="1314"/>
      <c r="BA54" s="1314"/>
      <c r="BB54" s="1314"/>
      <c r="BC54" s="1314"/>
      <c r="BD54" s="1314"/>
      <c r="BE54" s="1314"/>
      <c r="BF54" s="1314"/>
      <c r="BG54" s="1314"/>
      <c r="BH54" s="1314"/>
      <c r="BI54" s="1314"/>
      <c r="BJ54" s="1314"/>
      <c r="BK54" s="1314"/>
      <c r="BL54" s="1314"/>
      <c r="BM54" s="1314"/>
      <c r="BN54" s="1314"/>
      <c r="BO54" s="1314"/>
      <c r="BP54" s="1311"/>
      <c r="BQ54" s="1311"/>
      <c r="BR54" s="1311"/>
      <c r="BS54" s="1311"/>
      <c r="BT54" s="1311"/>
      <c r="BU54" s="1311"/>
      <c r="BV54" s="1311"/>
      <c r="BW54" s="1311"/>
      <c r="BX54" s="1311"/>
      <c r="BY54" s="1311"/>
      <c r="BZ54" s="1311"/>
      <c r="CA54" s="1311"/>
      <c r="CB54" s="1311"/>
      <c r="CC54" s="1311"/>
      <c r="CD54" s="1311"/>
      <c r="CE54" s="1311"/>
      <c r="CF54" s="1311"/>
      <c r="CG54" s="1311"/>
      <c r="CH54" s="1311"/>
      <c r="CI54" s="1311"/>
      <c r="CJ54" s="1311"/>
      <c r="CK54" s="1311"/>
      <c r="CL54" s="1311"/>
      <c r="CM54" s="1311"/>
      <c r="CN54" s="1311"/>
      <c r="CO54" s="1311"/>
      <c r="CP54" s="1311"/>
      <c r="CQ54" s="1311"/>
      <c r="CR54" s="1311"/>
      <c r="CS54" s="1311"/>
      <c r="CT54" s="1311"/>
      <c r="CU54" s="1311"/>
      <c r="CV54" s="1311"/>
      <c r="CW54" s="1311"/>
      <c r="CX54" s="1311"/>
      <c r="CY54" s="1311"/>
      <c r="CZ54" s="1311"/>
      <c r="DA54" s="1311"/>
      <c r="DB54" s="1311"/>
      <c r="DC54" s="1311"/>
    </row>
    <row r="55" spans="1:109" x14ac:dyDescent="0.15">
      <c r="A55" s="403"/>
      <c r="B55" s="395"/>
      <c r="G55" s="1309"/>
      <c r="H55" s="1309"/>
      <c r="I55" s="1309"/>
      <c r="J55" s="1309"/>
      <c r="K55" s="1316"/>
      <c r="L55" s="1316"/>
      <c r="M55" s="1316"/>
      <c r="N55" s="1316"/>
      <c r="AN55" s="1315" t="s">
        <v>
596</v>
      </c>
      <c r="AO55" s="1315"/>
      <c r="AP55" s="1315"/>
      <c r="AQ55" s="1315"/>
      <c r="AR55" s="1315"/>
      <c r="AS55" s="1315"/>
      <c r="AT55" s="1315"/>
      <c r="AU55" s="1315"/>
      <c r="AV55" s="1315"/>
      <c r="AW55" s="1315"/>
      <c r="AX55" s="1315"/>
      <c r="AY55" s="1315"/>
      <c r="AZ55" s="1315"/>
      <c r="BA55" s="1315"/>
      <c r="BB55" s="1314" t="s">
        <v>
594</v>
      </c>
      <c r="BC55" s="1314"/>
      <c r="BD55" s="1314"/>
      <c r="BE55" s="1314"/>
      <c r="BF55" s="1314"/>
      <c r="BG55" s="1314"/>
      <c r="BH55" s="1314"/>
      <c r="BI55" s="1314"/>
      <c r="BJ55" s="1314"/>
      <c r="BK55" s="1314"/>
      <c r="BL55" s="1314"/>
      <c r="BM55" s="1314"/>
      <c r="BN55" s="1314"/>
      <c r="BO55" s="1314"/>
      <c r="BP55" s="1311">
        <v>
33.6</v>
      </c>
      <c r="BQ55" s="1311"/>
      <c r="BR55" s="1311"/>
      <c r="BS55" s="1311"/>
      <c r="BT55" s="1311"/>
      <c r="BU55" s="1311"/>
      <c r="BV55" s="1311"/>
      <c r="BW55" s="1311"/>
      <c r="BX55" s="1311">
        <v>
35.299999999999997</v>
      </c>
      <c r="BY55" s="1311"/>
      <c r="BZ55" s="1311"/>
      <c r="CA55" s="1311"/>
      <c r="CB55" s="1311"/>
      <c r="CC55" s="1311"/>
      <c r="CD55" s="1311"/>
      <c r="CE55" s="1311"/>
      <c r="CF55" s="1311">
        <v>
31.9</v>
      </c>
      <c r="CG55" s="1311"/>
      <c r="CH55" s="1311"/>
      <c r="CI55" s="1311"/>
      <c r="CJ55" s="1311"/>
      <c r="CK55" s="1311"/>
      <c r="CL55" s="1311"/>
      <c r="CM55" s="1311"/>
      <c r="CN55" s="1311">
        <v>
24.2</v>
      </c>
      <c r="CO55" s="1311"/>
      <c r="CP55" s="1311"/>
      <c r="CQ55" s="1311"/>
      <c r="CR55" s="1311"/>
      <c r="CS55" s="1311"/>
      <c r="CT55" s="1311"/>
      <c r="CU55" s="1311"/>
      <c r="CV55" s="1311">
        <v>
22.1</v>
      </c>
      <c r="CW55" s="1311"/>
      <c r="CX55" s="1311"/>
      <c r="CY55" s="1311"/>
      <c r="CZ55" s="1311"/>
      <c r="DA55" s="1311"/>
      <c r="DB55" s="1311"/>
      <c r="DC55" s="1311"/>
    </row>
    <row r="56" spans="1:109" x14ac:dyDescent="0.15">
      <c r="A56" s="403"/>
      <c r="B56" s="395"/>
      <c r="G56" s="1309"/>
      <c r="H56" s="1309"/>
      <c r="I56" s="1309"/>
      <c r="J56" s="1309"/>
      <c r="K56" s="1316"/>
      <c r="L56" s="1316"/>
      <c r="M56" s="1316"/>
      <c r="N56" s="1316"/>
      <c r="AN56" s="1315"/>
      <c r="AO56" s="1315"/>
      <c r="AP56" s="1315"/>
      <c r="AQ56" s="1315"/>
      <c r="AR56" s="1315"/>
      <c r="AS56" s="1315"/>
      <c r="AT56" s="1315"/>
      <c r="AU56" s="1315"/>
      <c r="AV56" s="1315"/>
      <c r="AW56" s="1315"/>
      <c r="AX56" s="1315"/>
      <c r="AY56" s="1315"/>
      <c r="AZ56" s="1315"/>
      <c r="BA56" s="1315"/>
      <c r="BB56" s="1314"/>
      <c r="BC56" s="1314"/>
      <c r="BD56" s="1314"/>
      <c r="BE56" s="1314"/>
      <c r="BF56" s="1314"/>
      <c r="BG56" s="1314"/>
      <c r="BH56" s="1314"/>
      <c r="BI56" s="1314"/>
      <c r="BJ56" s="1314"/>
      <c r="BK56" s="1314"/>
      <c r="BL56" s="1314"/>
      <c r="BM56" s="1314"/>
      <c r="BN56" s="1314"/>
      <c r="BO56" s="1314"/>
      <c r="BP56" s="1311"/>
      <c r="BQ56" s="1311"/>
      <c r="BR56" s="1311"/>
      <c r="BS56" s="1311"/>
      <c r="BT56" s="1311"/>
      <c r="BU56" s="1311"/>
      <c r="BV56" s="1311"/>
      <c r="BW56" s="1311"/>
      <c r="BX56" s="1311"/>
      <c r="BY56" s="1311"/>
      <c r="BZ56" s="1311"/>
      <c r="CA56" s="1311"/>
      <c r="CB56" s="1311"/>
      <c r="CC56" s="1311"/>
      <c r="CD56" s="1311"/>
      <c r="CE56" s="1311"/>
      <c r="CF56" s="1311"/>
      <c r="CG56" s="1311"/>
      <c r="CH56" s="1311"/>
      <c r="CI56" s="1311"/>
      <c r="CJ56" s="1311"/>
      <c r="CK56" s="1311"/>
      <c r="CL56" s="1311"/>
      <c r="CM56" s="1311"/>
      <c r="CN56" s="1311"/>
      <c r="CO56" s="1311"/>
      <c r="CP56" s="1311"/>
      <c r="CQ56" s="1311"/>
      <c r="CR56" s="1311"/>
      <c r="CS56" s="1311"/>
      <c r="CT56" s="1311"/>
      <c r="CU56" s="1311"/>
      <c r="CV56" s="1311"/>
      <c r="CW56" s="1311"/>
      <c r="CX56" s="1311"/>
      <c r="CY56" s="1311"/>
      <c r="CZ56" s="1311"/>
      <c r="DA56" s="1311"/>
      <c r="DB56" s="1311"/>
      <c r="DC56" s="1311"/>
    </row>
    <row r="57" spans="1:109" s="403" customFormat="1" x14ac:dyDescent="0.15">
      <c r="B57" s="407"/>
      <c r="G57" s="1309"/>
      <c r="H57" s="1309"/>
      <c r="I57" s="1312"/>
      <c r="J57" s="1312"/>
      <c r="K57" s="1316"/>
      <c r="L57" s="1316"/>
      <c r="M57" s="1316"/>
      <c r="N57" s="1316"/>
      <c r="AM57" s="388"/>
      <c r="AN57" s="1315"/>
      <c r="AO57" s="1315"/>
      <c r="AP57" s="1315"/>
      <c r="AQ57" s="1315"/>
      <c r="AR57" s="1315"/>
      <c r="AS57" s="1315"/>
      <c r="AT57" s="1315"/>
      <c r="AU57" s="1315"/>
      <c r="AV57" s="1315"/>
      <c r="AW57" s="1315"/>
      <c r="AX57" s="1315"/>
      <c r="AY57" s="1315"/>
      <c r="AZ57" s="1315"/>
      <c r="BA57" s="1315"/>
      <c r="BB57" s="1314" t="s">
        <v>
595</v>
      </c>
      <c r="BC57" s="1314"/>
      <c r="BD57" s="1314"/>
      <c r="BE57" s="1314"/>
      <c r="BF57" s="1314"/>
      <c r="BG57" s="1314"/>
      <c r="BH57" s="1314"/>
      <c r="BI57" s="1314"/>
      <c r="BJ57" s="1314"/>
      <c r="BK57" s="1314"/>
      <c r="BL57" s="1314"/>
      <c r="BM57" s="1314"/>
      <c r="BN57" s="1314"/>
      <c r="BO57" s="1314"/>
      <c r="BP57" s="1311">
        <v>
56.8</v>
      </c>
      <c r="BQ57" s="1311"/>
      <c r="BR57" s="1311"/>
      <c r="BS57" s="1311"/>
      <c r="BT57" s="1311"/>
      <c r="BU57" s="1311"/>
      <c r="BV57" s="1311"/>
      <c r="BW57" s="1311"/>
      <c r="BX57" s="1311">
        <v>
60.4</v>
      </c>
      <c r="BY57" s="1311"/>
      <c r="BZ57" s="1311"/>
      <c r="CA57" s="1311"/>
      <c r="CB57" s="1311"/>
      <c r="CC57" s="1311"/>
      <c r="CD57" s="1311"/>
      <c r="CE57" s="1311"/>
      <c r="CF57" s="1311">
        <v>
59.3</v>
      </c>
      <c r="CG57" s="1311"/>
      <c r="CH57" s="1311"/>
      <c r="CI57" s="1311"/>
      <c r="CJ57" s="1311"/>
      <c r="CK57" s="1311"/>
      <c r="CL57" s="1311"/>
      <c r="CM57" s="1311"/>
      <c r="CN57" s="1311">
        <v>
59.9</v>
      </c>
      <c r="CO57" s="1311"/>
      <c r="CP57" s="1311"/>
      <c r="CQ57" s="1311"/>
      <c r="CR57" s="1311"/>
      <c r="CS57" s="1311"/>
      <c r="CT57" s="1311"/>
      <c r="CU57" s="1311"/>
      <c r="CV57" s="1311">
        <v>
61.5</v>
      </c>
      <c r="CW57" s="1311"/>
      <c r="CX57" s="1311"/>
      <c r="CY57" s="1311"/>
      <c r="CZ57" s="1311"/>
      <c r="DA57" s="1311"/>
      <c r="DB57" s="1311"/>
      <c r="DC57" s="1311"/>
      <c r="DD57" s="408"/>
      <c r="DE57" s="407"/>
    </row>
    <row r="58" spans="1:109" s="403" customFormat="1" x14ac:dyDescent="0.15">
      <c r="A58" s="388"/>
      <c r="B58" s="407"/>
      <c r="G58" s="1309"/>
      <c r="H58" s="1309"/>
      <c r="I58" s="1312"/>
      <c r="J58" s="1312"/>
      <c r="K58" s="1316"/>
      <c r="L58" s="1316"/>
      <c r="M58" s="1316"/>
      <c r="N58" s="1316"/>
      <c r="AM58" s="388"/>
      <c r="AN58" s="1315"/>
      <c r="AO58" s="1315"/>
      <c r="AP58" s="1315"/>
      <c r="AQ58" s="1315"/>
      <c r="AR58" s="1315"/>
      <c r="AS58" s="1315"/>
      <c r="AT58" s="1315"/>
      <c r="AU58" s="1315"/>
      <c r="AV58" s="1315"/>
      <c r="AW58" s="1315"/>
      <c r="AX58" s="1315"/>
      <c r="AY58" s="1315"/>
      <c r="AZ58" s="1315"/>
      <c r="BA58" s="1315"/>
      <c r="BB58" s="1314"/>
      <c r="BC58" s="1314"/>
      <c r="BD58" s="1314"/>
      <c r="BE58" s="1314"/>
      <c r="BF58" s="1314"/>
      <c r="BG58" s="1314"/>
      <c r="BH58" s="1314"/>
      <c r="BI58" s="1314"/>
      <c r="BJ58" s="1314"/>
      <c r="BK58" s="1314"/>
      <c r="BL58" s="1314"/>
      <c r="BM58" s="1314"/>
      <c r="BN58" s="1314"/>
      <c r="BO58" s="1314"/>
      <c r="BP58" s="1311"/>
      <c r="BQ58" s="1311"/>
      <c r="BR58" s="1311"/>
      <c r="BS58" s="1311"/>
      <c r="BT58" s="1311"/>
      <c r="BU58" s="1311"/>
      <c r="BV58" s="1311"/>
      <c r="BW58" s="1311"/>
      <c r="BX58" s="1311"/>
      <c r="BY58" s="1311"/>
      <c r="BZ58" s="1311"/>
      <c r="CA58" s="1311"/>
      <c r="CB58" s="1311"/>
      <c r="CC58" s="1311"/>
      <c r="CD58" s="1311"/>
      <c r="CE58" s="1311"/>
      <c r="CF58" s="1311"/>
      <c r="CG58" s="1311"/>
      <c r="CH58" s="1311"/>
      <c r="CI58" s="1311"/>
      <c r="CJ58" s="1311"/>
      <c r="CK58" s="1311"/>
      <c r="CL58" s="1311"/>
      <c r="CM58" s="1311"/>
      <c r="CN58" s="1311"/>
      <c r="CO58" s="1311"/>
      <c r="CP58" s="1311"/>
      <c r="CQ58" s="1311"/>
      <c r="CR58" s="1311"/>
      <c r="CS58" s="1311"/>
      <c r="CT58" s="1311"/>
      <c r="CU58" s="1311"/>
      <c r="CV58" s="1311"/>
      <c r="CW58" s="1311"/>
      <c r="CX58" s="1311"/>
      <c r="CY58" s="1311"/>
      <c r="CZ58" s="1311"/>
      <c r="DA58" s="1311"/>
      <c r="DB58" s="1311"/>
      <c r="DC58" s="1311"/>
      <c r="DD58" s="408"/>
      <c r="DE58" s="407"/>
    </row>
    <row r="59" spans="1:109" s="403" customFormat="1" x14ac:dyDescent="0.15">
      <c r="A59" s="388"/>
      <c r="B59" s="407"/>
      <c r="K59" s="409"/>
      <c r="L59" s="409"/>
      <c r="M59" s="409"/>
      <c r="N59" s="409"/>
      <c r="AQ59" s="409"/>
      <c r="AR59" s="409"/>
      <c r="AS59" s="409"/>
      <c r="AT59" s="409"/>
      <c r="BC59" s="409"/>
      <c r="BD59" s="409"/>
      <c r="BE59" s="409"/>
      <c r="BF59" s="409"/>
      <c r="BO59" s="409"/>
      <c r="BP59" s="409"/>
      <c r="BQ59" s="409"/>
      <c r="BR59" s="409"/>
      <c r="CA59" s="409"/>
      <c r="CB59" s="409"/>
      <c r="CC59" s="409"/>
      <c r="CD59" s="409"/>
      <c r="CM59" s="409"/>
      <c r="CN59" s="409"/>
      <c r="CO59" s="409"/>
      <c r="CP59" s="409"/>
      <c r="CY59" s="409"/>
      <c r="CZ59" s="409"/>
      <c r="DA59" s="409"/>
      <c r="DB59" s="409"/>
      <c r="DC59" s="409"/>
      <c r="DD59" s="408"/>
      <c r="DE59" s="407"/>
    </row>
    <row r="60" spans="1:109" s="403" customFormat="1" x14ac:dyDescent="0.15">
      <c r="A60" s="388"/>
      <c r="B60" s="407"/>
      <c r="K60" s="409"/>
      <c r="L60" s="409"/>
      <c r="M60" s="409"/>
      <c r="N60" s="409"/>
      <c r="AQ60" s="409"/>
      <c r="AR60" s="409"/>
      <c r="AS60" s="409"/>
      <c r="AT60" s="409"/>
      <c r="BC60" s="409"/>
      <c r="BD60" s="409"/>
      <c r="BE60" s="409"/>
      <c r="BF60" s="409"/>
      <c r="BO60" s="409"/>
      <c r="BP60" s="409"/>
      <c r="BQ60" s="409"/>
      <c r="BR60" s="409"/>
      <c r="CA60" s="409"/>
      <c r="CB60" s="409"/>
      <c r="CC60" s="409"/>
      <c r="CD60" s="409"/>
      <c r="CM60" s="409"/>
      <c r="CN60" s="409"/>
      <c r="CO60" s="409"/>
      <c r="CP60" s="409"/>
      <c r="CY60" s="409"/>
      <c r="CZ60" s="409"/>
      <c r="DA60" s="409"/>
      <c r="DB60" s="409"/>
      <c r="DC60" s="409"/>
      <c r="DD60" s="408"/>
      <c r="DE60" s="407"/>
    </row>
    <row r="61" spans="1:109" s="403" customFormat="1" x14ac:dyDescent="0.15">
      <c r="A61" s="388"/>
      <c r="B61" s="410"/>
      <c r="C61" s="411"/>
      <c r="D61" s="411"/>
      <c r="E61" s="411"/>
      <c r="F61" s="411"/>
      <c r="G61" s="411"/>
      <c r="H61" s="411"/>
      <c r="I61" s="411"/>
      <c r="J61" s="411"/>
      <c r="K61" s="411"/>
      <c r="L61" s="411"/>
      <c r="M61" s="412"/>
      <c r="N61" s="412"/>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2"/>
      <c r="AT61" s="412"/>
      <c r="AU61" s="411"/>
      <c r="AV61" s="411"/>
      <c r="AW61" s="411"/>
      <c r="AX61" s="411"/>
      <c r="AY61" s="411"/>
      <c r="AZ61" s="411"/>
      <c r="BA61" s="411"/>
      <c r="BB61" s="411"/>
      <c r="BC61" s="411"/>
      <c r="BD61" s="411"/>
      <c r="BE61" s="412"/>
      <c r="BF61" s="412"/>
      <c r="BG61" s="411"/>
      <c r="BH61" s="411"/>
      <c r="BI61" s="411"/>
      <c r="BJ61" s="411"/>
      <c r="BK61" s="411"/>
      <c r="BL61" s="411"/>
      <c r="BM61" s="411"/>
      <c r="BN61" s="411"/>
      <c r="BO61" s="411"/>
      <c r="BP61" s="411"/>
      <c r="BQ61" s="412"/>
      <c r="BR61" s="412"/>
      <c r="BS61" s="411"/>
      <c r="BT61" s="411"/>
      <c r="BU61" s="411"/>
      <c r="BV61" s="411"/>
      <c r="BW61" s="411"/>
      <c r="BX61" s="411"/>
      <c r="BY61" s="411"/>
      <c r="BZ61" s="411"/>
      <c r="CA61" s="411"/>
      <c r="CB61" s="411"/>
      <c r="CC61" s="412"/>
      <c r="CD61" s="412"/>
      <c r="CE61" s="411"/>
      <c r="CF61" s="411"/>
      <c r="CG61" s="411"/>
      <c r="CH61" s="411"/>
      <c r="CI61" s="411"/>
      <c r="CJ61" s="411"/>
      <c r="CK61" s="411"/>
      <c r="CL61" s="411"/>
      <c r="CM61" s="411"/>
      <c r="CN61" s="411"/>
      <c r="CO61" s="412"/>
      <c r="CP61" s="412"/>
      <c r="CQ61" s="411"/>
      <c r="CR61" s="411"/>
      <c r="CS61" s="411"/>
      <c r="CT61" s="411"/>
      <c r="CU61" s="411"/>
      <c r="CV61" s="411"/>
      <c r="CW61" s="411"/>
      <c r="CX61" s="411"/>
      <c r="CY61" s="411"/>
      <c r="CZ61" s="411"/>
      <c r="DA61" s="412"/>
      <c r="DB61" s="412"/>
      <c r="DC61" s="412"/>
      <c r="DD61" s="413"/>
      <c r="DE61" s="407"/>
    </row>
    <row r="62" spans="1:109" x14ac:dyDescent="0.15">
      <c r="B62" s="400"/>
      <c r="C62" s="400"/>
      <c r="D62" s="400"/>
      <c r="E62" s="400"/>
      <c r="F62" s="400"/>
      <c r="G62" s="400"/>
      <c r="H62" s="400"/>
      <c r="I62" s="400"/>
      <c r="J62" s="400"/>
      <c r="K62" s="400"/>
      <c r="L62" s="400"/>
      <c r="M62" s="400"/>
      <c r="N62" s="400"/>
      <c r="O62" s="400"/>
      <c r="P62" s="400"/>
      <c r="Q62" s="400"/>
      <c r="R62" s="400"/>
      <c r="S62" s="400"/>
      <c r="T62" s="400"/>
      <c r="U62" s="400"/>
      <c r="V62" s="400"/>
      <c r="W62" s="400"/>
      <c r="X62" s="400"/>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0"/>
      <c r="AZ62" s="400"/>
      <c r="BA62" s="400"/>
      <c r="BB62" s="400"/>
      <c r="BC62" s="400"/>
      <c r="BD62" s="400"/>
      <c r="BE62" s="400"/>
      <c r="BF62" s="400"/>
      <c r="BG62" s="400"/>
      <c r="BH62" s="400"/>
      <c r="BI62" s="400"/>
      <c r="BJ62" s="400"/>
      <c r="BK62" s="400"/>
      <c r="BL62" s="400"/>
      <c r="BM62" s="400"/>
      <c r="BN62" s="400"/>
      <c r="BO62" s="400"/>
      <c r="BP62" s="400"/>
      <c r="BQ62" s="400"/>
      <c r="BR62" s="400"/>
      <c r="BS62" s="400"/>
      <c r="BT62" s="400"/>
      <c r="BU62" s="400"/>
      <c r="BV62" s="400"/>
      <c r="BW62" s="400"/>
      <c r="BX62" s="400"/>
      <c r="BY62" s="400"/>
      <c r="BZ62" s="400"/>
      <c r="CA62" s="400"/>
      <c r="CB62" s="400"/>
      <c r="CC62" s="400"/>
      <c r="CD62" s="400"/>
      <c r="CE62" s="400"/>
      <c r="CF62" s="400"/>
      <c r="CG62" s="400"/>
      <c r="CH62" s="400"/>
      <c r="CI62" s="400"/>
      <c r="CJ62" s="400"/>
      <c r="CK62" s="400"/>
      <c r="CL62" s="400"/>
      <c r="CM62" s="400"/>
      <c r="CN62" s="400"/>
      <c r="CO62" s="400"/>
      <c r="CP62" s="400"/>
      <c r="CQ62" s="400"/>
      <c r="CR62" s="400"/>
      <c r="CS62" s="400"/>
      <c r="CT62" s="400"/>
      <c r="CU62" s="400"/>
      <c r="CV62" s="400"/>
      <c r="CW62" s="400"/>
      <c r="CX62" s="400"/>
      <c r="CY62" s="400"/>
      <c r="CZ62" s="400"/>
      <c r="DA62" s="400"/>
      <c r="DB62" s="400"/>
      <c r="DC62" s="400"/>
      <c r="DD62" s="400"/>
      <c r="DE62" s="388"/>
    </row>
    <row r="63" spans="1:109" ht="17.25" x14ac:dyDescent="0.15">
      <c r="B63" s="414" t="s">
        <v>
597</v>
      </c>
    </row>
    <row r="64" spans="1:109" x14ac:dyDescent="0.15">
      <c r="B64" s="395"/>
      <c r="G64" s="402"/>
      <c r="I64" s="415"/>
      <c r="J64" s="415"/>
      <c r="K64" s="415"/>
      <c r="L64" s="415"/>
      <c r="M64" s="415"/>
      <c r="N64" s="416"/>
      <c r="AM64" s="402"/>
      <c r="AN64" s="402" t="s">
        <v>
590</v>
      </c>
      <c r="AP64" s="403"/>
      <c r="AQ64" s="403"/>
      <c r="AR64" s="403"/>
      <c r="AY64" s="402"/>
      <c r="BA64" s="403"/>
      <c r="BB64" s="403"/>
      <c r="BC64" s="403"/>
      <c r="BK64" s="402"/>
      <c r="BM64" s="403"/>
      <c r="BN64" s="403"/>
      <c r="BO64" s="403"/>
      <c r="BW64" s="402"/>
      <c r="BY64" s="403"/>
      <c r="BZ64" s="403"/>
      <c r="CA64" s="403"/>
      <c r="CI64" s="402"/>
      <c r="CK64" s="403"/>
      <c r="CL64" s="403"/>
      <c r="CM64" s="403"/>
      <c r="CU64" s="402"/>
      <c r="CW64" s="403"/>
      <c r="CX64" s="403"/>
      <c r="CY64" s="403"/>
    </row>
    <row r="65" spans="2:107" x14ac:dyDescent="0.15">
      <c r="B65" s="395"/>
      <c r="AN65" s="1317" t="s">
        <v>
598</v>
      </c>
      <c r="AO65" s="1318"/>
      <c r="AP65" s="1318"/>
      <c r="AQ65" s="1318"/>
      <c r="AR65" s="1318"/>
      <c r="AS65" s="1318"/>
      <c r="AT65" s="1318"/>
      <c r="AU65" s="1318"/>
      <c r="AV65" s="1318"/>
      <c r="AW65" s="1318"/>
      <c r="AX65" s="1318"/>
      <c r="AY65" s="1318"/>
      <c r="AZ65" s="1318"/>
      <c r="BA65" s="1318"/>
      <c r="BB65" s="1318"/>
      <c r="BC65" s="1318"/>
      <c r="BD65" s="1318"/>
      <c r="BE65" s="1318"/>
      <c r="BF65" s="1318"/>
      <c r="BG65" s="1318"/>
      <c r="BH65" s="1318"/>
      <c r="BI65" s="1318"/>
      <c r="BJ65" s="1318"/>
      <c r="BK65" s="1318"/>
      <c r="BL65" s="1318"/>
      <c r="BM65" s="1318"/>
      <c r="BN65" s="1318"/>
      <c r="BO65" s="1318"/>
      <c r="BP65" s="1318"/>
      <c r="BQ65" s="1318"/>
      <c r="BR65" s="1318"/>
      <c r="BS65" s="1318"/>
      <c r="BT65" s="1318"/>
      <c r="BU65" s="1318"/>
      <c r="BV65" s="1318"/>
      <c r="BW65" s="1318"/>
      <c r="BX65" s="1318"/>
      <c r="BY65" s="1318"/>
      <c r="BZ65" s="1318"/>
      <c r="CA65" s="1318"/>
      <c r="CB65" s="1318"/>
      <c r="CC65" s="1318"/>
      <c r="CD65" s="1318"/>
      <c r="CE65" s="1318"/>
      <c r="CF65" s="1318"/>
      <c r="CG65" s="1318"/>
      <c r="CH65" s="1318"/>
      <c r="CI65" s="1318"/>
      <c r="CJ65" s="1318"/>
      <c r="CK65" s="1318"/>
      <c r="CL65" s="1318"/>
      <c r="CM65" s="1318"/>
      <c r="CN65" s="1318"/>
      <c r="CO65" s="1318"/>
      <c r="CP65" s="1318"/>
      <c r="CQ65" s="1318"/>
      <c r="CR65" s="1318"/>
      <c r="CS65" s="1318"/>
      <c r="CT65" s="1318"/>
      <c r="CU65" s="1318"/>
      <c r="CV65" s="1318"/>
      <c r="CW65" s="1318"/>
      <c r="CX65" s="1318"/>
      <c r="CY65" s="1318"/>
      <c r="CZ65" s="1318"/>
      <c r="DA65" s="1318"/>
      <c r="DB65" s="1318"/>
      <c r="DC65" s="1319"/>
    </row>
    <row r="66" spans="2:107" x14ac:dyDescent="0.15">
      <c r="B66" s="395"/>
      <c r="AN66" s="1320"/>
      <c r="AO66" s="1321"/>
      <c r="AP66" s="1321"/>
      <c r="AQ66" s="1321"/>
      <c r="AR66" s="1321"/>
      <c r="AS66" s="1321"/>
      <c r="AT66" s="1321"/>
      <c r="AU66" s="1321"/>
      <c r="AV66" s="1321"/>
      <c r="AW66" s="1321"/>
      <c r="AX66" s="1321"/>
      <c r="AY66" s="1321"/>
      <c r="AZ66" s="1321"/>
      <c r="BA66" s="1321"/>
      <c r="BB66" s="1321"/>
      <c r="BC66" s="1321"/>
      <c r="BD66" s="1321"/>
      <c r="BE66" s="1321"/>
      <c r="BF66" s="1321"/>
      <c r="BG66" s="1321"/>
      <c r="BH66" s="1321"/>
      <c r="BI66" s="1321"/>
      <c r="BJ66" s="1321"/>
      <c r="BK66" s="1321"/>
      <c r="BL66" s="1321"/>
      <c r="BM66" s="1321"/>
      <c r="BN66" s="1321"/>
      <c r="BO66" s="1321"/>
      <c r="BP66" s="1321"/>
      <c r="BQ66" s="1321"/>
      <c r="BR66" s="1321"/>
      <c r="BS66" s="1321"/>
      <c r="BT66" s="1321"/>
      <c r="BU66" s="1321"/>
      <c r="BV66" s="1321"/>
      <c r="BW66" s="1321"/>
      <c r="BX66" s="1321"/>
      <c r="BY66" s="1321"/>
      <c r="BZ66" s="1321"/>
      <c r="CA66" s="1321"/>
      <c r="CB66" s="1321"/>
      <c r="CC66" s="1321"/>
      <c r="CD66" s="1321"/>
      <c r="CE66" s="1321"/>
      <c r="CF66" s="1321"/>
      <c r="CG66" s="1321"/>
      <c r="CH66" s="1321"/>
      <c r="CI66" s="1321"/>
      <c r="CJ66" s="1321"/>
      <c r="CK66" s="1321"/>
      <c r="CL66" s="1321"/>
      <c r="CM66" s="1321"/>
      <c r="CN66" s="1321"/>
      <c r="CO66" s="1321"/>
      <c r="CP66" s="1321"/>
      <c r="CQ66" s="1321"/>
      <c r="CR66" s="1321"/>
      <c r="CS66" s="1321"/>
      <c r="CT66" s="1321"/>
      <c r="CU66" s="1321"/>
      <c r="CV66" s="1321"/>
      <c r="CW66" s="1321"/>
      <c r="CX66" s="1321"/>
      <c r="CY66" s="1321"/>
      <c r="CZ66" s="1321"/>
      <c r="DA66" s="1321"/>
      <c r="DB66" s="1321"/>
      <c r="DC66" s="1322"/>
    </row>
    <row r="67" spans="2:107" x14ac:dyDescent="0.15">
      <c r="B67" s="395"/>
      <c r="AN67" s="1320"/>
      <c r="AO67" s="1321"/>
      <c r="AP67" s="1321"/>
      <c r="AQ67" s="1321"/>
      <c r="AR67" s="1321"/>
      <c r="AS67" s="1321"/>
      <c r="AT67" s="1321"/>
      <c r="AU67" s="1321"/>
      <c r="AV67" s="1321"/>
      <c r="AW67" s="1321"/>
      <c r="AX67" s="1321"/>
      <c r="AY67" s="1321"/>
      <c r="AZ67" s="1321"/>
      <c r="BA67" s="1321"/>
      <c r="BB67" s="1321"/>
      <c r="BC67" s="1321"/>
      <c r="BD67" s="1321"/>
      <c r="BE67" s="1321"/>
      <c r="BF67" s="1321"/>
      <c r="BG67" s="1321"/>
      <c r="BH67" s="1321"/>
      <c r="BI67" s="1321"/>
      <c r="BJ67" s="1321"/>
      <c r="BK67" s="1321"/>
      <c r="BL67" s="1321"/>
      <c r="BM67" s="1321"/>
      <c r="BN67" s="1321"/>
      <c r="BO67" s="1321"/>
      <c r="BP67" s="1321"/>
      <c r="BQ67" s="1321"/>
      <c r="BR67" s="1321"/>
      <c r="BS67" s="1321"/>
      <c r="BT67" s="1321"/>
      <c r="BU67" s="1321"/>
      <c r="BV67" s="1321"/>
      <c r="BW67" s="1321"/>
      <c r="BX67" s="1321"/>
      <c r="BY67" s="1321"/>
      <c r="BZ67" s="1321"/>
      <c r="CA67" s="1321"/>
      <c r="CB67" s="1321"/>
      <c r="CC67" s="1321"/>
      <c r="CD67" s="1321"/>
      <c r="CE67" s="1321"/>
      <c r="CF67" s="1321"/>
      <c r="CG67" s="1321"/>
      <c r="CH67" s="1321"/>
      <c r="CI67" s="1321"/>
      <c r="CJ67" s="1321"/>
      <c r="CK67" s="1321"/>
      <c r="CL67" s="1321"/>
      <c r="CM67" s="1321"/>
      <c r="CN67" s="1321"/>
      <c r="CO67" s="1321"/>
      <c r="CP67" s="1321"/>
      <c r="CQ67" s="1321"/>
      <c r="CR67" s="1321"/>
      <c r="CS67" s="1321"/>
      <c r="CT67" s="1321"/>
      <c r="CU67" s="1321"/>
      <c r="CV67" s="1321"/>
      <c r="CW67" s="1321"/>
      <c r="CX67" s="1321"/>
      <c r="CY67" s="1321"/>
      <c r="CZ67" s="1321"/>
      <c r="DA67" s="1321"/>
      <c r="DB67" s="1321"/>
      <c r="DC67" s="1322"/>
    </row>
    <row r="68" spans="2:107" x14ac:dyDescent="0.15">
      <c r="B68" s="395"/>
      <c r="AN68" s="1320"/>
      <c r="AO68" s="1321"/>
      <c r="AP68" s="1321"/>
      <c r="AQ68" s="1321"/>
      <c r="AR68" s="1321"/>
      <c r="AS68" s="1321"/>
      <c r="AT68" s="1321"/>
      <c r="AU68" s="1321"/>
      <c r="AV68" s="1321"/>
      <c r="AW68" s="1321"/>
      <c r="AX68" s="1321"/>
      <c r="AY68" s="1321"/>
      <c r="AZ68" s="1321"/>
      <c r="BA68" s="1321"/>
      <c r="BB68" s="1321"/>
      <c r="BC68" s="1321"/>
      <c r="BD68" s="1321"/>
      <c r="BE68" s="1321"/>
      <c r="BF68" s="1321"/>
      <c r="BG68" s="1321"/>
      <c r="BH68" s="1321"/>
      <c r="BI68" s="1321"/>
      <c r="BJ68" s="1321"/>
      <c r="BK68" s="1321"/>
      <c r="BL68" s="1321"/>
      <c r="BM68" s="1321"/>
      <c r="BN68" s="1321"/>
      <c r="BO68" s="1321"/>
      <c r="BP68" s="1321"/>
      <c r="BQ68" s="1321"/>
      <c r="BR68" s="1321"/>
      <c r="BS68" s="1321"/>
      <c r="BT68" s="1321"/>
      <c r="BU68" s="1321"/>
      <c r="BV68" s="1321"/>
      <c r="BW68" s="1321"/>
      <c r="BX68" s="1321"/>
      <c r="BY68" s="1321"/>
      <c r="BZ68" s="1321"/>
      <c r="CA68" s="1321"/>
      <c r="CB68" s="1321"/>
      <c r="CC68" s="1321"/>
      <c r="CD68" s="1321"/>
      <c r="CE68" s="1321"/>
      <c r="CF68" s="1321"/>
      <c r="CG68" s="1321"/>
      <c r="CH68" s="1321"/>
      <c r="CI68" s="1321"/>
      <c r="CJ68" s="1321"/>
      <c r="CK68" s="1321"/>
      <c r="CL68" s="1321"/>
      <c r="CM68" s="1321"/>
      <c r="CN68" s="1321"/>
      <c r="CO68" s="1321"/>
      <c r="CP68" s="1321"/>
      <c r="CQ68" s="1321"/>
      <c r="CR68" s="1321"/>
      <c r="CS68" s="1321"/>
      <c r="CT68" s="1321"/>
      <c r="CU68" s="1321"/>
      <c r="CV68" s="1321"/>
      <c r="CW68" s="1321"/>
      <c r="CX68" s="1321"/>
      <c r="CY68" s="1321"/>
      <c r="CZ68" s="1321"/>
      <c r="DA68" s="1321"/>
      <c r="DB68" s="1321"/>
      <c r="DC68" s="1322"/>
    </row>
    <row r="69" spans="2:107" x14ac:dyDescent="0.15">
      <c r="B69" s="395"/>
      <c r="AN69" s="1323"/>
      <c r="AO69" s="1324"/>
      <c r="AP69" s="1324"/>
      <c r="AQ69" s="1324"/>
      <c r="AR69" s="1324"/>
      <c r="AS69" s="1324"/>
      <c r="AT69" s="1324"/>
      <c r="AU69" s="1324"/>
      <c r="AV69" s="1324"/>
      <c r="AW69" s="1324"/>
      <c r="AX69" s="1324"/>
      <c r="AY69" s="1324"/>
      <c r="AZ69" s="1324"/>
      <c r="BA69" s="1324"/>
      <c r="BB69" s="1324"/>
      <c r="BC69" s="1324"/>
      <c r="BD69" s="1324"/>
      <c r="BE69" s="1324"/>
      <c r="BF69" s="1324"/>
      <c r="BG69" s="1324"/>
      <c r="BH69" s="1324"/>
      <c r="BI69" s="1324"/>
      <c r="BJ69" s="1324"/>
      <c r="BK69" s="1324"/>
      <c r="BL69" s="1324"/>
      <c r="BM69" s="1324"/>
      <c r="BN69" s="1324"/>
      <c r="BO69" s="1324"/>
      <c r="BP69" s="1324"/>
      <c r="BQ69" s="1324"/>
      <c r="BR69" s="1324"/>
      <c r="BS69" s="1324"/>
      <c r="BT69" s="1324"/>
      <c r="BU69" s="1324"/>
      <c r="BV69" s="1324"/>
      <c r="BW69" s="1324"/>
      <c r="BX69" s="1324"/>
      <c r="BY69" s="1324"/>
      <c r="BZ69" s="1324"/>
      <c r="CA69" s="1324"/>
      <c r="CB69" s="1324"/>
      <c r="CC69" s="1324"/>
      <c r="CD69" s="1324"/>
      <c r="CE69" s="1324"/>
      <c r="CF69" s="1324"/>
      <c r="CG69" s="1324"/>
      <c r="CH69" s="1324"/>
      <c r="CI69" s="1324"/>
      <c r="CJ69" s="1324"/>
      <c r="CK69" s="1324"/>
      <c r="CL69" s="1324"/>
      <c r="CM69" s="1324"/>
      <c r="CN69" s="1324"/>
      <c r="CO69" s="1324"/>
      <c r="CP69" s="1324"/>
      <c r="CQ69" s="1324"/>
      <c r="CR69" s="1324"/>
      <c r="CS69" s="1324"/>
      <c r="CT69" s="1324"/>
      <c r="CU69" s="1324"/>
      <c r="CV69" s="1324"/>
      <c r="CW69" s="1324"/>
      <c r="CX69" s="1324"/>
      <c r="CY69" s="1324"/>
      <c r="CZ69" s="1324"/>
      <c r="DA69" s="1324"/>
      <c r="DB69" s="1324"/>
      <c r="DC69" s="1325"/>
    </row>
    <row r="70" spans="2:107" x14ac:dyDescent="0.15">
      <c r="B70" s="395"/>
      <c r="H70" s="417"/>
      <c r="I70" s="417"/>
      <c r="J70" s="418"/>
      <c r="K70" s="418"/>
      <c r="L70" s="419"/>
      <c r="M70" s="418"/>
      <c r="N70" s="419"/>
      <c r="AN70" s="404"/>
      <c r="AO70" s="404"/>
      <c r="AP70" s="404"/>
      <c r="AZ70" s="404"/>
      <c r="BA70" s="404"/>
      <c r="BB70" s="404"/>
      <c r="BL70" s="404"/>
      <c r="BM70" s="404"/>
      <c r="BN70" s="404"/>
      <c r="BX70" s="404"/>
      <c r="BY70" s="404"/>
      <c r="BZ70" s="404"/>
      <c r="CJ70" s="404"/>
      <c r="CK70" s="404"/>
      <c r="CL70" s="404"/>
      <c r="CV70" s="404"/>
      <c r="CW70" s="404"/>
      <c r="CX70" s="404"/>
    </row>
    <row r="71" spans="2:107" x14ac:dyDescent="0.15">
      <c r="B71" s="395"/>
      <c r="G71" s="420"/>
      <c r="I71" s="421"/>
      <c r="J71" s="418"/>
      <c r="K71" s="418"/>
      <c r="L71" s="419"/>
      <c r="M71" s="418"/>
      <c r="N71" s="419"/>
      <c r="AM71" s="420"/>
      <c r="AN71" s="388" t="s">
        <v>
592</v>
      </c>
    </row>
    <row r="72" spans="2:107" x14ac:dyDescent="0.15">
      <c r="B72" s="395"/>
      <c r="G72" s="1309"/>
      <c r="H72" s="1309"/>
      <c r="I72" s="1309"/>
      <c r="J72" s="1309"/>
      <c r="K72" s="405"/>
      <c r="L72" s="405"/>
      <c r="M72" s="406"/>
      <c r="N72" s="406"/>
      <c r="AN72" s="1327"/>
      <c r="AO72" s="1328"/>
      <c r="AP72" s="1328"/>
      <c r="AQ72" s="1328"/>
      <c r="AR72" s="1328"/>
      <c r="AS72" s="1328"/>
      <c r="AT72" s="1328"/>
      <c r="AU72" s="1328"/>
      <c r="AV72" s="1328"/>
      <c r="AW72" s="1328"/>
      <c r="AX72" s="1328"/>
      <c r="AY72" s="1328"/>
      <c r="AZ72" s="1328"/>
      <c r="BA72" s="1328"/>
      <c r="BB72" s="1328"/>
      <c r="BC72" s="1328"/>
      <c r="BD72" s="1328"/>
      <c r="BE72" s="1328"/>
      <c r="BF72" s="1328"/>
      <c r="BG72" s="1328"/>
      <c r="BH72" s="1328"/>
      <c r="BI72" s="1328"/>
      <c r="BJ72" s="1328"/>
      <c r="BK72" s="1328"/>
      <c r="BL72" s="1328"/>
      <c r="BM72" s="1328"/>
      <c r="BN72" s="1328"/>
      <c r="BO72" s="1329"/>
      <c r="BP72" s="1315" t="s">
        <v>
549</v>
      </c>
      <c r="BQ72" s="1315"/>
      <c r="BR72" s="1315"/>
      <c r="BS72" s="1315"/>
      <c r="BT72" s="1315"/>
      <c r="BU72" s="1315"/>
      <c r="BV72" s="1315"/>
      <c r="BW72" s="1315"/>
      <c r="BX72" s="1315" t="s">
        <v>
550</v>
      </c>
      <c r="BY72" s="1315"/>
      <c r="BZ72" s="1315"/>
      <c r="CA72" s="1315"/>
      <c r="CB72" s="1315"/>
      <c r="CC72" s="1315"/>
      <c r="CD72" s="1315"/>
      <c r="CE72" s="1315"/>
      <c r="CF72" s="1315" t="s">
        <v>
551</v>
      </c>
      <c r="CG72" s="1315"/>
      <c r="CH72" s="1315"/>
      <c r="CI72" s="1315"/>
      <c r="CJ72" s="1315"/>
      <c r="CK72" s="1315"/>
      <c r="CL72" s="1315"/>
      <c r="CM72" s="1315"/>
      <c r="CN72" s="1315" t="s">
        <v>
552</v>
      </c>
      <c r="CO72" s="1315"/>
      <c r="CP72" s="1315"/>
      <c r="CQ72" s="1315"/>
      <c r="CR72" s="1315"/>
      <c r="CS72" s="1315"/>
      <c r="CT72" s="1315"/>
      <c r="CU72" s="1315"/>
      <c r="CV72" s="1315" t="s">
        <v>
553</v>
      </c>
      <c r="CW72" s="1315"/>
      <c r="CX72" s="1315"/>
      <c r="CY72" s="1315"/>
      <c r="CZ72" s="1315"/>
      <c r="DA72" s="1315"/>
      <c r="DB72" s="1315"/>
      <c r="DC72" s="1315"/>
    </row>
    <row r="73" spans="2:107" x14ac:dyDescent="0.15">
      <c r="B73" s="395"/>
      <c r="G73" s="1326"/>
      <c r="H73" s="1326"/>
      <c r="I73" s="1326"/>
      <c r="J73" s="1326"/>
      <c r="K73" s="1310"/>
      <c r="L73" s="1310"/>
      <c r="M73" s="1310"/>
      <c r="N73" s="1310"/>
      <c r="AM73" s="404"/>
      <c r="AN73" s="1314" t="s">
        <v>
593</v>
      </c>
      <c r="AO73" s="1314"/>
      <c r="AP73" s="1314"/>
      <c r="AQ73" s="1314"/>
      <c r="AR73" s="1314"/>
      <c r="AS73" s="1314"/>
      <c r="AT73" s="1314"/>
      <c r="AU73" s="1314"/>
      <c r="AV73" s="1314"/>
      <c r="AW73" s="1314"/>
      <c r="AX73" s="1314"/>
      <c r="AY73" s="1314"/>
      <c r="AZ73" s="1314"/>
      <c r="BA73" s="1314"/>
      <c r="BB73" s="1314" t="s">
        <v>
594</v>
      </c>
      <c r="BC73" s="1314"/>
      <c r="BD73" s="1314"/>
      <c r="BE73" s="1314"/>
      <c r="BF73" s="1314"/>
      <c r="BG73" s="1314"/>
      <c r="BH73" s="1314"/>
      <c r="BI73" s="1314"/>
      <c r="BJ73" s="1314"/>
      <c r="BK73" s="1314"/>
      <c r="BL73" s="1314"/>
      <c r="BM73" s="1314"/>
      <c r="BN73" s="1314"/>
      <c r="BO73" s="1314"/>
      <c r="BP73" s="1311"/>
      <c r="BQ73" s="1311"/>
      <c r="BR73" s="1311"/>
      <c r="BS73" s="1311"/>
      <c r="BT73" s="1311"/>
      <c r="BU73" s="1311"/>
      <c r="BV73" s="1311"/>
      <c r="BW73" s="1311"/>
      <c r="BX73" s="1311"/>
      <c r="BY73" s="1311"/>
      <c r="BZ73" s="1311"/>
      <c r="CA73" s="1311"/>
      <c r="CB73" s="1311"/>
      <c r="CC73" s="1311"/>
      <c r="CD73" s="1311"/>
      <c r="CE73" s="1311"/>
      <c r="CF73" s="1311"/>
      <c r="CG73" s="1311"/>
      <c r="CH73" s="1311"/>
      <c r="CI73" s="1311"/>
      <c r="CJ73" s="1311"/>
      <c r="CK73" s="1311"/>
      <c r="CL73" s="1311"/>
      <c r="CM73" s="1311"/>
      <c r="CN73" s="1311"/>
      <c r="CO73" s="1311"/>
      <c r="CP73" s="1311"/>
      <c r="CQ73" s="1311"/>
      <c r="CR73" s="1311"/>
      <c r="CS73" s="1311"/>
      <c r="CT73" s="1311"/>
      <c r="CU73" s="1311"/>
      <c r="CV73" s="1311"/>
      <c r="CW73" s="1311"/>
      <c r="CX73" s="1311"/>
      <c r="CY73" s="1311"/>
      <c r="CZ73" s="1311"/>
      <c r="DA73" s="1311"/>
      <c r="DB73" s="1311"/>
      <c r="DC73" s="1311"/>
    </row>
    <row r="74" spans="2:107" x14ac:dyDescent="0.15">
      <c r="B74" s="395"/>
      <c r="G74" s="1326"/>
      <c r="H74" s="1326"/>
      <c r="I74" s="1326"/>
      <c r="J74" s="1326"/>
      <c r="K74" s="1310"/>
      <c r="L74" s="1310"/>
      <c r="M74" s="1310"/>
      <c r="N74" s="1310"/>
      <c r="AM74" s="404"/>
      <c r="AN74" s="1314"/>
      <c r="AO74" s="1314"/>
      <c r="AP74" s="1314"/>
      <c r="AQ74" s="1314"/>
      <c r="AR74" s="1314"/>
      <c r="AS74" s="1314"/>
      <c r="AT74" s="1314"/>
      <c r="AU74" s="1314"/>
      <c r="AV74" s="1314"/>
      <c r="AW74" s="1314"/>
      <c r="AX74" s="1314"/>
      <c r="AY74" s="1314"/>
      <c r="AZ74" s="1314"/>
      <c r="BA74" s="1314"/>
      <c r="BB74" s="1314"/>
      <c r="BC74" s="1314"/>
      <c r="BD74" s="1314"/>
      <c r="BE74" s="1314"/>
      <c r="BF74" s="1314"/>
      <c r="BG74" s="1314"/>
      <c r="BH74" s="1314"/>
      <c r="BI74" s="1314"/>
      <c r="BJ74" s="1314"/>
      <c r="BK74" s="1314"/>
      <c r="BL74" s="1314"/>
      <c r="BM74" s="1314"/>
      <c r="BN74" s="1314"/>
      <c r="BO74" s="1314"/>
      <c r="BP74" s="1311"/>
      <c r="BQ74" s="1311"/>
      <c r="BR74" s="1311"/>
      <c r="BS74" s="1311"/>
      <c r="BT74" s="1311"/>
      <c r="BU74" s="1311"/>
      <c r="BV74" s="1311"/>
      <c r="BW74" s="1311"/>
      <c r="BX74" s="1311"/>
      <c r="BY74" s="1311"/>
      <c r="BZ74" s="1311"/>
      <c r="CA74" s="1311"/>
      <c r="CB74" s="1311"/>
      <c r="CC74" s="1311"/>
      <c r="CD74" s="1311"/>
      <c r="CE74" s="1311"/>
      <c r="CF74" s="1311"/>
      <c r="CG74" s="1311"/>
      <c r="CH74" s="1311"/>
      <c r="CI74" s="1311"/>
      <c r="CJ74" s="1311"/>
      <c r="CK74" s="1311"/>
      <c r="CL74" s="1311"/>
      <c r="CM74" s="1311"/>
      <c r="CN74" s="1311"/>
      <c r="CO74" s="1311"/>
      <c r="CP74" s="1311"/>
      <c r="CQ74" s="1311"/>
      <c r="CR74" s="1311"/>
      <c r="CS74" s="1311"/>
      <c r="CT74" s="1311"/>
      <c r="CU74" s="1311"/>
      <c r="CV74" s="1311"/>
      <c r="CW74" s="1311"/>
      <c r="CX74" s="1311"/>
      <c r="CY74" s="1311"/>
      <c r="CZ74" s="1311"/>
      <c r="DA74" s="1311"/>
      <c r="DB74" s="1311"/>
      <c r="DC74" s="1311"/>
    </row>
    <row r="75" spans="2:107" x14ac:dyDescent="0.15">
      <c r="B75" s="395"/>
      <c r="G75" s="1326"/>
      <c r="H75" s="1326"/>
      <c r="I75" s="1309"/>
      <c r="J75" s="1309"/>
      <c r="K75" s="1316"/>
      <c r="L75" s="1316"/>
      <c r="M75" s="1316"/>
      <c r="N75" s="1316"/>
      <c r="AM75" s="404"/>
      <c r="AN75" s="1314"/>
      <c r="AO75" s="1314"/>
      <c r="AP75" s="1314"/>
      <c r="AQ75" s="1314"/>
      <c r="AR75" s="1314"/>
      <c r="AS75" s="1314"/>
      <c r="AT75" s="1314"/>
      <c r="AU75" s="1314"/>
      <c r="AV75" s="1314"/>
      <c r="AW75" s="1314"/>
      <c r="AX75" s="1314"/>
      <c r="AY75" s="1314"/>
      <c r="AZ75" s="1314"/>
      <c r="BA75" s="1314"/>
      <c r="BB75" s="1314" t="s">
        <v>
599</v>
      </c>
      <c r="BC75" s="1314"/>
      <c r="BD75" s="1314"/>
      <c r="BE75" s="1314"/>
      <c r="BF75" s="1314"/>
      <c r="BG75" s="1314"/>
      <c r="BH75" s="1314"/>
      <c r="BI75" s="1314"/>
      <c r="BJ75" s="1314"/>
      <c r="BK75" s="1314"/>
      <c r="BL75" s="1314"/>
      <c r="BM75" s="1314"/>
      <c r="BN75" s="1314"/>
      <c r="BO75" s="1314"/>
      <c r="BP75" s="1311">
        <v>
-1.7</v>
      </c>
      <c r="BQ75" s="1311"/>
      <c r="BR75" s="1311"/>
      <c r="BS75" s="1311"/>
      <c r="BT75" s="1311"/>
      <c r="BU75" s="1311"/>
      <c r="BV75" s="1311"/>
      <c r="BW75" s="1311"/>
      <c r="BX75" s="1311">
        <v>
-2.7</v>
      </c>
      <c r="BY75" s="1311"/>
      <c r="BZ75" s="1311"/>
      <c r="CA75" s="1311"/>
      <c r="CB75" s="1311"/>
      <c r="CC75" s="1311"/>
      <c r="CD75" s="1311"/>
      <c r="CE75" s="1311"/>
      <c r="CF75" s="1311">
        <v>
-3</v>
      </c>
      <c r="CG75" s="1311"/>
      <c r="CH75" s="1311"/>
      <c r="CI75" s="1311"/>
      <c r="CJ75" s="1311"/>
      <c r="CK75" s="1311"/>
      <c r="CL75" s="1311"/>
      <c r="CM75" s="1311"/>
      <c r="CN75" s="1311">
        <v>
-3.2</v>
      </c>
      <c r="CO75" s="1311"/>
      <c r="CP75" s="1311"/>
      <c r="CQ75" s="1311"/>
      <c r="CR75" s="1311"/>
      <c r="CS75" s="1311"/>
      <c r="CT75" s="1311"/>
      <c r="CU75" s="1311"/>
      <c r="CV75" s="1311">
        <v>
-3.2</v>
      </c>
      <c r="CW75" s="1311"/>
      <c r="CX75" s="1311"/>
      <c r="CY75" s="1311"/>
      <c r="CZ75" s="1311"/>
      <c r="DA75" s="1311"/>
      <c r="DB75" s="1311"/>
      <c r="DC75" s="1311"/>
    </row>
    <row r="76" spans="2:107" x14ac:dyDescent="0.15">
      <c r="B76" s="395"/>
      <c r="G76" s="1326"/>
      <c r="H76" s="1326"/>
      <c r="I76" s="1309"/>
      <c r="J76" s="1309"/>
      <c r="K76" s="1316"/>
      <c r="L76" s="1316"/>
      <c r="M76" s="1316"/>
      <c r="N76" s="1316"/>
      <c r="AM76" s="404"/>
      <c r="AN76" s="1314"/>
      <c r="AO76" s="1314"/>
      <c r="AP76" s="1314"/>
      <c r="AQ76" s="1314"/>
      <c r="AR76" s="1314"/>
      <c r="AS76" s="1314"/>
      <c r="AT76" s="1314"/>
      <c r="AU76" s="1314"/>
      <c r="AV76" s="1314"/>
      <c r="AW76" s="1314"/>
      <c r="AX76" s="1314"/>
      <c r="AY76" s="1314"/>
      <c r="AZ76" s="1314"/>
      <c r="BA76" s="1314"/>
      <c r="BB76" s="1314"/>
      <c r="BC76" s="1314"/>
      <c r="BD76" s="1314"/>
      <c r="BE76" s="1314"/>
      <c r="BF76" s="1314"/>
      <c r="BG76" s="1314"/>
      <c r="BH76" s="1314"/>
      <c r="BI76" s="1314"/>
      <c r="BJ76" s="1314"/>
      <c r="BK76" s="1314"/>
      <c r="BL76" s="1314"/>
      <c r="BM76" s="1314"/>
      <c r="BN76" s="1314"/>
      <c r="BO76" s="1314"/>
      <c r="BP76" s="1311"/>
      <c r="BQ76" s="1311"/>
      <c r="BR76" s="1311"/>
      <c r="BS76" s="1311"/>
      <c r="BT76" s="1311"/>
      <c r="BU76" s="1311"/>
      <c r="BV76" s="1311"/>
      <c r="BW76" s="1311"/>
      <c r="BX76" s="1311"/>
      <c r="BY76" s="1311"/>
      <c r="BZ76" s="1311"/>
      <c r="CA76" s="1311"/>
      <c r="CB76" s="1311"/>
      <c r="CC76" s="1311"/>
      <c r="CD76" s="1311"/>
      <c r="CE76" s="1311"/>
      <c r="CF76" s="1311"/>
      <c r="CG76" s="1311"/>
      <c r="CH76" s="1311"/>
      <c r="CI76" s="1311"/>
      <c r="CJ76" s="1311"/>
      <c r="CK76" s="1311"/>
      <c r="CL76" s="1311"/>
      <c r="CM76" s="1311"/>
      <c r="CN76" s="1311"/>
      <c r="CO76" s="1311"/>
      <c r="CP76" s="1311"/>
      <c r="CQ76" s="1311"/>
      <c r="CR76" s="1311"/>
      <c r="CS76" s="1311"/>
      <c r="CT76" s="1311"/>
      <c r="CU76" s="1311"/>
      <c r="CV76" s="1311"/>
      <c r="CW76" s="1311"/>
      <c r="CX76" s="1311"/>
      <c r="CY76" s="1311"/>
      <c r="CZ76" s="1311"/>
      <c r="DA76" s="1311"/>
      <c r="DB76" s="1311"/>
      <c r="DC76" s="1311"/>
    </row>
    <row r="77" spans="2:107" x14ac:dyDescent="0.15">
      <c r="B77" s="395"/>
      <c r="G77" s="1309"/>
      <c r="H77" s="1309"/>
      <c r="I77" s="1309"/>
      <c r="J77" s="1309"/>
      <c r="K77" s="1310"/>
      <c r="L77" s="1310"/>
      <c r="M77" s="1310"/>
      <c r="N77" s="1310"/>
      <c r="AN77" s="1315" t="s">
        <v>
596</v>
      </c>
      <c r="AO77" s="1315"/>
      <c r="AP77" s="1315"/>
      <c r="AQ77" s="1315"/>
      <c r="AR77" s="1315"/>
      <c r="AS77" s="1315"/>
      <c r="AT77" s="1315"/>
      <c r="AU77" s="1315"/>
      <c r="AV77" s="1315"/>
      <c r="AW77" s="1315"/>
      <c r="AX77" s="1315"/>
      <c r="AY77" s="1315"/>
      <c r="AZ77" s="1315"/>
      <c r="BA77" s="1315"/>
      <c r="BB77" s="1314" t="s">
        <v>
594</v>
      </c>
      <c r="BC77" s="1314"/>
      <c r="BD77" s="1314"/>
      <c r="BE77" s="1314"/>
      <c r="BF77" s="1314"/>
      <c r="BG77" s="1314"/>
      <c r="BH77" s="1314"/>
      <c r="BI77" s="1314"/>
      <c r="BJ77" s="1314"/>
      <c r="BK77" s="1314"/>
      <c r="BL77" s="1314"/>
      <c r="BM77" s="1314"/>
      <c r="BN77" s="1314"/>
      <c r="BO77" s="1314"/>
      <c r="BP77" s="1311">
        <v>
33.6</v>
      </c>
      <c r="BQ77" s="1311"/>
      <c r="BR77" s="1311"/>
      <c r="BS77" s="1311"/>
      <c r="BT77" s="1311"/>
      <c r="BU77" s="1311"/>
      <c r="BV77" s="1311"/>
      <c r="BW77" s="1311"/>
      <c r="BX77" s="1311">
        <v>
35.299999999999997</v>
      </c>
      <c r="BY77" s="1311"/>
      <c r="BZ77" s="1311"/>
      <c r="CA77" s="1311"/>
      <c r="CB77" s="1311"/>
      <c r="CC77" s="1311"/>
      <c r="CD77" s="1311"/>
      <c r="CE77" s="1311"/>
      <c r="CF77" s="1311">
        <v>
31.9</v>
      </c>
      <c r="CG77" s="1311"/>
      <c r="CH77" s="1311"/>
      <c r="CI77" s="1311"/>
      <c r="CJ77" s="1311"/>
      <c r="CK77" s="1311"/>
      <c r="CL77" s="1311"/>
      <c r="CM77" s="1311"/>
      <c r="CN77" s="1311">
        <v>
24.2</v>
      </c>
      <c r="CO77" s="1311"/>
      <c r="CP77" s="1311"/>
      <c r="CQ77" s="1311"/>
      <c r="CR77" s="1311"/>
      <c r="CS77" s="1311"/>
      <c r="CT77" s="1311"/>
      <c r="CU77" s="1311"/>
      <c r="CV77" s="1311">
        <v>
22.1</v>
      </c>
      <c r="CW77" s="1311"/>
      <c r="CX77" s="1311"/>
      <c r="CY77" s="1311"/>
      <c r="CZ77" s="1311"/>
      <c r="DA77" s="1311"/>
      <c r="DB77" s="1311"/>
      <c r="DC77" s="1311"/>
    </row>
    <row r="78" spans="2:107" x14ac:dyDescent="0.15">
      <c r="B78" s="395"/>
      <c r="G78" s="1309"/>
      <c r="H78" s="1309"/>
      <c r="I78" s="1309"/>
      <c r="J78" s="1309"/>
      <c r="K78" s="1310"/>
      <c r="L78" s="1310"/>
      <c r="M78" s="1310"/>
      <c r="N78" s="1310"/>
      <c r="AN78" s="1315"/>
      <c r="AO78" s="1315"/>
      <c r="AP78" s="1315"/>
      <c r="AQ78" s="1315"/>
      <c r="AR78" s="1315"/>
      <c r="AS78" s="1315"/>
      <c r="AT78" s="1315"/>
      <c r="AU78" s="1315"/>
      <c r="AV78" s="1315"/>
      <c r="AW78" s="1315"/>
      <c r="AX78" s="1315"/>
      <c r="AY78" s="1315"/>
      <c r="AZ78" s="1315"/>
      <c r="BA78" s="1315"/>
      <c r="BB78" s="1314"/>
      <c r="BC78" s="1314"/>
      <c r="BD78" s="1314"/>
      <c r="BE78" s="1314"/>
      <c r="BF78" s="1314"/>
      <c r="BG78" s="1314"/>
      <c r="BH78" s="1314"/>
      <c r="BI78" s="1314"/>
      <c r="BJ78" s="1314"/>
      <c r="BK78" s="1314"/>
      <c r="BL78" s="1314"/>
      <c r="BM78" s="1314"/>
      <c r="BN78" s="1314"/>
      <c r="BO78" s="1314"/>
      <c r="BP78" s="1311"/>
      <c r="BQ78" s="1311"/>
      <c r="BR78" s="1311"/>
      <c r="BS78" s="1311"/>
      <c r="BT78" s="1311"/>
      <c r="BU78" s="1311"/>
      <c r="BV78" s="1311"/>
      <c r="BW78" s="1311"/>
      <c r="BX78" s="1311"/>
      <c r="BY78" s="1311"/>
      <c r="BZ78" s="1311"/>
      <c r="CA78" s="1311"/>
      <c r="CB78" s="1311"/>
      <c r="CC78" s="1311"/>
      <c r="CD78" s="1311"/>
      <c r="CE78" s="1311"/>
      <c r="CF78" s="1311"/>
      <c r="CG78" s="1311"/>
      <c r="CH78" s="1311"/>
      <c r="CI78" s="1311"/>
      <c r="CJ78" s="1311"/>
      <c r="CK78" s="1311"/>
      <c r="CL78" s="1311"/>
      <c r="CM78" s="1311"/>
      <c r="CN78" s="1311"/>
      <c r="CO78" s="1311"/>
      <c r="CP78" s="1311"/>
      <c r="CQ78" s="1311"/>
      <c r="CR78" s="1311"/>
      <c r="CS78" s="1311"/>
      <c r="CT78" s="1311"/>
      <c r="CU78" s="1311"/>
      <c r="CV78" s="1311"/>
      <c r="CW78" s="1311"/>
      <c r="CX78" s="1311"/>
      <c r="CY78" s="1311"/>
      <c r="CZ78" s="1311"/>
      <c r="DA78" s="1311"/>
      <c r="DB78" s="1311"/>
      <c r="DC78" s="1311"/>
    </row>
    <row r="79" spans="2:107" x14ac:dyDescent="0.15">
      <c r="B79" s="395"/>
      <c r="G79" s="1309"/>
      <c r="H79" s="1309"/>
      <c r="I79" s="1312"/>
      <c r="J79" s="1312"/>
      <c r="K79" s="1313"/>
      <c r="L79" s="1313"/>
      <c r="M79" s="1313"/>
      <c r="N79" s="1313"/>
      <c r="AN79" s="1315"/>
      <c r="AO79" s="1315"/>
      <c r="AP79" s="1315"/>
      <c r="AQ79" s="1315"/>
      <c r="AR79" s="1315"/>
      <c r="AS79" s="1315"/>
      <c r="AT79" s="1315"/>
      <c r="AU79" s="1315"/>
      <c r="AV79" s="1315"/>
      <c r="AW79" s="1315"/>
      <c r="AX79" s="1315"/>
      <c r="AY79" s="1315"/>
      <c r="AZ79" s="1315"/>
      <c r="BA79" s="1315"/>
      <c r="BB79" s="1314" t="s">
        <v>
599</v>
      </c>
      <c r="BC79" s="1314"/>
      <c r="BD79" s="1314"/>
      <c r="BE79" s="1314"/>
      <c r="BF79" s="1314"/>
      <c r="BG79" s="1314"/>
      <c r="BH79" s="1314"/>
      <c r="BI79" s="1314"/>
      <c r="BJ79" s="1314"/>
      <c r="BK79" s="1314"/>
      <c r="BL79" s="1314"/>
      <c r="BM79" s="1314"/>
      <c r="BN79" s="1314"/>
      <c r="BO79" s="1314"/>
      <c r="BP79" s="1311">
        <v>
7</v>
      </c>
      <c r="BQ79" s="1311"/>
      <c r="BR79" s="1311"/>
      <c r="BS79" s="1311"/>
      <c r="BT79" s="1311"/>
      <c r="BU79" s="1311"/>
      <c r="BV79" s="1311"/>
      <c r="BW79" s="1311"/>
      <c r="BX79" s="1311">
        <v>
6.9</v>
      </c>
      <c r="BY79" s="1311"/>
      <c r="BZ79" s="1311"/>
      <c r="CA79" s="1311"/>
      <c r="CB79" s="1311"/>
      <c r="CC79" s="1311"/>
      <c r="CD79" s="1311"/>
      <c r="CE79" s="1311"/>
      <c r="CF79" s="1311">
        <v>
6.6</v>
      </c>
      <c r="CG79" s="1311"/>
      <c r="CH79" s="1311"/>
      <c r="CI79" s="1311"/>
      <c r="CJ79" s="1311"/>
      <c r="CK79" s="1311"/>
      <c r="CL79" s="1311"/>
      <c r="CM79" s="1311"/>
      <c r="CN79" s="1311">
        <v>
6.4</v>
      </c>
      <c r="CO79" s="1311"/>
      <c r="CP79" s="1311"/>
      <c r="CQ79" s="1311"/>
      <c r="CR79" s="1311"/>
      <c r="CS79" s="1311"/>
      <c r="CT79" s="1311"/>
      <c r="CU79" s="1311"/>
      <c r="CV79" s="1311">
        <v>
6.3</v>
      </c>
      <c r="CW79" s="1311"/>
      <c r="CX79" s="1311"/>
      <c r="CY79" s="1311"/>
      <c r="CZ79" s="1311"/>
      <c r="DA79" s="1311"/>
      <c r="DB79" s="1311"/>
      <c r="DC79" s="1311"/>
    </row>
    <row r="80" spans="2:107" x14ac:dyDescent="0.15">
      <c r="B80" s="395"/>
      <c r="G80" s="1309"/>
      <c r="H80" s="1309"/>
      <c r="I80" s="1312"/>
      <c r="J80" s="1312"/>
      <c r="K80" s="1313"/>
      <c r="L80" s="1313"/>
      <c r="M80" s="1313"/>
      <c r="N80" s="1313"/>
      <c r="AN80" s="1315"/>
      <c r="AO80" s="1315"/>
      <c r="AP80" s="1315"/>
      <c r="AQ80" s="1315"/>
      <c r="AR80" s="1315"/>
      <c r="AS80" s="1315"/>
      <c r="AT80" s="1315"/>
      <c r="AU80" s="1315"/>
      <c r="AV80" s="1315"/>
      <c r="AW80" s="1315"/>
      <c r="AX80" s="1315"/>
      <c r="AY80" s="1315"/>
      <c r="AZ80" s="1315"/>
      <c r="BA80" s="1315"/>
      <c r="BB80" s="1314"/>
      <c r="BC80" s="1314"/>
      <c r="BD80" s="1314"/>
      <c r="BE80" s="1314"/>
      <c r="BF80" s="1314"/>
      <c r="BG80" s="1314"/>
      <c r="BH80" s="1314"/>
      <c r="BI80" s="1314"/>
      <c r="BJ80" s="1314"/>
      <c r="BK80" s="1314"/>
      <c r="BL80" s="1314"/>
      <c r="BM80" s="1314"/>
      <c r="BN80" s="1314"/>
      <c r="BO80" s="1314"/>
      <c r="BP80" s="1311"/>
      <c r="BQ80" s="1311"/>
      <c r="BR80" s="1311"/>
      <c r="BS80" s="1311"/>
      <c r="BT80" s="1311"/>
      <c r="BU80" s="1311"/>
      <c r="BV80" s="1311"/>
      <c r="BW80" s="1311"/>
      <c r="BX80" s="1311"/>
      <c r="BY80" s="1311"/>
      <c r="BZ80" s="1311"/>
      <c r="CA80" s="1311"/>
      <c r="CB80" s="1311"/>
      <c r="CC80" s="1311"/>
      <c r="CD80" s="1311"/>
      <c r="CE80" s="1311"/>
      <c r="CF80" s="1311"/>
      <c r="CG80" s="1311"/>
      <c r="CH80" s="1311"/>
      <c r="CI80" s="1311"/>
      <c r="CJ80" s="1311"/>
      <c r="CK80" s="1311"/>
      <c r="CL80" s="1311"/>
      <c r="CM80" s="1311"/>
      <c r="CN80" s="1311"/>
      <c r="CO80" s="1311"/>
      <c r="CP80" s="1311"/>
      <c r="CQ80" s="1311"/>
      <c r="CR80" s="1311"/>
      <c r="CS80" s="1311"/>
      <c r="CT80" s="1311"/>
      <c r="CU80" s="1311"/>
      <c r="CV80" s="1311"/>
      <c r="CW80" s="1311"/>
      <c r="CX80" s="1311"/>
      <c r="CY80" s="1311"/>
      <c r="CZ80" s="1311"/>
      <c r="DA80" s="1311"/>
      <c r="DB80" s="1311"/>
      <c r="DC80" s="1311"/>
    </row>
    <row r="81" spans="2:109" x14ac:dyDescent="0.15">
      <c r="B81" s="395"/>
    </row>
    <row r="82" spans="2:109" ht="17.25" x14ac:dyDescent="0.15">
      <c r="B82" s="395"/>
      <c r="K82" s="422"/>
      <c r="L82" s="422"/>
      <c r="M82" s="422"/>
      <c r="N82" s="422"/>
      <c r="AQ82" s="422"/>
      <c r="AR82" s="422"/>
      <c r="AS82" s="422"/>
      <c r="AT82" s="422"/>
      <c r="BC82" s="422"/>
      <c r="BD82" s="422"/>
      <c r="BE82" s="422"/>
      <c r="BF82" s="422"/>
      <c r="BO82" s="422"/>
      <c r="BP82" s="422"/>
      <c r="BQ82" s="422"/>
      <c r="BR82" s="422"/>
      <c r="CA82" s="422"/>
      <c r="CB82" s="422"/>
      <c r="CC82" s="422"/>
      <c r="CD82" s="422"/>
      <c r="CM82" s="422"/>
      <c r="CN82" s="422"/>
      <c r="CO82" s="422"/>
      <c r="CP82" s="422"/>
      <c r="CY82" s="422"/>
      <c r="CZ82" s="422"/>
      <c r="DA82" s="422"/>
      <c r="DB82" s="422"/>
      <c r="DC82" s="422"/>
    </row>
    <row r="83" spans="2:109" x14ac:dyDescent="0.15">
      <c r="B83" s="397"/>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c r="AG83" s="398"/>
      <c r="AH83" s="398"/>
      <c r="AI83" s="398"/>
      <c r="AJ83" s="398"/>
      <c r="AK83" s="398"/>
      <c r="AL83" s="398"/>
      <c r="AM83" s="398"/>
      <c r="AN83" s="398"/>
      <c r="AO83" s="398"/>
      <c r="AP83" s="398"/>
      <c r="AQ83" s="398"/>
      <c r="AR83" s="398"/>
      <c r="AS83" s="398"/>
      <c r="AT83" s="398"/>
      <c r="AU83" s="398"/>
      <c r="AV83" s="398"/>
      <c r="AW83" s="398"/>
      <c r="AX83" s="398"/>
      <c r="AY83" s="398"/>
      <c r="AZ83" s="398"/>
      <c r="BA83" s="398"/>
      <c r="BB83" s="398"/>
      <c r="BC83" s="398"/>
      <c r="BD83" s="398"/>
      <c r="BE83" s="398"/>
      <c r="BF83" s="398"/>
      <c r="BG83" s="398"/>
      <c r="BH83" s="398"/>
      <c r="BI83" s="398"/>
      <c r="BJ83" s="398"/>
      <c r="BK83" s="398"/>
      <c r="BL83" s="398"/>
      <c r="BM83" s="398"/>
      <c r="BN83" s="398"/>
      <c r="BO83" s="398"/>
      <c r="BP83" s="398"/>
      <c r="BQ83" s="398"/>
      <c r="BR83" s="398"/>
      <c r="BS83" s="398"/>
      <c r="BT83" s="398"/>
      <c r="BU83" s="398"/>
      <c r="BV83" s="398"/>
      <c r="BW83" s="398"/>
      <c r="BX83" s="398"/>
      <c r="BY83" s="398"/>
      <c r="BZ83" s="398"/>
      <c r="CA83" s="398"/>
      <c r="CB83" s="398"/>
      <c r="CC83" s="398"/>
      <c r="CD83" s="398"/>
      <c r="CE83" s="398"/>
      <c r="CF83" s="398"/>
      <c r="CG83" s="398"/>
      <c r="CH83" s="398"/>
      <c r="CI83" s="398"/>
      <c r="CJ83" s="398"/>
      <c r="CK83" s="398"/>
      <c r="CL83" s="398"/>
      <c r="CM83" s="398"/>
      <c r="CN83" s="398"/>
      <c r="CO83" s="398"/>
      <c r="CP83" s="398"/>
      <c r="CQ83" s="398"/>
      <c r="CR83" s="398"/>
      <c r="CS83" s="398"/>
      <c r="CT83" s="398"/>
      <c r="CU83" s="398"/>
      <c r="CV83" s="398"/>
      <c r="CW83" s="398"/>
      <c r="CX83" s="398"/>
      <c r="CY83" s="398"/>
      <c r="CZ83" s="398"/>
      <c r="DA83" s="398"/>
      <c r="DB83" s="398"/>
      <c r="DC83" s="398"/>
      <c r="DD83" s="399"/>
    </row>
    <row r="84" spans="2:109" x14ac:dyDescent="0.15">
      <c r="DD84" s="388"/>
      <c r="DE84" s="388"/>
    </row>
    <row r="85" spans="2:109" x14ac:dyDescent="0.15">
      <c r="DD85" s="388"/>
      <c r="DE85" s="388"/>
    </row>
    <row r="86" spans="2:109" hidden="1" x14ac:dyDescent="0.15">
      <c r="DD86" s="388"/>
      <c r="DE86" s="388"/>
    </row>
    <row r="87" spans="2:109" hidden="1" x14ac:dyDescent="0.15">
      <c r="K87" s="423"/>
      <c r="AQ87" s="423"/>
      <c r="BC87" s="423"/>
      <c r="BO87" s="423"/>
      <c r="CA87" s="423"/>
      <c r="CM87" s="423"/>
      <c r="CY87" s="423"/>
      <c r="DD87" s="388"/>
      <c r="DE87" s="388"/>
    </row>
    <row r="88" spans="2:109" hidden="1" x14ac:dyDescent="0.15">
      <c r="DD88" s="388"/>
      <c r="DE88" s="388"/>
    </row>
    <row r="89" spans="2:109" hidden="1" x14ac:dyDescent="0.15">
      <c r="DD89" s="388"/>
      <c r="DE89" s="388"/>
    </row>
    <row r="90" spans="2:109" hidden="1" x14ac:dyDescent="0.15">
      <c r="DD90" s="388"/>
      <c r="DE90" s="388"/>
    </row>
    <row r="91" spans="2:109" hidden="1" x14ac:dyDescent="0.15">
      <c r="DD91" s="388"/>
      <c r="DE91" s="388"/>
    </row>
    <row r="92" spans="2:109" ht="13.5" hidden="1" customHeight="1" x14ac:dyDescent="0.15">
      <c r="DD92" s="388"/>
      <c r="DE92" s="388"/>
    </row>
    <row r="93" spans="2:109" ht="13.5" hidden="1" customHeight="1" x14ac:dyDescent="0.15">
      <c r="DD93" s="388"/>
      <c r="DE93" s="388"/>
    </row>
    <row r="94" spans="2:109" ht="13.5" hidden="1" customHeight="1" x14ac:dyDescent="0.15">
      <c r="DD94" s="388"/>
      <c r="DE94" s="388"/>
    </row>
    <row r="95" spans="2:109" ht="13.5" hidden="1" customHeight="1" x14ac:dyDescent="0.15">
      <c r="DD95" s="388"/>
      <c r="DE95" s="388"/>
    </row>
    <row r="96" spans="2:109" ht="13.5" hidden="1" customHeight="1" x14ac:dyDescent="0.15">
      <c r="DD96" s="388"/>
      <c r="DE96" s="388"/>
    </row>
    <row r="97" s="388" customFormat="1" ht="13.5" hidden="1" customHeight="1" x14ac:dyDescent="0.15"/>
    <row r="98" s="388" customFormat="1" ht="13.5" hidden="1" customHeight="1" x14ac:dyDescent="0.15"/>
    <row r="99" s="388" customFormat="1" ht="13.5" hidden="1" customHeight="1" x14ac:dyDescent="0.15"/>
    <row r="100" s="388" customFormat="1" ht="13.5" hidden="1" customHeight="1" x14ac:dyDescent="0.15"/>
    <row r="101" s="388" customFormat="1" ht="13.5" hidden="1" customHeight="1" x14ac:dyDescent="0.15"/>
    <row r="102" s="388" customFormat="1" ht="13.5" hidden="1" customHeight="1" x14ac:dyDescent="0.15"/>
    <row r="103" s="388" customFormat="1" ht="13.5" hidden="1" customHeight="1" x14ac:dyDescent="0.15"/>
    <row r="104" s="388" customFormat="1" ht="13.5" hidden="1" customHeight="1" x14ac:dyDescent="0.15"/>
    <row r="105" s="388" customFormat="1" ht="13.5" hidden="1" customHeight="1" x14ac:dyDescent="0.15"/>
    <row r="106" s="388" customFormat="1" ht="13.5" hidden="1" customHeight="1" x14ac:dyDescent="0.15"/>
    <row r="107" s="388" customFormat="1" ht="13.5" hidden="1" customHeight="1" x14ac:dyDescent="0.15"/>
    <row r="108" s="388" customFormat="1" ht="13.5" hidden="1" customHeight="1" x14ac:dyDescent="0.15"/>
    <row r="109" s="388" customFormat="1" ht="13.5" hidden="1" customHeight="1" x14ac:dyDescent="0.15"/>
    <row r="110" s="388" customFormat="1" ht="13.5" hidden="1" customHeight="1" x14ac:dyDescent="0.15"/>
    <row r="111" s="388" customFormat="1" ht="13.5" hidden="1" customHeight="1" x14ac:dyDescent="0.15"/>
    <row r="112" s="388" customFormat="1" ht="13.5" hidden="1" customHeight="1" x14ac:dyDescent="0.15"/>
    <row r="113" s="388" customFormat="1" ht="13.5" hidden="1" customHeight="1" x14ac:dyDescent="0.15"/>
    <row r="114" s="388" customFormat="1" ht="13.5" hidden="1" customHeight="1" x14ac:dyDescent="0.15"/>
    <row r="115" s="388" customFormat="1" ht="13.5" hidden="1" customHeight="1" x14ac:dyDescent="0.15"/>
    <row r="116" s="388" customFormat="1" ht="13.5" hidden="1" customHeight="1" x14ac:dyDescent="0.15"/>
    <row r="117" s="388" customFormat="1" ht="13.5" hidden="1" customHeight="1" x14ac:dyDescent="0.15"/>
    <row r="118" s="388" customFormat="1" ht="13.5" hidden="1" customHeight="1" x14ac:dyDescent="0.15"/>
    <row r="119" s="388" customFormat="1" ht="13.5" hidden="1" customHeight="1" x14ac:dyDescent="0.15"/>
    <row r="120" s="388" customFormat="1" ht="13.5" hidden="1" customHeight="1" x14ac:dyDescent="0.15"/>
    <row r="121" s="388" customFormat="1" ht="13.5" hidden="1" customHeight="1" x14ac:dyDescent="0.15"/>
    <row r="122" s="388" customFormat="1" ht="13.5" hidden="1" customHeight="1" x14ac:dyDescent="0.15"/>
    <row r="123" s="388" customFormat="1" ht="13.5" hidden="1" customHeight="1" x14ac:dyDescent="0.15"/>
    <row r="124" s="388" customFormat="1" ht="13.5" hidden="1" customHeight="1" x14ac:dyDescent="0.15"/>
    <row r="125" s="388" customFormat="1" ht="13.5" hidden="1" customHeight="1" x14ac:dyDescent="0.15"/>
    <row r="126" s="388" customFormat="1" ht="13.5" hidden="1" customHeight="1" x14ac:dyDescent="0.15"/>
    <row r="127" s="388" customFormat="1" ht="13.5" hidden="1" customHeight="1" x14ac:dyDescent="0.15"/>
    <row r="128" s="388" customFormat="1" ht="13.5" hidden="1" customHeight="1" x14ac:dyDescent="0.15"/>
    <row r="129" s="388" customFormat="1" ht="13.5" hidden="1" customHeight="1" x14ac:dyDescent="0.15"/>
    <row r="130" s="388" customFormat="1" ht="13.5" hidden="1" customHeight="1" x14ac:dyDescent="0.15"/>
    <row r="131" s="388" customFormat="1" ht="13.5" hidden="1" customHeight="1" x14ac:dyDescent="0.15"/>
    <row r="132" s="388" customFormat="1" ht="13.5" hidden="1" customHeight="1" x14ac:dyDescent="0.15"/>
    <row r="133" s="388" customFormat="1" ht="13.5" hidden="1" customHeight="1" x14ac:dyDescent="0.15"/>
    <row r="134" s="388" customFormat="1" ht="13.5" hidden="1" customHeight="1" x14ac:dyDescent="0.15"/>
    <row r="135" s="388" customFormat="1" ht="13.5" hidden="1" customHeight="1" x14ac:dyDescent="0.15"/>
    <row r="136" s="388" customFormat="1" ht="13.5" hidden="1" customHeight="1" x14ac:dyDescent="0.15"/>
    <row r="137" s="388" customFormat="1" ht="13.5" hidden="1" customHeight="1" x14ac:dyDescent="0.15"/>
    <row r="138" s="388" customFormat="1" ht="13.5" hidden="1" customHeight="1" x14ac:dyDescent="0.15"/>
    <row r="139" s="388" customFormat="1" ht="13.5" hidden="1" customHeight="1" x14ac:dyDescent="0.15"/>
    <row r="140" s="388" customFormat="1" ht="13.5" hidden="1" customHeight="1" x14ac:dyDescent="0.15"/>
    <row r="141" s="388" customFormat="1" ht="13.5" hidden="1" customHeight="1" x14ac:dyDescent="0.15"/>
    <row r="142" s="388" customFormat="1" ht="13.5" hidden="1" customHeight="1" x14ac:dyDescent="0.15"/>
    <row r="143" s="388" customFormat="1" ht="13.5" hidden="1" customHeight="1" x14ac:dyDescent="0.15"/>
    <row r="144" s="388" customFormat="1" ht="13.5" hidden="1" customHeight="1" x14ac:dyDescent="0.15"/>
    <row r="145" s="388" customFormat="1" ht="13.5" hidden="1" customHeight="1" x14ac:dyDescent="0.15"/>
    <row r="146" s="388" customFormat="1" ht="13.5" hidden="1" customHeight="1" x14ac:dyDescent="0.15"/>
    <row r="147" s="388" customFormat="1" ht="13.5" hidden="1" customHeight="1" x14ac:dyDescent="0.15"/>
    <row r="148" s="388" customFormat="1" ht="13.5" hidden="1" customHeight="1" x14ac:dyDescent="0.15"/>
    <row r="149" s="388" customFormat="1" ht="13.5" hidden="1" customHeight="1" x14ac:dyDescent="0.15"/>
    <row r="150" s="388" customFormat="1" ht="13.5" hidden="1" customHeight="1" x14ac:dyDescent="0.15"/>
    <row r="151" s="388" customFormat="1" ht="13.5" hidden="1" customHeight="1" x14ac:dyDescent="0.15"/>
    <row r="152" s="388" customFormat="1" ht="13.5" hidden="1" customHeight="1" x14ac:dyDescent="0.15"/>
    <row r="153" s="388" customFormat="1" ht="13.5" hidden="1" customHeight="1" x14ac:dyDescent="0.15"/>
    <row r="154" s="388" customFormat="1" ht="13.5" hidden="1" customHeight="1" x14ac:dyDescent="0.15"/>
    <row r="155" s="388" customFormat="1" ht="13.5" hidden="1" customHeight="1" x14ac:dyDescent="0.15"/>
    <row r="156" s="388" customFormat="1" ht="13.5" hidden="1" customHeight="1" x14ac:dyDescent="0.15"/>
    <row r="157" s="388" customFormat="1" ht="13.5" hidden="1" customHeight="1" x14ac:dyDescent="0.15"/>
    <row r="158" s="388" customFormat="1" ht="13.5" hidden="1" customHeight="1" x14ac:dyDescent="0.15"/>
    <row r="159" s="388" customFormat="1" ht="13.5" hidden="1" customHeight="1" x14ac:dyDescent="0.15"/>
    <row r="160" s="388" customFormat="1" ht="13.5" hidden="1" customHeight="1" x14ac:dyDescent="0.15"/>
  </sheetData>
  <sheetProtection algorithmName="SHA-512" hashValue="5u87BQGa+mR+ZpbKRT8XeP5VG3T9VjtBgBPyJOJOu29pe3+qR+O55BYISBPC3PwVVzf3ZrFpKaRPe4wFZ9hEvA==" saltValue="pRMsABoRDJBC7h39Yew95g=="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headerFooter alignWithMargins="0">
    <oddFooter>
&amp;C&amp;P/&amp;N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election activeCell="AN65" sqref="AN65:DC69"/>
    </sheetView>
  </sheetViews>
  <sheetFormatPr defaultColWidth="0" defaultRowHeight="13.5" customHeight="1" zeroHeight="1" x14ac:dyDescent="0.15"/>
  <cols>
    <col min="1" max="34" width="2.5" style="292" customWidth="1"/>
    <col min="35" max="122" width="2.5" style="291" customWidth="1"/>
    <col min="123" max="16384" width="2.5" style="291" hidden="1"/>
  </cols>
  <sheetData>
    <row r="1" spans="1:34"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x14ac:dyDescent="0.15">
      <c r="S2" s="291"/>
      <c r="AH2" s="291"/>
    </row>
    <row r="3" spans="1: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x14ac:dyDescent="0.15"/>
    <row r="5" spans="1:34" x14ac:dyDescent="0.15"/>
    <row r="6" spans="1:34" x14ac:dyDescent="0.15"/>
    <row r="7" spans="1:34" x14ac:dyDescent="0.15"/>
    <row r="8" spans="1:34" x14ac:dyDescent="0.15"/>
    <row r="9" spans="1:34" x14ac:dyDescent="0.15">
      <c r="AH9" s="291"/>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
495</v>
      </c>
    </row>
  </sheetData>
  <sheetProtection algorithmName="SHA-512" hashValue="84rsKpf21xNgLHbsuZTiAqw7Jm1MNfzU7Yd13HSoZEuWAoQpWwn2wuNSvYVc+W9X+vPyrKxJG6UKCS5jVorkYg==" saltValue="fU4pQ/UHEEWwDGBvoMi4xQ==" spinCount="100000" sheet="1" objects="1" scenarios="1"/>
  <dataConsolidate/>
  <phoneticPr fontId="2"/>
  <printOptions horizontalCentered="1" verticalCentered="1"/>
  <pageMargins left="0" right="0" top="0.19685039370078741" bottom="0.31496062992125984" header="0.39370078740157483" footer="0"/>
  <headerFooter alignWithMargins="0">
    <oddFooter>
&amp;C&amp;P/&amp;N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73" zoomScaleNormal="100" zoomScaleSheetLayoutView="55" workbookViewId="0">
      <selection activeCell="AN65" sqref="AN65:DC69"/>
    </sheetView>
  </sheetViews>
  <sheetFormatPr defaultColWidth="0" defaultRowHeight="13.5" customHeight="1" zeroHeight="1" x14ac:dyDescent="0.15"/>
  <cols>
    <col min="1" max="34" width="2.5" style="292" customWidth="1"/>
    <col min="35" max="122" width="2.5" style="291" customWidth="1"/>
    <col min="123" max="16384" width="2.5" style="291" hidden="1"/>
  </cols>
  <sheetData>
    <row r="1" spans="2:34"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x14ac:dyDescent="0.15">
      <c r="S2" s="291"/>
      <c r="AH2" s="291"/>
    </row>
    <row r="3" spans="2: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x14ac:dyDescent="0.15"/>
    <row r="5" spans="2:34" x14ac:dyDescent="0.15"/>
    <row r="6" spans="2:34" x14ac:dyDescent="0.15"/>
    <row r="7" spans="2:34" x14ac:dyDescent="0.15"/>
    <row r="8" spans="2:34" x14ac:dyDescent="0.15"/>
    <row r="9" spans="2:34" x14ac:dyDescent="0.15">
      <c r="AH9" s="29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c r="AG59" s="291"/>
      <c r="AH59" s="291"/>
    </row>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
600</v>
      </c>
    </row>
  </sheetData>
  <sheetProtection algorithmName="SHA-512" hashValue="ciy+xzOxsfRne2voA2c1/ZftJ1jeeut+fNEAVs6nOW+XkIF/TgNCLFunTtRcGh4o8lJ+FIZAURynLLFF67VRMA==" saltValue="MNxkNE1atWe8znL47Q1uvA==" spinCount="100000" sheet="1" objects="1" scenarios="1"/>
  <dataConsolidate/>
  <phoneticPr fontId="2"/>
  <printOptions horizontalCentered="1" verticalCentered="1"/>
  <pageMargins left="0" right="0" top="0.19685039370078741" bottom="0.31496062992125984" header="0.39370078740157483" footer="0"/>
  <headerFooter alignWithMargins="0">
    <oddFooter>
&amp;C&amp;P/&amp;N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
51</v>
      </c>
      <c r="E2" s="155"/>
      <c r="F2" s="156" t="s">
        <v>
546</v>
      </c>
      <c r="G2" s="157"/>
      <c r="H2" s="158"/>
    </row>
    <row r="3" spans="1:8" x14ac:dyDescent="0.15">
      <c r="A3" s="154" t="s">
        <v>
539</v>
      </c>
      <c r="B3" s="159"/>
      <c r="C3" s="160"/>
      <c r="D3" s="161">
        <v>
29120</v>
      </c>
      <c r="E3" s="162"/>
      <c r="F3" s="163">
        <v>
47278</v>
      </c>
      <c r="G3" s="164"/>
      <c r="H3" s="165"/>
    </row>
    <row r="4" spans="1:8" x14ac:dyDescent="0.15">
      <c r="A4" s="166"/>
      <c r="B4" s="167"/>
      <c r="C4" s="168"/>
      <c r="D4" s="169">
        <v>
16738</v>
      </c>
      <c r="E4" s="170"/>
      <c r="F4" s="171">
        <v>
24096</v>
      </c>
      <c r="G4" s="172"/>
      <c r="H4" s="173"/>
    </row>
    <row r="5" spans="1:8" x14ac:dyDescent="0.15">
      <c r="A5" s="154" t="s">
        <v>
541</v>
      </c>
      <c r="B5" s="159"/>
      <c r="C5" s="160"/>
      <c r="D5" s="161">
        <v>
57216</v>
      </c>
      <c r="E5" s="162"/>
      <c r="F5" s="163">
        <v>
44504</v>
      </c>
      <c r="G5" s="164"/>
      <c r="H5" s="165"/>
    </row>
    <row r="6" spans="1:8" x14ac:dyDescent="0.15">
      <c r="A6" s="166"/>
      <c r="B6" s="167"/>
      <c r="C6" s="168"/>
      <c r="D6" s="169">
        <v>
15694</v>
      </c>
      <c r="E6" s="170"/>
      <c r="F6" s="171">
        <v>
25876</v>
      </c>
      <c r="G6" s="172"/>
      <c r="H6" s="173"/>
    </row>
    <row r="7" spans="1:8" x14ac:dyDescent="0.15">
      <c r="A7" s="154" t="s">
        <v>
542</v>
      </c>
      <c r="B7" s="159"/>
      <c r="C7" s="160"/>
      <c r="D7" s="161">
        <v>
54694</v>
      </c>
      <c r="E7" s="162"/>
      <c r="F7" s="163">
        <v>
47820</v>
      </c>
      <c r="G7" s="164"/>
      <c r="H7" s="165"/>
    </row>
    <row r="8" spans="1:8" x14ac:dyDescent="0.15">
      <c r="A8" s="166"/>
      <c r="B8" s="167"/>
      <c r="C8" s="168"/>
      <c r="D8" s="169">
        <v>
23918</v>
      </c>
      <c r="E8" s="170"/>
      <c r="F8" s="171">
        <v>
25855</v>
      </c>
      <c r="G8" s="172"/>
      <c r="H8" s="173"/>
    </row>
    <row r="9" spans="1:8" x14ac:dyDescent="0.15">
      <c r="A9" s="154" t="s">
        <v>
543</v>
      </c>
      <c r="B9" s="159"/>
      <c r="C9" s="160"/>
      <c r="D9" s="161">
        <v>
39464</v>
      </c>
      <c r="E9" s="162"/>
      <c r="F9" s="163">
        <v>
41934</v>
      </c>
      <c r="G9" s="164"/>
      <c r="H9" s="165"/>
    </row>
    <row r="10" spans="1:8" x14ac:dyDescent="0.15">
      <c r="A10" s="166"/>
      <c r="B10" s="167"/>
      <c r="C10" s="168"/>
      <c r="D10" s="169">
        <v>
17359</v>
      </c>
      <c r="E10" s="170"/>
      <c r="F10" s="171">
        <v>
23352</v>
      </c>
      <c r="G10" s="172"/>
      <c r="H10" s="173"/>
    </row>
    <row r="11" spans="1:8" x14ac:dyDescent="0.15">
      <c r="A11" s="154" t="s">
        <v>
544</v>
      </c>
      <c r="B11" s="159"/>
      <c r="C11" s="160"/>
      <c r="D11" s="161">
        <v>
44323</v>
      </c>
      <c r="E11" s="162"/>
      <c r="F11" s="163">
        <v>
45588</v>
      </c>
      <c r="G11" s="164"/>
      <c r="H11" s="165"/>
    </row>
    <row r="12" spans="1:8" x14ac:dyDescent="0.15">
      <c r="A12" s="166"/>
      <c r="B12" s="167"/>
      <c r="C12" s="174"/>
      <c r="D12" s="169">
        <v>
35107</v>
      </c>
      <c r="E12" s="170"/>
      <c r="F12" s="171">
        <v>
24150</v>
      </c>
      <c r="G12" s="172"/>
      <c r="H12" s="173"/>
    </row>
    <row r="13" spans="1:8" x14ac:dyDescent="0.15">
      <c r="A13" s="154"/>
      <c r="B13" s="159"/>
      <c r="C13" s="175"/>
      <c r="D13" s="176">
        <v>
44963</v>
      </c>
      <c r="E13" s="177"/>
      <c r="F13" s="178">
        <v>
45425</v>
      </c>
      <c r="G13" s="179"/>
      <c r="H13" s="165"/>
    </row>
    <row r="14" spans="1:8" x14ac:dyDescent="0.15">
      <c r="A14" s="166"/>
      <c r="B14" s="167"/>
      <c r="C14" s="168"/>
      <c r="D14" s="169">
        <v>
21763</v>
      </c>
      <c r="E14" s="170"/>
      <c r="F14" s="171">
        <v>
24666</v>
      </c>
      <c r="G14" s="172"/>
      <c r="H14" s="173"/>
    </row>
    <row r="17" spans="1:11" x14ac:dyDescent="0.15">
      <c r="A17" s="150" t="s">
        <v>
52</v>
      </c>
    </row>
    <row r="18" spans="1:11" x14ac:dyDescent="0.15">
      <c r="A18" s="180"/>
      <c r="B18" s="180" t="str">
        <f>
実質収支比率等に係る経年分析!F$46</f>
        <v>
H27</v>
      </c>
      <c r="C18" s="180" t="str">
        <f>
実質収支比率等に係る経年分析!G$46</f>
        <v>
H28</v>
      </c>
      <c r="D18" s="180" t="str">
        <f>
実質収支比率等に係る経年分析!H$46</f>
        <v>
H29</v>
      </c>
      <c r="E18" s="180" t="str">
        <f>
実質収支比率等に係る経年分析!I$46</f>
        <v>
H30</v>
      </c>
      <c r="F18" s="180" t="str">
        <f>
実質収支比率等に係る経年分析!J$46</f>
        <v>
R01</v>
      </c>
    </row>
    <row r="19" spans="1:11" x14ac:dyDescent="0.15">
      <c r="A19" s="180" t="s">
        <v>
53</v>
      </c>
      <c r="B19" s="180">
        <f>
ROUND(VALUE(SUBSTITUTE(実質収支比率等に係る経年分析!F$48,"▲","-")),2)</f>
        <v>
13.26</v>
      </c>
      <c r="C19" s="180">
        <f>
ROUND(VALUE(SUBSTITUTE(実質収支比率等に係る経年分析!G$48,"▲","-")),2)</f>
        <v>
9.6199999999999992</v>
      </c>
      <c r="D19" s="180">
        <f>
ROUND(VALUE(SUBSTITUTE(実質収支比率等に係る経年分析!H$48,"▲","-")),2)</f>
        <v>
4.6399999999999997</v>
      </c>
      <c r="E19" s="180">
        <f>
ROUND(VALUE(SUBSTITUTE(実質収支比率等に係る経年分析!I$48,"▲","-")),2)</f>
        <v>
3.79</v>
      </c>
      <c r="F19" s="180">
        <f>
ROUND(VALUE(SUBSTITUTE(実質収支比率等に係る経年分析!J$48,"▲","-")),2)</f>
        <v>
5.84</v>
      </c>
    </row>
    <row r="20" spans="1:11" x14ac:dyDescent="0.15">
      <c r="A20" s="180" t="s">
        <v>
54</v>
      </c>
      <c r="B20" s="180">
        <f>
ROUND(VALUE(SUBSTITUTE(実質収支比率等に係る経年分析!F$47,"▲","-")),2)</f>
        <v>
18.91</v>
      </c>
      <c r="C20" s="180">
        <f>
ROUND(VALUE(SUBSTITUTE(実質収支比率等に係る経年分析!G$47,"▲","-")),2)</f>
        <v>
23.36</v>
      </c>
      <c r="D20" s="180">
        <f>
ROUND(VALUE(SUBSTITUTE(実質収支比率等に係る経年分析!H$47,"▲","-")),2)</f>
        <v>
23.49</v>
      </c>
      <c r="E20" s="180">
        <f>
ROUND(VALUE(SUBSTITUTE(実質収支比率等に係る経年分析!I$47,"▲","-")),2)</f>
        <v>
21.33</v>
      </c>
      <c r="F20" s="180">
        <f>
ROUND(VALUE(SUBSTITUTE(実質収支比率等に係る経年分析!J$47,"▲","-")),2)</f>
        <v>
21.59</v>
      </c>
    </row>
    <row r="21" spans="1:11" x14ac:dyDescent="0.15">
      <c r="A21" s="180" t="s">
        <v>
55</v>
      </c>
      <c r="B21" s="180">
        <f>
IF(ISNUMBER(VALUE(SUBSTITUTE(実質収支比率等に係る経年分析!F$49,"▲","-"))),ROUND(VALUE(SUBSTITUTE(実質収支比率等に係る経年分析!F$49,"▲","-")),2),NA())</f>
        <v>
2.0299999999999998</v>
      </c>
      <c r="C21" s="180">
        <f>
IF(ISNUMBER(VALUE(SUBSTITUTE(実質収支比率等に係る経年分析!G$49,"▲","-"))),ROUND(VALUE(SUBSTITUTE(実質収支比率等に係る経年分析!G$49,"▲","-")),2),NA())</f>
        <v>
0.73</v>
      </c>
      <c r="D21" s="180">
        <f>
IF(ISNUMBER(VALUE(SUBSTITUTE(実質収支比率等に係る経年分析!H$49,"▲","-"))),ROUND(VALUE(SUBSTITUTE(実質収支比率等に係る経年分析!H$49,"▲","-")),2),NA())</f>
        <v>
-4.82</v>
      </c>
      <c r="E21" s="180">
        <f>
IF(ISNUMBER(VALUE(SUBSTITUTE(実質収支比率等に係る経年分析!I$49,"▲","-"))),ROUND(VALUE(SUBSTITUTE(実質収支比率等に係る経年分析!I$49,"▲","-")),2),NA())</f>
        <v>
-2.7</v>
      </c>
      <c r="F21" s="180">
        <f>
IF(ISNUMBER(VALUE(SUBSTITUTE(実質収支比率等に係る経年分析!J$49,"▲","-"))),ROUND(VALUE(SUBSTITUTE(実質収支比率等に係る経年分析!J$49,"▲","-")),2),NA())</f>
        <v>
2.1800000000000002</v>
      </c>
    </row>
    <row r="24" spans="1:11" x14ac:dyDescent="0.15">
      <c r="A24" s="150" t="s">
        <v>
56</v>
      </c>
    </row>
    <row r="25" spans="1:11" x14ac:dyDescent="0.15">
      <c r="A25" s="181"/>
      <c r="B25" s="181" t="str">
        <f>
連結実質赤字比率に係る赤字・黒字の構成分析!F$33</f>
        <v>
H27</v>
      </c>
      <c r="C25" s="181"/>
      <c r="D25" s="181" t="str">
        <f>
連結実質赤字比率に係る赤字・黒字の構成分析!G$33</f>
        <v>
H28</v>
      </c>
      <c r="E25" s="181"/>
      <c r="F25" s="181" t="str">
        <f>
連結実質赤字比率に係る赤字・黒字の構成分析!H$33</f>
        <v>
H29</v>
      </c>
      <c r="G25" s="181"/>
      <c r="H25" s="181" t="str">
        <f>
連結実質赤字比率に係る赤字・黒字の構成分析!I$33</f>
        <v>
H30</v>
      </c>
      <c r="I25" s="181"/>
      <c r="J25" s="181" t="str">
        <f>
連結実質赤字比率に係る赤字・黒字の構成分析!J$33</f>
        <v>
R01</v>
      </c>
      <c r="K25" s="181"/>
    </row>
    <row r="26" spans="1:11" x14ac:dyDescent="0.15">
      <c r="A26" s="181"/>
      <c r="B26" s="181" t="s">
        <v>
57</v>
      </c>
      <c r="C26" s="181" t="s">
        <v>
58</v>
      </c>
      <c r="D26" s="181" t="s">
        <v>
57</v>
      </c>
      <c r="E26" s="181" t="s">
        <v>
58</v>
      </c>
      <c r="F26" s="181" t="s">
        <v>
57</v>
      </c>
      <c r="G26" s="181" t="s">
        <v>
58</v>
      </c>
      <c r="H26" s="181" t="s">
        <v>
57</v>
      </c>
      <c r="I26" s="181" t="s">
        <v>
58</v>
      </c>
      <c r="J26" s="181" t="s">
        <v>
57</v>
      </c>
      <c r="K26" s="181" t="s">
        <v>
58</v>
      </c>
    </row>
    <row r="27" spans="1:11" x14ac:dyDescent="0.15">
      <c r="A27" s="181" t="str">
        <f>
IF(連結実質赤字比率に係る赤字・黒字の構成分析!C$43="",NA(),連結実質赤字比率に係る赤字・黒字の構成分析!C$43)</f>
        <v>
その他会計（黒字）</v>
      </c>
      <c r="B27" s="181" t="e">
        <f>
IF(ROUND(VALUE(SUBSTITUTE(連結実質赤字比率に係る赤字・黒字の構成分析!F$43,"▲", "-")), 2) &lt; 0, ABS(ROUND(VALUE(SUBSTITUTE(連結実質赤字比率に係る赤字・黒字の構成分析!F$43,"▲", "-")), 2)), NA())</f>
        <v>
#VALUE!</v>
      </c>
      <c r="C27" s="181" t="e">
        <f>
IF(ROUND(VALUE(SUBSTITUTE(連結実質赤字比率に係る赤字・黒字の構成分析!F$43,"▲", "-")), 2) &gt;= 0, ABS(ROUND(VALUE(SUBSTITUTE(連結実質赤字比率に係る赤字・黒字の構成分析!F$43,"▲", "-")), 2)), NA())</f>
        <v>
#VALUE!</v>
      </c>
      <c r="D27" s="181" t="e">
        <f>
IF(ROUND(VALUE(SUBSTITUTE(連結実質赤字比率に係る赤字・黒字の構成分析!G$43,"▲", "-")), 2) &lt; 0, ABS(ROUND(VALUE(SUBSTITUTE(連結実質赤字比率に係る赤字・黒字の構成分析!G$43,"▲", "-")), 2)), NA())</f>
        <v>
#VALUE!</v>
      </c>
      <c r="E27" s="181" t="e">
        <f>
IF(ROUND(VALUE(SUBSTITUTE(連結実質赤字比率に係る赤字・黒字の構成分析!G$43,"▲", "-")), 2) &gt;= 0, ABS(ROUND(VALUE(SUBSTITUTE(連結実質赤字比率に係る赤字・黒字の構成分析!G$43,"▲", "-")), 2)), NA())</f>
        <v>
#VALUE!</v>
      </c>
      <c r="F27" s="181" t="e">
        <f>
IF(ROUND(VALUE(SUBSTITUTE(連結実質赤字比率に係る赤字・黒字の構成分析!H$43,"▲", "-")), 2) &lt; 0, ABS(ROUND(VALUE(SUBSTITUTE(連結実質赤字比率に係る赤字・黒字の構成分析!H$43,"▲", "-")), 2)), NA())</f>
        <v>
#VALUE!</v>
      </c>
      <c r="G27" s="181" t="e">
        <f>
IF(ROUND(VALUE(SUBSTITUTE(連結実質赤字比率に係る赤字・黒字の構成分析!H$43,"▲", "-")), 2) &gt;= 0, ABS(ROUND(VALUE(SUBSTITUTE(連結実質赤字比率に係る赤字・黒字の構成分析!H$43,"▲", "-")), 2)), NA())</f>
        <v>
#VALUE!</v>
      </c>
      <c r="H27" s="181" t="e">
        <f>
IF(ROUND(VALUE(SUBSTITUTE(連結実質赤字比率に係る赤字・黒字の構成分析!I$43,"▲", "-")), 2) &lt; 0, ABS(ROUND(VALUE(SUBSTITUTE(連結実質赤字比率に係る赤字・黒字の構成分析!I$43,"▲", "-")), 2)), NA())</f>
        <v>
#VALUE!</v>
      </c>
      <c r="I27" s="181" t="e">
        <f>
IF(ROUND(VALUE(SUBSTITUTE(連結実質赤字比率に係る赤字・黒字の構成分析!I$43,"▲", "-")), 2) &gt;= 0, ABS(ROUND(VALUE(SUBSTITUTE(連結実質赤字比率に係る赤字・黒字の構成分析!I$43,"▲", "-")), 2)), NA())</f>
        <v>
#VALUE!</v>
      </c>
      <c r="J27" s="181" t="e">
        <f>
IF(ROUND(VALUE(SUBSTITUTE(連結実質赤字比率に係る赤字・黒字の構成分析!J$43,"▲", "-")), 2) &lt; 0, ABS(ROUND(VALUE(SUBSTITUTE(連結実質赤字比率に係る赤字・黒字の構成分析!J$43,"▲", "-")), 2)), NA())</f>
        <v>
#VALUE!</v>
      </c>
      <c r="K27" s="181" t="e">
        <f>
IF(ROUND(VALUE(SUBSTITUTE(連結実質赤字比率に係る赤字・黒字の構成分析!J$43,"▲", "-")), 2) &gt;= 0, ABS(ROUND(VALUE(SUBSTITUTE(連結実質赤字比率に係る赤字・黒字の構成分析!J$43,"▲", "-")), 2)), NA())</f>
        <v>
#VALUE!</v>
      </c>
    </row>
    <row r="28" spans="1:11" x14ac:dyDescent="0.15">
      <c r="A28" s="181" t="str">
        <f>
IF(連結実質赤字比率に係る赤字・黒字の構成分析!C$42="",NA(),連結実質赤字比率に係る赤字・黒字の構成分析!C$42)</f>
        <v>
その他会計（赤字）</v>
      </c>
      <c r="B28" s="181" t="e">
        <f>
IF(ROUND(VALUE(SUBSTITUTE(連結実質赤字比率に係る赤字・黒字の構成分析!F$42,"▲", "-")), 2) &lt; 0, ABS(ROUND(VALUE(SUBSTITUTE(連結実質赤字比率に係る赤字・黒字の構成分析!F$42,"▲", "-")), 2)), NA())</f>
        <v>
#VALUE!</v>
      </c>
      <c r="C28" s="181" t="e">
        <f>
IF(ROUND(VALUE(SUBSTITUTE(連結実質赤字比率に係る赤字・黒字の構成分析!F$42,"▲", "-")), 2) &gt;= 0, ABS(ROUND(VALUE(SUBSTITUTE(連結実質赤字比率に係る赤字・黒字の構成分析!F$42,"▲", "-")), 2)), NA())</f>
        <v>
#VALUE!</v>
      </c>
      <c r="D28" s="181" t="e">
        <f>
IF(ROUND(VALUE(SUBSTITUTE(連結実質赤字比率に係る赤字・黒字の構成分析!G$42,"▲", "-")), 2) &lt; 0, ABS(ROUND(VALUE(SUBSTITUTE(連結実質赤字比率に係る赤字・黒字の構成分析!G$42,"▲", "-")), 2)), NA())</f>
        <v>
#VALUE!</v>
      </c>
      <c r="E28" s="181" t="e">
        <f>
IF(ROUND(VALUE(SUBSTITUTE(連結実質赤字比率に係る赤字・黒字の構成分析!G$42,"▲", "-")), 2) &gt;= 0, ABS(ROUND(VALUE(SUBSTITUTE(連結実質赤字比率に係る赤字・黒字の構成分析!G$42,"▲", "-")), 2)), NA())</f>
        <v>
#VALUE!</v>
      </c>
      <c r="F28" s="181" t="e">
        <f>
IF(ROUND(VALUE(SUBSTITUTE(連結実質赤字比率に係る赤字・黒字の構成分析!H$42,"▲", "-")), 2) &lt; 0, ABS(ROUND(VALUE(SUBSTITUTE(連結実質赤字比率に係る赤字・黒字の構成分析!H$42,"▲", "-")), 2)), NA())</f>
        <v>
#VALUE!</v>
      </c>
      <c r="G28" s="181" t="e">
        <f>
IF(ROUND(VALUE(SUBSTITUTE(連結実質赤字比率に係る赤字・黒字の構成分析!H$42,"▲", "-")), 2) &gt;= 0, ABS(ROUND(VALUE(SUBSTITUTE(連結実質赤字比率に係る赤字・黒字の構成分析!H$42,"▲", "-")), 2)), NA())</f>
        <v>
#VALUE!</v>
      </c>
      <c r="H28" s="181" t="e">
        <f>
IF(ROUND(VALUE(SUBSTITUTE(連結実質赤字比率に係る赤字・黒字の構成分析!I$42,"▲", "-")), 2) &lt; 0, ABS(ROUND(VALUE(SUBSTITUTE(連結実質赤字比率に係る赤字・黒字の構成分析!I$42,"▲", "-")), 2)), NA())</f>
        <v>
#VALUE!</v>
      </c>
      <c r="I28" s="181" t="e">
        <f>
IF(ROUND(VALUE(SUBSTITUTE(連結実質赤字比率に係る赤字・黒字の構成分析!I$42,"▲", "-")), 2) &gt;= 0, ABS(ROUND(VALUE(SUBSTITUTE(連結実質赤字比率に係る赤字・黒字の構成分析!I$42,"▲", "-")), 2)), NA())</f>
        <v>
#VALUE!</v>
      </c>
      <c r="J28" s="181" t="e">
        <f>
IF(ROUND(VALUE(SUBSTITUTE(連結実質赤字比率に係る赤字・黒字の構成分析!J$42,"▲", "-")), 2) &lt; 0, ABS(ROUND(VALUE(SUBSTITUTE(連結実質赤字比率に係る赤字・黒字の構成分析!J$42,"▲", "-")), 2)), NA())</f>
        <v>
#VALUE!</v>
      </c>
      <c r="K28" s="181" t="e">
        <f>
IF(ROUND(VALUE(SUBSTITUTE(連結実質赤字比率に係る赤字・黒字の構成分析!J$42,"▲", "-")), 2) &gt;= 0, ABS(ROUND(VALUE(SUBSTITUTE(連結実質赤字比率に係る赤字・黒字の構成分析!J$42,"▲", "-")), 2)), NA())</f>
        <v>
#VALUE!</v>
      </c>
    </row>
    <row r="29" spans="1:11" x14ac:dyDescent="0.15">
      <c r="A29" s="181" t="e">
        <f>
IF(連結実質赤字比率に係る赤字・黒字の構成分析!C$41="",NA(),連結実質赤字比率に係る赤字・黒字の構成分析!C$41)</f>
        <v>
#N/A</v>
      </c>
      <c r="B29" s="181" t="e">
        <f>
IF(ROUND(VALUE(SUBSTITUTE(連結実質赤字比率に係る赤字・黒字の構成分析!F$41,"▲", "-")), 2) &lt; 0, ABS(ROUND(VALUE(SUBSTITUTE(連結実質赤字比率に係る赤字・黒字の構成分析!F$41,"▲", "-")), 2)), NA())</f>
        <v>
#VALUE!</v>
      </c>
      <c r="C29" s="181" t="e">
        <f>
IF(ROUND(VALUE(SUBSTITUTE(連結実質赤字比率に係る赤字・黒字の構成分析!F$41,"▲", "-")), 2) &gt;= 0, ABS(ROUND(VALUE(SUBSTITUTE(連結実質赤字比率に係る赤字・黒字の構成分析!F$41,"▲", "-")), 2)), NA())</f>
        <v>
#VALUE!</v>
      </c>
      <c r="D29" s="181" t="e">
        <f>
IF(ROUND(VALUE(SUBSTITUTE(連結実質赤字比率に係る赤字・黒字の構成分析!G$41,"▲", "-")), 2) &lt; 0, ABS(ROUND(VALUE(SUBSTITUTE(連結実質赤字比率に係る赤字・黒字の構成分析!G$41,"▲", "-")), 2)), NA())</f>
        <v>
#VALUE!</v>
      </c>
      <c r="E29" s="181" t="e">
        <f>
IF(ROUND(VALUE(SUBSTITUTE(連結実質赤字比率に係る赤字・黒字の構成分析!G$41,"▲", "-")), 2) &gt;= 0, ABS(ROUND(VALUE(SUBSTITUTE(連結実質赤字比率に係る赤字・黒字の構成分析!G$41,"▲", "-")), 2)), NA())</f>
        <v>
#VALUE!</v>
      </c>
      <c r="F29" s="181" t="e">
        <f>
IF(ROUND(VALUE(SUBSTITUTE(連結実質赤字比率に係る赤字・黒字の構成分析!H$41,"▲", "-")), 2) &lt; 0, ABS(ROUND(VALUE(SUBSTITUTE(連結実質赤字比率に係る赤字・黒字の構成分析!H$41,"▲", "-")), 2)), NA())</f>
        <v>
#VALUE!</v>
      </c>
      <c r="G29" s="181" t="e">
        <f>
IF(ROUND(VALUE(SUBSTITUTE(連結実質赤字比率に係る赤字・黒字の構成分析!H$41,"▲", "-")), 2) &gt;= 0, ABS(ROUND(VALUE(SUBSTITUTE(連結実質赤字比率に係る赤字・黒字の構成分析!H$41,"▲", "-")), 2)), NA())</f>
        <v>
#VALUE!</v>
      </c>
      <c r="H29" s="181" t="e">
        <f>
IF(ROUND(VALUE(SUBSTITUTE(連結実質赤字比率に係る赤字・黒字の構成分析!I$41,"▲", "-")), 2) &lt; 0, ABS(ROUND(VALUE(SUBSTITUTE(連結実質赤字比率に係る赤字・黒字の構成分析!I$41,"▲", "-")), 2)), NA())</f>
        <v>
#VALUE!</v>
      </c>
      <c r="I29" s="181" t="e">
        <f>
IF(ROUND(VALUE(SUBSTITUTE(連結実質赤字比率に係る赤字・黒字の構成分析!I$41,"▲", "-")), 2) &gt;= 0, ABS(ROUND(VALUE(SUBSTITUTE(連結実質赤字比率に係る赤字・黒字の構成分析!I$41,"▲", "-")), 2)), NA())</f>
        <v>
#VALUE!</v>
      </c>
      <c r="J29" s="181" t="e">
        <f>
IF(ROUND(VALUE(SUBSTITUTE(連結実質赤字比率に係る赤字・黒字の構成分析!J$41,"▲", "-")), 2) &lt; 0, ABS(ROUND(VALUE(SUBSTITUTE(連結実質赤字比率に係る赤字・黒字の構成分析!J$41,"▲", "-")), 2)), NA())</f>
        <v>
#VALUE!</v>
      </c>
      <c r="K29" s="181" t="e">
        <f>
IF(ROUND(VALUE(SUBSTITUTE(連結実質赤字比率に係る赤字・黒字の構成分析!J$41,"▲", "-")), 2) &gt;= 0, ABS(ROUND(VALUE(SUBSTITUTE(連結実質赤字比率に係る赤字・黒字の構成分析!J$41,"▲", "-")), 2)), NA())</f>
        <v>
#VALUE!</v>
      </c>
    </row>
    <row r="30" spans="1:11" x14ac:dyDescent="0.15">
      <c r="A30" s="181" t="e">
        <f>
IF(連結実質赤字比率に係る赤字・黒字の構成分析!C$40="",NA(),連結実質赤字比率に係る赤字・黒字の構成分析!C$40)</f>
        <v>
#N/A</v>
      </c>
      <c r="B30" s="181" t="e">
        <f>
IF(ROUND(VALUE(SUBSTITUTE(連結実質赤字比率に係る赤字・黒字の構成分析!F$40,"▲", "-")), 2) &lt; 0, ABS(ROUND(VALUE(SUBSTITUTE(連結実質赤字比率に係る赤字・黒字の構成分析!F$40,"▲", "-")), 2)), NA())</f>
        <v>
#VALUE!</v>
      </c>
      <c r="C30" s="181" t="e">
        <f>
IF(ROUND(VALUE(SUBSTITUTE(連結実質赤字比率に係る赤字・黒字の構成分析!F$40,"▲", "-")), 2) &gt;= 0, ABS(ROUND(VALUE(SUBSTITUTE(連結実質赤字比率に係る赤字・黒字の構成分析!F$40,"▲", "-")), 2)), NA())</f>
        <v>
#VALUE!</v>
      </c>
      <c r="D30" s="181" t="e">
        <f>
IF(ROUND(VALUE(SUBSTITUTE(連結実質赤字比率に係る赤字・黒字の構成分析!G$40,"▲", "-")), 2) &lt; 0, ABS(ROUND(VALUE(SUBSTITUTE(連結実質赤字比率に係る赤字・黒字の構成分析!G$40,"▲", "-")), 2)), NA())</f>
        <v>
#VALUE!</v>
      </c>
      <c r="E30" s="181" t="e">
        <f>
IF(ROUND(VALUE(SUBSTITUTE(連結実質赤字比率に係る赤字・黒字の構成分析!G$40,"▲", "-")), 2) &gt;= 0, ABS(ROUND(VALUE(SUBSTITUTE(連結実質赤字比率に係る赤字・黒字の構成分析!G$40,"▲", "-")), 2)), NA())</f>
        <v>
#VALUE!</v>
      </c>
      <c r="F30" s="181" t="e">
        <f>
IF(ROUND(VALUE(SUBSTITUTE(連結実質赤字比率に係る赤字・黒字の構成分析!H$40,"▲", "-")), 2) &lt; 0, ABS(ROUND(VALUE(SUBSTITUTE(連結実質赤字比率に係る赤字・黒字の構成分析!H$40,"▲", "-")), 2)), NA())</f>
        <v>
#VALUE!</v>
      </c>
      <c r="G30" s="181" t="e">
        <f>
IF(ROUND(VALUE(SUBSTITUTE(連結実質赤字比率に係る赤字・黒字の構成分析!H$40,"▲", "-")), 2) &gt;= 0, ABS(ROUND(VALUE(SUBSTITUTE(連結実質赤字比率に係る赤字・黒字の構成分析!H$40,"▲", "-")), 2)), NA())</f>
        <v>
#VALUE!</v>
      </c>
      <c r="H30" s="181" t="e">
        <f>
IF(ROUND(VALUE(SUBSTITUTE(連結実質赤字比率に係る赤字・黒字の構成分析!I$40,"▲", "-")), 2) &lt; 0, ABS(ROUND(VALUE(SUBSTITUTE(連結実質赤字比率に係る赤字・黒字の構成分析!I$40,"▲", "-")), 2)), NA())</f>
        <v>
#VALUE!</v>
      </c>
      <c r="I30" s="181" t="e">
        <f>
IF(ROUND(VALUE(SUBSTITUTE(連結実質赤字比率に係る赤字・黒字の構成分析!I$40,"▲", "-")), 2) &gt;= 0, ABS(ROUND(VALUE(SUBSTITUTE(連結実質赤字比率に係る赤字・黒字の構成分析!I$40,"▲", "-")), 2)), NA())</f>
        <v>
#VALUE!</v>
      </c>
      <c r="J30" s="181" t="e">
        <f>
IF(ROUND(VALUE(SUBSTITUTE(連結実質赤字比率に係る赤字・黒字の構成分析!J$40,"▲", "-")), 2) &lt; 0, ABS(ROUND(VALUE(SUBSTITUTE(連結実質赤字比率に係る赤字・黒字の構成分析!J$40,"▲", "-")), 2)), NA())</f>
        <v>
#VALUE!</v>
      </c>
      <c r="K30" s="181" t="e">
        <f>
IF(ROUND(VALUE(SUBSTITUTE(連結実質赤字比率に係る赤字・黒字の構成分析!J$40,"▲", "-")), 2) &gt;= 0, ABS(ROUND(VALUE(SUBSTITUTE(連結実質赤字比率に係る赤字・黒字の構成分析!J$40,"▲", "-")), 2)), NA())</f>
        <v>
#VALUE!</v>
      </c>
    </row>
    <row r="31" spans="1:11" x14ac:dyDescent="0.15">
      <c r="A31" s="181" t="e">
        <f>
IF(連結実質赤字比率に係る赤字・黒字の構成分析!C$39="",NA(),連結実質赤字比率に係る赤字・黒字の構成分析!C$39)</f>
        <v>
#N/A</v>
      </c>
      <c r="B31" s="181" t="e">
        <f>
IF(ROUND(VALUE(SUBSTITUTE(連結実質赤字比率に係る赤字・黒字の構成分析!F$39,"▲", "-")), 2) &lt; 0, ABS(ROUND(VALUE(SUBSTITUTE(連結実質赤字比率に係る赤字・黒字の構成分析!F$39,"▲", "-")), 2)), NA())</f>
        <v>
#VALUE!</v>
      </c>
      <c r="C31" s="181" t="e">
        <f>
IF(ROUND(VALUE(SUBSTITUTE(連結実質赤字比率に係る赤字・黒字の構成分析!F$39,"▲", "-")), 2) &gt;= 0, ABS(ROUND(VALUE(SUBSTITUTE(連結実質赤字比率に係る赤字・黒字の構成分析!F$39,"▲", "-")), 2)), NA())</f>
        <v>
#VALUE!</v>
      </c>
      <c r="D31" s="181" t="e">
        <f>
IF(ROUND(VALUE(SUBSTITUTE(連結実質赤字比率に係る赤字・黒字の構成分析!G$39,"▲", "-")), 2) &lt; 0, ABS(ROUND(VALUE(SUBSTITUTE(連結実質赤字比率に係る赤字・黒字の構成分析!G$39,"▲", "-")), 2)), NA())</f>
        <v>
#VALUE!</v>
      </c>
      <c r="E31" s="181" t="e">
        <f>
IF(ROUND(VALUE(SUBSTITUTE(連結実質赤字比率に係る赤字・黒字の構成分析!G$39,"▲", "-")), 2) &gt;= 0, ABS(ROUND(VALUE(SUBSTITUTE(連結実質赤字比率に係る赤字・黒字の構成分析!G$39,"▲", "-")), 2)), NA())</f>
        <v>
#VALUE!</v>
      </c>
      <c r="F31" s="181" t="e">
        <f>
IF(ROUND(VALUE(SUBSTITUTE(連結実質赤字比率に係る赤字・黒字の構成分析!H$39,"▲", "-")), 2) &lt; 0, ABS(ROUND(VALUE(SUBSTITUTE(連結実質赤字比率に係る赤字・黒字の構成分析!H$39,"▲", "-")), 2)), NA())</f>
        <v>
#VALUE!</v>
      </c>
      <c r="G31" s="181" t="e">
        <f>
IF(ROUND(VALUE(SUBSTITUTE(連結実質赤字比率に係る赤字・黒字の構成分析!H$39,"▲", "-")), 2) &gt;= 0, ABS(ROUND(VALUE(SUBSTITUTE(連結実質赤字比率に係る赤字・黒字の構成分析!H$39,"▲", "-")), 2)), NA())</f>
        <v>
#VALUE!</v>
      </c>
      <c r="H31" s="181" t="e">
        <f>
IF(ROUND(VALUE(SUBSTITUTE(連結実質赤字比率に係る赤字・黒字の構成分析!I$39,"▲", "-")), 2) &lt; 0, ABS(ROUND(VALUE(SUBSTITUTE(連結実質赤字比率に係る赤字・黒字の構成分析!I$39,"▲", "-")), 2)), NA())</f>
        <v>
#VALUE!</v>
      </c>
      <c r="I31" s="181" t="e">
        <f>
IF(ROUND(VALUE(SUBSTITUTE(連結実質赤字比率に係る赤字・黒字の構成分析!I$39,"▲", "-")), 2) &gt;= 0, ABS(ROUND(VALUE(SUBSTITUTE(連結実質赤字比率に係る赤字・黒字の構成分析!I$39,"▲", "-")), 2)), NA())</f>
        <v>
#VALUE!</v>
      </c>
      <c r="J31" s="181" t="e">
        <f>
IF(ROUND(VALUE(SUBSTITUTE(連結実質赤字比率に係る赤字・黒字の構成分析!J$39,"▲", "-")), 2) &lt; 0, ABS(ROUND(VALUE(SUBSTITUTE(連結実質赤字比率に係る赤字・黒字の構成分析!J$39,"▲", "-")), 2)), NA())</f>
        <v>
#VALUE!</v>
      </c>
      <c r="K31" s="181" t="e">
        <f>
IF(ROUND(VALUE(SUBSTITUTE(連結実質赤字比率に係る赤字・黒字の構成分析!J$39,"▲", "-")), 2) &gt;= 0, ABS(ROUND(VALUE(SUBSTITUTE(連結実質赤字比率に係る赤字・黒字の構成分析!J$39,"▲", "-")), 2)), NA())</f>
        <v>
#VALUE!</v>
      </c>
    </row>
    <row r="32" spans="1:11" x14ac:dyDescent="0.15">
      <c r="A32" s="181" t="str">
        <f>
IF(連結実質赤字比率に係る赤字・黒字の構成分析!C$38="",NA(),連結実質赤字比率に係る赤字・黒字の構成分析!C$38)</f>
        <v>
福生市後期高齢者医療特別会計</v>
      </c>
      <c r="B32" s="181" t="e">
        <f>
IF(ROUND(VALUE(SUBSTITUTE(連結実質赤字比率に係る赤字・黒字の構成分析!F$38,"▲", "-")), 2) &lt; 0, ABS(ROUND(VALUE(SUBSTITUTE(連結実質赤字比率に係る赤字・黒字の構成分析!F$38,"▲", "-")), 2)), NA())</f>
        <v>
#N/A</v>
      </c>
      <c r="C32" s="181">
        <f>
IF(ROUND(VALUE(SUBSTITUTE(連結実質赤字比率に係る赤字・黒字の構成分析!F$38,"▲", "-")), 2) &gt;= 0, ABS(ROUND(VALUE(SUBSTITUTE(連結実質赤字比率に係る赤字・黒字の構成分析!F$38,"▲", "-")), 2)), NA())</f>
        <v>
0.17</v>
      </c>
      <c r="D32" s="181" t="e">
        <f>
IF(ROUND(VALUE(SUBSTITUTE(連結実質赤字比率に係る赤字・黒字の構成分析!G$38,"▲", "-")), 2) &lt; 0, ABS(ROUND(VALUE(SUBSTITUTE(連結実質赤字比率に係る赤字・黒字の構成分析!G$38,"▲", "-")), 2)), NA())</f>
        <v>
#N/A</v>
      </c>
      <c r="E32" s="181">
        <f>
IF(ROUND(VALUE(SUBSTITUTE(連結実質赤字比率に係る赤字・黒字の構成分析!G$38,"▲", "-")), 2) &gt;= 0, ABS(ROUND(VALUE(SUBSTITUTE(連結実質赤字比率に係る赤字・黒字の構成分析!G$38,"▲", "-")), 2)), NA())</f>
        <v>
0.14000000000000001</v>
      </c>
      <c r="F32" s="181" t="e">
        <f>
IF(ROUND(VALUE(SUBSTITUTE(連結実質赤字比率に係る赤字・黒字の構成分析!H$38,"▲", "-")), 2) &lt; 0, ABS(ROUND(VALUE(SUBSTITUTE(連結実質赤字比率に係る赤字・黒字の構成分析!H$38,"▲", "-")), 2)), NA())</f>
        <v>
#N/A</v>
      </c>
      <c r="G32" s="181">
        <f>
IF(ROUND(VALUE(SUBSTITUTE(連結実質赤字比率に係る赤字・黒字の構成分析!H$38,"▲", "-")), 2) &gt;= 0, ABS(ROUND(VALUE(SUBSTITUTE(連結実質赤字比率に係る赤字・黒字の構成分析!H$38,"▲", "-")), 2)), NA())</f>
        <v>
0.1</v>
      </c>
      <c r="H32" s="181" t="e">
        <f>
IF(ROUND(VALUE(SUBSTITUTE(連結実質赤字比率に係る赤字・黒字の構成分析!I$38,"▲", "-")), 2) &lt; 0, ABS(ROUND(VALUE(SUBSTITUTE(連結実質赤字比率に係る赤字・黒字の構成分析!I$38,"▲", "-")), 2)), NA())</f>
        <v>
#N/A</v>
      </c>
      <c r="I32" s="181">
        <f>
IF(ROUND(VALUE(SUBSTITUTE(連結実質赤字比率に係る赤字・黒字の構成分析!I$38,"▲", "-")), 2) &gt;= 0, ABS(ROUND(VALUE(SUBSTITUTE(連結実質赤字比率に係る赤字・黒字の構成分析!I$38,"▲", "-")), 2)), NA())</f>
        <v>
0.11</v>
      </c>
      <c r="J32" s="181" t="e">
        <f>
IF(ROUND(VALUE(SUBSTITUTE(連結実質赤字比率に係る赤字・黒字の構成分析!J$38,"▲", "-")), 2) &lt; 0, ABS(ROUND(VALUE(SUBSTITUTE(連結実質赤字比率に係る赤字・黒字の構成分析!J$38,"▲", "-")), 2)), NA())</f>
        <v>
#N/A</v>
      </c>
      <c r="K32" s="181">
        <f>
IF(ROUND(VALUE(SUBSTITUTE(連結実質赤字比率に係る赤字・黒字の構成分析!J$38,"▲", "-")), 2) &gt;= 0, ABS(ROUND(VALUE(SUBSTITUTE(連結実質赤字比率に係る赤字・黒字の構成分析!J$38,"▲", "-")), 2)), NA())</f>
        <v>
0.18</v>
      </c>
    </row>
    <row r="33" spans="1:16" x14ac:dyDescent="0.15">
      <c r="A33" s="181" t="str">
        <f>
IF(連結実質赤字比率に係る赤字・黒字の構成分析!C$37="",NA(),連結実質赤字比率に係る赤字・黒字の構成分析!C$37)</f>
        <v>
福生市介護保険特別会計</v>
      </c>
      <c r="B33" s="181" t="e">
        <f>
IF(ROUND(VALUE(SUBSTITUTE(連結実質赤字比率に係る赤字・黒字の構成分析!F$37,"▲", "-")), 2) &lt; 0, ABS(ROUND(VALUE(SUBSTITUTE(連結実質赤字比率に係る赤字・黒字の構成分析!F$37,"▲", "-")), 2)), NA())</f>
        <v>
#N/A</v>
      </c>
      <c r="C33" s="181">
        <f>
IF(ROUND(VALUE(SUBSTITUTE(連結実質赤字比率に係る赤字・黒字の構成分析!F$37,"▲", "-")), 2) &gt;= 0, ABS(ROUND(VALUE(SUBSTITUTE(連結実質赤字比率に係る赤字・黒字の構成分析!F$37,"▲", "-")), 2)), NA())</f>
        <v>
1.38</v>
      </c>
      <c r="D33" s="181" t="e">
        <f>
IF(ROUND(VALUE(SUBSTITUTE(連結実質赤字比率に係る赤字・黒字の構成分析!G$37,"▲", "-")), 2) &lt; 0, ABS(ROUND(VALUE(SUBSTITUTE(連結実質赤字比率に係る赤字・黒字の構成分析!G$37,"▲", "-")), 2)), NA())</f>
        <v>
#N/A</v>
      </c>
      <c r="E33" s="181">
        <f>
IF(ROUND(VALUE(SUBSTITUTE(連結実質赤字比率に係る赤字・黒字の構成分析!G$37,"▲", "-")), 2) &gt;= 0, ABS(ROUND(VALUE(SUBSTITUTE(連結実質赤字比率に係る赤字・黒字の構成分析!G$37,"▲", "-")), 2)), NA())</f>
        <v>
1.57</v>
      </c>
      <c r="F33" s="181" t="e">
        <f>
IF(ROUND(VALUE(SUBSTITUTE(連結実質赤字比率に係る赤字・黒字の構成分析!H$37,"▲", "-")), 2) &lt; 0, ABS(ROUND(VALUE(SUBSTITUTE(連結実質赤字比率に係る赤字・黒字の構成分析!H$37,"▲", "-")), 2)), NA())</f>
        <v>
#N/A</v>
      </c>
      <c r="G33" s="181">
        <f>
IF(ROUND(VALUE(SUBSTITUTE(連結実質赤字比率に係る赤字・黒字の構成分析!H$37,"▲", "-")), 2) &gt;= 0, ABS(ROUND(VALUE(SUBSTITUTE(連結実質赤字比率に係る赤字・黒字の構成分析!H$37,"▲", "-")), 2)), NA())</f>
        <v>
2.0699999999999998</v>
      </c>
      <c r="H33" s="181" t="e">
        <f>
IF(ROUND(VALUE(SUBSTITUTE(連結実質赤字比率に係る赤字・黒字の構成分析!I$37,"▲", "-")), 2) &lt; 0, ABS(ROUND(VALUE(SUBSTITUTE(連結実質赤字比率に係る赤字・黒字の構成分析!I$37,"▲", "-")), 2)), NA())</f>
        <v>
#N/A</v>
      </c>
      <c r="I33" s="181">
        <f>
IF(ROUND(VALUE(SUBSTITUTE(連結実質赤字比率に係る赤字・黒字の構成分析!I$37,"▲", "-")), 2) &gt;= 0, ABS(ROUND(VALUE(SUBSTITUTE(連結実質赤字比率に係る赤字・黒字の構成分析!I$37,"▲", "-")), 2)), NA())</f>
        <v>
1.64</v>
      </c>
      <c r="J33" s="181" t="e">
        <f>
IF(ROUND(VALUE(SUBSTITUTE(連結実質赤字比率に係る赤字・黒字の構成分析!J$37,"▲", "-")), 2) &lt; 0, ABS(ROUND(VALUE(SUBSTITUTE(連結実質赤字比率に係る赤字・黒字の構成分析!J$37,"▲", "-")), 2)), NA())</f>
        <v>
#N/A</v>
      </c>
      <c r="K33" s="181">
        <f>
IF(ROUND(VALUE(SUBSTITUTE(連結実質赤字比率に係る赤字・黒字の構成分析!J$37,"▲", "-")), 2) &gt;= 0, ABS(ROUND(VALUE(SUBSTITUTE(連結実質赤字比率に係る赤字・黒字の構成分析!J$37,"▲", "-")), 2)), NA())</f>
        <v>
1.72</v>
      </c>
    </row>
    <row r="34" spans="1:16" x14ac:dyDescent="0.15">
      <c r="A34" s="181" t="str">
        <f>
IF(連結実質赤字比率に係る赤字・黒字の構成分析!C$36="",NA(),連結実質赤字比率に係る赤字・黒字の構成分析!C$36)</f>
        <v>
福生市国民健康保険特別会計</v>
      </c>
      <c r="B34" s="181" t="e">
        <f>
IF(ROUND(VALUE(SUBSTITUTE(連結実質赤字比率に係る赤字・黒字の構成分析!F$36,"▲", "-")), 2) &lt; 0, ABS(ROUND(VALUE(SUBSTITUTE(連結実質赤字比率に係る赤字・黒字の構成分析!F$36,"▲", "-")), 2)), NA())</f>
        <v>
#N/A</v>
      </c>
      <c r="C34" s="181">
        <f>
IF(ROUND(VALUE(SUBSTITUTE(連結実質赤字比率に係る赤字・黒字の構成分析!F$36,"▲", "-")), 2) &gt;= 0, ABS(ROUND(VALUE(SUBSTITUTE(連結実質赤字比率に係る赤字・黒字の構成分析!F$36,"▲", "-")), 2)), NA())</f>
        <v>
2.52</v>
      </c>
      <c r="D34" s="181" t="e">
        <f>
IF(ROUND(VALUE(SUBSTITUTE(連結実質赤字比率に係る赤字・黒字の構成分析!G$36,"▲", "-")), 2) &lt; 0, ABS(ROUND(VALUE(SUBSTITUTE(連結実質赤字比率に係る赤字・黒字の構成分析!G$36,"▲", "-")), 2)), NA())</f>
        <v>
#N/A</v>
      </c>
      <c r="E34" s="181">
        <f>
IF(ROUND(VALUE(SUBSTITUTE(連結実質赤字比率に係る赤字・黒字の構成分析!G$36,"▲", "-")), 2) &gt;= 0, ABS(ROUND(VALUE(SUBSTITUTE(連結実質赤字比率に係る赤字・黒字の構成分析!G$36,"▲", "-")), 2)), NA())</f>
        <v>
4.2300000000000004</v>
      </c>
      <c r="F34" s="181" t="e">
        <f>
IF(ROUND(VALUE(SUBSTITUTE(連結実質赤字比率に係る赤字・黒字の構成分析!H$36,"▲", "-")), 2) &lt; 0, ABS(ROUND(VALUE(SUBSTITUTE(連結実質赤字比率に係る赤字・黒字の構成分析!H$36,"▲", "-")), 2)), NA())</f>
        <v>
#N/A</v>
      </c>
      <c r="G34" s="181">
        <f>
IF(ROUND(VALUE(SUBSTITUTE(連結実質赤字比率に係る赤字・黒字の構成分析!H$36,"▲", "-")), 2) &gt;= 0, ABS(ROUND(VALUE(SUBSTITUTE(連結実質赤字比率に係る赤字・黒字の構成分析!H$36,"▲", "-")), 2)), NA())</f>
        <v>
3.64</v>
      </c>
      <c r="H34" s="181" t="e">
        <f>
IF(ROUND(VALUE(SUBSTITUTE(連結実質赤字比率に係る赤字・黒字の構成分析!I$36,"▲", "-")), 2) &lt; 0, ABS(ROUND(VALUE(SUBSTITUTE(連結実質赤字比率に係る赤字・黒字の構成分析!I$36,"▲", "-")), 2)), NA())</f>
        <v>
#N/A</v>
      </c>
      <c r="I34" s="181">
        <f>
IF(ROUND(VALUE(SUBSTITUTE(連結実質赤字比率に係る赤字・黒字の構成分析!I$36,"▲", "-")), 2) &gt;= 0, ABS(ROUND(VALUE(SUBSTITUTE(連結実質赤字比率に係る赤字・黒字の構成分析!I$36,"▲", "-")), 2)), NA())</f>
        <v>
2.37</v>
      </c>
      <c r="J34" s="181" t="e">
        <f>
IF(ROUND(VALUE(SUBSTITUTE(連結実質赤字比率に係る赤字・黒字の構成分析!J$36,"▲", "-")), 2) &lt; 0, ABS(ROUND(VALUE(SUBSTITUTE(連結実質赤字比率に係る赤字・黒字の構成分析!J$36,"▲", "-")), 2)), NA())</f>
        <v>
#N/A</v>
      </c>
      <c r="K34" s="181">
        <f>
IF(ROUND(VALUE(SUBSTITUTE(連結実質赤字比率に係る赤字・黒字の構成分析!J$36,"▲", "-")), 2) &gt;= 0, ABS(ROUND(VALUE(SUBSTITUTE(連結実質赤字比率に係る赤字・黒字の構成分析!J$36,"▲", "-")), 2)), NA())</f>
        <v>
2.15</v>
      </c>
    </row>
    <row r="35" spans="1:16" x14ac:dyDescent="0.15">
      <c r="A35" s="181" t="str">
        <f>
IF(連結実質赤字比率に係る赤字・黒字の構成分析!C$35="",NA(),連結実質赤字比率に係る赤字・黒字の構成分析!C$35)</f>
        <v>
福生市下水道事業会計</v>
      </c>
      <c r="B35" s="181" t="e">
        <f>
IF(ROUND(VALUE(SUBSTITUTE(連結実質赤字比率に係る赤字・黒字の構成分析!F$35,"▲", "-")), 2) &lt; 0, ABS(ROUND(VALUE(SUBSTITUTE(連結実質赤字比率に係る赤字・黒字の構成分析!F$35,"▲", "-")), 2)), NA())</f>
        <v>
#N/A</v>
      </c>
      <c r="C35" s="181">
        <f>
IF(ROUND(VALUE(SUBSTITUTE(連結実質赤字比率に係る赤字・黒字の構成分析!F$35,"▲", "-")), 2) &gt;= 0, ABS(ROUND(VALUE(SUBSTITUTE(連結実質赤字比率に係る赤字・黒字の構成分析!F$35,"▲", "-")), 2)), NA())</f>
        <v>
1.94</v>
      </c>
      <c r="D35" s="181" t="e">
        <f>
IF(ROUND(VALUE(SUBSTITUTE(連結実質赤字比率に係る赤字・黒字の構成分析!G$35,"▲", "-")), 2) &lt; 0, ABS(ROUND(VALUE(SUBSTITUTE(連結実質赤字比率に係る赤字・黒字の構成分析!G$35,"▲", "-")), 2)), NA())</f>
        <v>
#N/A</v>
      </c>
      <c r="E35" s="181">
        <f>
IF(ROUND(VALUE(SUBSTITUTE(連結実質赤字比率に係る赤字・黒字の構成分析!G$35,"▲", "-")), 2) &gt;= 0, ABS(ROUND(VALUE(SUBSTITUTE(連結実質赤字比率に係る赤字・黒字の構成分析!G$35,"▲", "-")), 2)), NA())</f>
        <v>
1.7</v>
      </c>
      <c r="F35" s="181" t="e">
        <f>
IF(ROUND(VALUE(SUBSTITUTE(連結実質赤字比率に係る赤字・黒字の構成分析!H$35,"▲", "-")), 2) &lt; 0, ABS(ROUND(VALUE(SUBSTITUTE(連結実質赤字比率に係る赤字・黒字の構成分析!H$35,"▲", "-")), 2)), NA())</f>
        <v>
#N/A</v>
      </c>
      <c r="G35" s="181">
        <f>
IF(ROUND(VALUE(SUBSTITUTE(連結実質赤字比率に係る赤字・黒字の構成分析!H$35,"▲", "-")), 2) &gt;= 0, ABS(ROUND(VALUE(SUBSTITUTE(連結実質赤字比率に係る赤字・黒字の構成分析!H$35,"▲", "-")), 2)), NA())</f>
        <v>
1.58</v>
      </c>
      <c r="H35" s="181" t="e">
        <f>
IF(ROUND(VALUE(SUBSTITUTE(連結実質赤字比率に係る赤字・黒字の構成分析!I$35,"▲", "-")), 2) &lt; 0, ABS(ROUND(VALUE(SUBSTITUTE(連結実質赤字比率に係る赤字・黒字の構成分析!I$35,"▲", "-")), 2)), NA())</f>
        <v>
#N/A</v>
      </c>
      <c r="I35" s="181">
        <f>
IF(ROUND(VALUE(SUBSTITUTE(連結実質赤字比率に係る赤字・黒字の構成分析!I$35,"▲", "-")), 2) &gt;= 0, ABS(ROUND(VALUE(SUBSTITUTE(連結実質赤字比率に係る赤字・黒字の構成分析!I$35,"▲", "-")), 2)), NA())</f>
        <v>
3.62</v>
      </c>
      <c r="J35" s="181" t="e">
        <f>
IF(ROUND(VALUE(SUBSTITUTE(連結実質赤字比率に係る赤字・黒字の構成分析!J$35,"▲", "-")), 2) &lt; 0, ABS(ROUND(VALUE(SUBSTITUTE(連結実質赤字比率に係る赤字・黒字の構成分析!J$35,"▲", "-")), 2)), NA())</f>
        <v>
#N/A</v>
      </c>
      <c r="K35" s="181">
        <f>
IF(ROUND(VALUE(SUBSTITUTE(連結実質赤字比率に係る赤字・黒字の構成分析!J$35,"▲", "-")), 2) &gt;= 0, ABS(ROUND(VALUE(SUBSTITUTE(連結実質赤字比率に係る赤字・黒字の構成分析!J$35,"▲", "-")), 2)), NA())</f>
        <v>
3.35</v>
      </c>
    </row>
    <row r="36" spans="1:16" x14ac:dyDescent="0.15">
      <c r="A36" s="181" t="str">
        <f>
IF(連結実質赤字比率に係る赤字・黒字の構成分析!C$34="",NA(),連結実質赤字比率に係る赤字・黒字の構成分析!C$34)</f>
        <v>
一般会計</v>
      </c>
      <c r="B36" s="181" t="e">
        <f>
IF(ROUND(VALUE(SUBSTITUTE(連結実質赤字比率に係る赤字・黒字の構成分析!F$34,"▲", "-")), 2) &lt; 0, ABS(ROUND(VALUE(SUBSTITUTE(連結実質赤字比率に係る赤字・黒字の構成分析!F$34,"▲", "-")), 2)), NA())</f>
        <v>
#N/A</v>
      </c>
      <c r="C36" s="181">
        <f>
IF(ROUND(VALUE(SUBSTITUTE(連結実質赤字比率に係る赤字・黒字の構成分析!F$34,"▲", "-")), 2) &gt;= 0, ABS(ROUND(VALUE(SUBSTITUTE(連結実質赤字比率に係る赤字・黒字の構成分析!F$34,"▲", "-")), 2)), NA())</f>
        <v>
13.25</v>
      </c>
      <c r="D36" s="181" t="e">
        <f>
IF(ROUND(VALUE(SUBSTITUTE(連結実質赤字比率に係る赤字・黒字の構成分析!G$34,"▲", "-")), 2) &lt; 0, ABS(ROUND(VALUE(SUBSTITUTE(連結実質赤字比率に係る赤字・黒字の構成分析!G$34,"▲", "-")), 2)), NA())</f>
        <v>
#N/A</v>
      </c>
      <c r="E36" s="181">
        <f>
IF(ROUND(VALUE(SUBSTITUTE(連結実質赤字比率に係る赤字・黒字の構成分析!G$34,"▲", "-")), 2) &gt;= 0, ABS(ROUND(VALUE(SUBSTITUTE(連結実質赤字比率に係る赤字・黒字の構成分析!G$34,"▲", "-")), 2)), NA())</f>
        <v>
9.6199999999999992</v>
      </c>
      <c r="F36" s="181" t="e">
        <f>
IF(ROUND(VALUE(SUBSTITUTE(連結実質赤字比率に係る赤字・黒字の構成分析!H$34,"▲", "-")), 2) &lt; 0, ABS(ROUND(VALUE(SUBSTITUTE(連結実質赤字比率に係る赤字・黒字の構成分析!H$34,"▲", "-")), 2)), NA())</f>
        <v>
#N/A</v>
      </c>
      <c r="G36" s="181">
        <f>
IF(ROUND(VALUE(SUBSTITUTE(連結実質赤字比率に係る赤字・黒字の構成分析!H$34,"▲", "-")), 2) &gt;= 0, ABS(ROUND(VALUE(SUBSTITUTE(連結実質赤字比率に係る赤字・黒字の構成分析!H$34,"▲", "-")), 2)), NA())</f>
        <v>
4.63</v>
      </c>
      <c r="H36" s="181" t="e">
        <f>
IF(ROUND(VALUE(SUBSTITUTE(連結実質赤字比率に係る赤字・黒字の構成分析!I$34,"▲", "-")), 2) &lt; 0, ABS(ROUND(VALUE(SUBSTITUTE(連結実質赤字比率に係る赤字・黒字の構成分析!I$34,"▲", "-")), 2)), NA())</f>
        <v>
#N/A</v>
      </c>
      <c r="I36" s="181">
        <f>
IF(ROUND(VALUE(SUBSTITUTE(連結実質赤字比率に係る赤字・黒字の構成分析!I$34,"▲", "-")), 2) &gt;= 0, ABS(ROUND(VALUE(SUBSTITUTE(連結実質赤字比率に係る赤字・黒字の構成分析!I$34,"▲", "-")), 2)), NA())</f>
        <v>
3.78</v>
      </c>
      <c r="J36" s="181" t="e">
        <f>
IF(ROUND(VALUE(SUBSTITUTE(連結実質赤字比率に係る赤字・黒字の構成分析!J$34,"▲", "-")), 2) &lt; 0, ABS(ROUND(VALUE(SUBSTITUTE(連結実質赤字比率に係る赤字・黒字の構成分析!J$34,"▲", "-")), 2)), NA())</f>
        <v>
#N/A</v>
      </c>
      <c r="K36" s="181">
        <f>
IF(ROUND(VALUE(SUBSTITUTE(連結実質赤字比率に係る赤字・黒字の構成分析!J$34,"▲", "-")), 2) &gt;= 0, ABS(ROUND(VALUE(SUBSTITUTE(連結実質赤字比率に係る赤字・黒字の構成分析!J$34,"▲", "-")), 2)), NA())</f>
        <v>
5.84</v>
      </c>
    </row>
    <row r="39" spans="1:16" x14ac:dyDescent="0.15">
      <c r="A39" s="150" t="s">
        <v>
59</v>
      </c>
    </row>
    <row r="40" spans="1:16" x14ac:dyDescent="0.15">
      <c r="A40" s="182"/>
      <c r="B40" s="182" t="str">
        <f>
'実質公債費比率（分子）の構造'!K$44</f>
        <v>
H27</v>
      </c>
      <c r="C40" s="182"/>
      <c r="D40" s="182"/>
      <c r="E40" s="182" t="str">
        <f>
'実質公債費比率（分子）の構造'!L$44</f>
        <v>
H28</v>
      </c>
      <c r="F40" s="182"/>
      <c r="G40" s="182"/>
      <c r="H40" s="182" t="str">
        <f>
'実質公債費比率（分子）の構造'!M$44</f>
        <v>
H29</v>
      </c>
      <c r="I40" s="182"/>
      <c r="J40" s="182"/>
      <c r="K40" s="182" t="str">
        <f>
'実質公債費比率（分子）の構造'!N$44</f>
        <v>
H30</v>
      </c>
      <c r="L40" s="182"/>
      <c r="M40" s="182"/>
      <c r="N40" s="182" t="str">
        <f>
'実質公債費比率（分子）の構造'!O$44</f>
        <v>
R01</v>
      </c>
      <c r="O40" s="182"/>
      <c r="P40" s="182"/>
    </row>
    <row r="41" spans="1:16" x14ac:dyDescent="0.15">
      <c r="A41" s="182"/>
      <c r="B41" s="182" t="s">
        <v>
60</v>
      </c>
      <c r="C41" s="182"/>
      <c r="D41" s="182" t="s">
        <v>
61</v>
      </c>
      <c r="E41" s="182" t="s">
        <v>
60</v>
      </c>
      <c r="F41" s="182"/>
      <c r="G41" s="182" t="s">
        <v>
61</v>
      </c>
      <c r="H41" s="182" t="s">
        <v>
60</v>
      </c>
      <c r="I41" s="182"/>
      <c r="J41" s="182" t="s">
        <v>
61</v>
      </c>
      <c r="K41" s="182" t="s">
        <v>
60</v>
      </c>
      <c r="L41" s="182"/>
      <c r="M41" s="182" t="s">
        <v>
61</v>
      </c>
      <c r="N41" s="182" t="s">
        <v>
60</v>
      </c>
      <c r="O41" s="182"/>
      <c r="P41" s="182" t="s">
        <v>
61</v>
      </c>
    </row>
    <row r="42" spans="1:16" x14ac:dyDescent="0.15">
      <c r="A42" s="182" t="s">
        <v>
62</v>
      </c>
      <c r="B42" s="182"/>
      <c r="C42" s="182"/>
      <c r="D42" s="182">
        <f>
'実質公債費比率（分子）の構造'!K$52</f>
        <v>
1650</v>
      </c>
      <c r="E42" s="182"/>
      <c r="F42" s="182"/>
      <c r="G42" s="182">
        <f>
'実質公債費比率（分子）の構造'!L$52</f>
        <v>
1730</v>
      </c>
      <c r="H42" s="182"/>
      <c r="I42" s="182"/>
      <c r="J42" s="182">
        <f>
'実質公債費比率（分子）の構造'!M$52</f>
        <v>
1690</v>
      </c>
      <c r="K42" s="182"/>
      <c r="L42" s="182"/>
      <c r="M42" s="182">
        <f>
'実質公債費比率（分子）の構造'!N$52</f>
        <v>
1661</v>
      </c>
      <c r="N42" s="182"/>
      <c r="O42" s="182"/>
      <c r="P42" s="182">
        <f>
'実質公債費比率（分子）の構造'!O$52</f>
        <v>
1436</v>
      </c>
    </row>
    <row r="43" spans="1:16" x14ac:dyDescent="0.15">
      <c r="A43" s="182" t="s">
        <v>
63</v>
      </c>
      <c r="B43" s="182" t="str">
        <f>
'実質公債費比率（分子）の構造'!K$51</f>
        <v>
-</v>
      </c>
      <c r="C43" s="182"/>
      <c r="D43" s="182"/>
      <c r="E43" s="182" t="str">
        <f>
'実質公債費比率（分子）の構造'!L$51</f>
        <v>
-</v>
      </c>
      <c r="F43" s="182"/>
      <c r="G43" s="182"/>
      <c r="H43" s="182" t="str">
        <f>
'実質公債費比率（分子）の構造'!M$51</f>
        <v>
-</v>
      </c>
      <c r="I43" s="182"/>
      <c r="J43" s="182"/>
      <c r="K43" s="182" t="str">
        <f>
'実質公債費比率（分子）の構造'!N$51</f>
        <v>
-</v>
      </c>
      <c r="L43" s="182"/>
      <c r="M43" s="182"/>
      <c r="N43" s="182" t="str">
        <f>
'実質公債費比率（分子）の構造'!O$51</f>
        <v>
-</v>
      </c>
      <c r="O43" s="182"/>
      <c r="P43" s="182"/>
    </row>
    <row r="44" spans="1:16" x14ac:dyDescent="0.15">
      <c r="A44" s="182" t="s">
        <v>
64</v>
      </c>
      <c r="B44" s="182">
        <f>
'実質公債費比率（分子）の構造'!K$50</f>
        <v>
64</v>
      </c>
      <c r="C44" s="182"/>
      <c r="D44" s="182"/>
      <c r="E44" s="182">
        <f>
'実質公債費比率（分子）の構造'!L$50</f>
        <v>
12</v>
      </c>
      <c r="F44" s="182"/>
      <c r="G44" s="182"/>
      <c r="H44" s="182">
        <f>
'実質公債費比率（分子）の構造'!M$50</f>
        <v>
22</v>
      </c>
      <c r="I44" s="182"/>
      <c r="J44" s="182"/>
      <c r="K44" s="182">
        <f>
'実質公債費比率（分子）の構造'!N$50</f>
        <v>
12</v>
      </c>
      <c r="L44" s="182"/>
      <c r="M44" s="182"/>
      <c r="N44" s="182">
        <f>
'実質公債費比率（分子）の構造'!O$50</f>
        <v>
15</v>
      </c>
      <c r="O44" s="182"/>
      <c r="P44" s="182"/>
    </row>
    <row r="45" spans="1:16" x14ac:dyDescent="0.15">
      <c r="A45" s="182" t="s">
        <v>
65</v>
      </c>
      <c r="B45" s="182">
        <f>
'実質公債費比率（分子）の構造'!K$49</f>
        <v>
228</v>
      </c>
      <c r="C45" s="182"/>
      <c r="D45" s="182"/>
      <c r="E45" s="182">
        <f>
'実質公債費比率（分子）の構造'!L$49</f>
        <v>
241</v>
      </c>
      <c r="F45" s="182"/>
      <c r="G45" s="182"/>
      <c r="H45" s="182">
        <f>
'実質公債費比率（分子）の構造'!M$49</f>
        <v>
238</v>
      </c>
      <c r="I45" s="182"/>
      <c r="J45" s="182"/>
      <c r="K45" s="182">
        <f>
'実質公債費比率（分子）の構造'!N$49</f>
        <v>
241</v>
      </c>
      <c r="L45" s="182"/>
      <c r="M45" s="182"/>
      <c r="N45" s="182">
        <f>
'実質公債費比率（分子）の構造'!O$49</f>
        <v>
248</v>
      </c>
      <c r="O45" s="182"/>
      <c r="P45" s="182"/>
    </row>
    <row r="46" spans="1:16" x14ac:dyDescent="0.15">
      <c r="A46" s="182" t="s">
        <v>
66</v>
      </c>
      <c r="B46" s="182">
        <f>
'実質公債費比率（分子）の構造'!K$48</f>
        <v>
256</v>
      </c>
      <c r="C46" s="182"/>
      <c r="D46" s="182"/>
      <c r="E46" s="182">
        <f>
'実質公債費比率（分子）の構造'!L$48</f>
        <v>
333</v>
      </c>
      <c r="F46" s="182"/>
      <c r="G46" s="182"/>
      <c r="H46" s="182">
        <f>
'実質公債費比率（分子）の構造'!M$48</f>
        <v>
326</v>
      </c>
      <c r="I46" s="182"/>
      <c r="J46" s="182"/>
      <c r="K46" s="182">
        <f>
'実質公債費比率（分子）の構造'!N$48</f>
        <v>
316</v>
      </c>
      <c r="L46" s="182"/>
      <c r="M46" s="182"/>
      <c r="N46" s="182">
        <f>
'実質公債費比率（分子）の構造'!O$48</f>
        <v>
61</v>
      </c>
      <c r="O46" s="182"/>
      <c r="P46" s="182"/>
    </row>
    <row r="47" spans="1:16" x14ac:dyDescent="0.15">
      <c r="A47" s="182" t="s">
        <v>
67</v>
      </c>
      <c r="B47" s="182" t="str">
        <f>
'実質公債費比率（分子）の構造'!K$47</f>
        <v>
-</v>
      </c>
      <c r="C47" s="182"/>
      <c r="D47" s="182"/>
      <c r="E47" s="182" t="str">
        <f>
'実質公債費比率（分子）の構造'!L$47</f>
        <v>
-</v>
      </c>
      <c r="F47" s="182"/>
      <c r="G47" s="182"/>
      <c r="H47" s="182" t="str">
        <f>
'実質公債費比率（分子）の構造'!M$47</f>
        <v>
-</v>
      </c>
      <c r="I47" s="182"/>
      <c r="J47" s="182"/>
      <c r="K47" s="182" t="str">
        <f>
'実質公債費比率（分子）の構造'!N$47</f>
        <v>
-</v>
      </c>
      <c r="L47" s="182"/>
      <c r="M47" s="182"/>
      <c r="N47" s="182" t="str">
        <f>
'実質公債費比率（分子）の構造'!O$47</f>
        <v>
-</v>
      </c>
      <c r="O47" s="182"/>
      <c r="P47" s="182"/>
    </row>
    <row r="48" spans="1:16" x14ac:dyDescent="0.15">
      <c r="A48" s="182" t="s">
        <v>
68</v>
      </c>
      <c r="B48" s="182" t="str">
        <f>
'実質公債費比率（分子）の構造'!K$46</f>
        <v>
-</v>
      </c>
      <c r="C48" s="182"/>
      <c r="D48" s="182"/>
      <c r="E48" s="182" t="str">
        <f>
'実質公債費比率（分子）の構造'!L$46</f>
        <v>
-</v>
      </c>
      <c r="F48" s="182"/>
      <c r="G48" s="182"/>
      <c r="H48" s="182" t="str">
        <f>
'実質公債費比率（分子）の構造'!M$46</f>
        <v>
-</v>
      </c>
      <c r="I48" s="182"/>
      <c r="J48" s="182"/>
      <c r="K48" s="182" t="str">
        <f>
'実質公債費比率（分子）の構造'!N$46</f>
        <v>
-</v>
      </c>
      <c r="L48" s="182"/>
      <c r="M48" s="182"/>
      <c r="N48" s="182" t="str">
        <f>
'実質公債費比率（分子）の構造'!O$46</f>
        <v>
-</v>
      </c>
      <c r="O48" s="182"/>
      <c r="P48" s="182"/>
    </row>
    <row r="49" spans="1:16" x14ac:dyDescent="0.15">
      <c r="A49" s="182" t="s">
        <v>
69</v>
      </c>
      <c r="B49" s="182">
        <f>
'実質公債費比率（分子）の構造'!K$45</f>
        <v>
811</v>
      </c>
      <c r="C49" s="182"/>
      <c r="D49" s="182"/>
      <c r="E49" s="182">
        <f>
'実質公債費比率（分子）の構造'!L$45</f>
        <v>
795</v>
      </c>
      <c r="F49" s="182"/>
      <c r="G49" s="182"/>
      <c r="H49" s="182">
        <f>
'実質公債費比率（分子）の構造'!M$45</f>
        <v>
779</v>
      </c>
      <c r="I49" s="182"/>
      <c r="J49" s="182"/>
      <c r="K49" s="182">
        <f>
'実質公債費比率（分子）の構造'!N$45</f>
        <v>
763</v>
      </c>
      <c r="L49" s="182"/>
      <c r="M49" s="182"/>
      <c r="N49" s="182">
        <f>
'実質公債費比率（分子）の構造'!O$45</f>
        <v>
758</v>
      </c>
      <c r="O49" s="182"/>
      <c r="P49" s="182"/>
    </row>
    <row r="50" spans="1:16" x14ac:dyDescent="0.15">
      <c r="A50" s="182" t="s">
        <v>
70</v>
      </c>
      <c r="B50" s="182" t="e">
        <f>
NA()</f>
        <v>
#N/A</v>
      </c>
      <c r="C50" s="182">
        <f>
IF(ISNUMBER('実質公債費比率（分子）の構造'!K$53),'実質公債費比率（分子）の構造'!K$53,NA())</f>
        <v>
-291</v>
      </c>
      <c r="D50" s="182" t="e">
        <f>
NA()</f>
        <v>
#N/A</v>
      </c>
      <c r="E50" s="182" t="e">
        <f>
NA()</f>
        <v>
#N/A</v>
      </c>
      <c r="F50" s="182">
        <f>
IF(ISNUMBER('実質公債費比率（分子）の構造'!L$53),'実質公債費比率（分子）の構造'!L$53,NA())</f>
        <v>
-349</v>
      </c>
      <c r="G50" s="182" t="e">
        <f>
NA()</f>
        <v>
#N/A</v>
      </c>
      <c r="H50" s="182" t="e">
        <f>
NA()</f>
        <v>
#N/A</v>
      </c>
      <c r="I50" s="182">
        <f>
IF(ISNUMBER('実質公債費比率（分子）の構造'!M$53),'実質公債費比率（分子）の構造'!M$53,NA())</f>
        <v>
-325</v>
      </c>
      <c r="J50" s="182" t="e">
        <f>
NA()</f>
        <v>
#N/A</v>
      </c>
      <c r="K50" s="182" t="e">
        <f>
NA()</f>
        <v>
#N/A</v>
      </c>
      <c r="L50" s="182">
        <f>
IF(ISNUMBER('実質公債費比率（分子）の構造'!N$53),'実質公債費比率（分子）の構造'!N$53,NA())</f>
        <v>
-329</v>
      </c>
      <c r="M50" s="182" t="e">
        <f>
NA()</f>
        <v>
#N/A</v>
      </c>
      <c r="N50" s="182" t="e">
        <f>
NA()</f>
        <v>
#N/A</v>
      </c>
      <c r="O50" s="182">
        <f>
IF(ISNUMBER('実質公債費比率（分子）の構造'!O$53),'実質公債費比率（分子）の構造'!O$53,NA())</f>
        <v>
-354</v>
      </c>
      <c r="P50" s="182" t="e">
        <f>
NA()</f>
        <v>
#N/A</v>
      </c>
    </row>
    <row r="53" spans="1:16" x14ac:dyDescent="0.15">
      <c r="A53" s="150" t="s">
        <v>
71</v>
      </c>
    </row>
    <row r="54" spans="1:16" x14ac:dyDescent="0.15">
      <c r="A54" s="181"/>
      <c r="B54" s="181" t="str">
        <f>
'将来負担比率（分子）の構造'!I$40</f>
        <v>
H27</v>
      </c>
      <c r="C54" s="181"/>
      <c r="D54" s="181"/>
      <c r="E54" s="181" t="str">
        <f>
'将来負担比率（分子）の構造'!J$40</f>
        <v>
H28</v>
      </c>
      <c r="F54" s="181"/>
      <c r="G54" s="181"/>
      <c r="H54" s="181" t="str">
        <f>
'将来負担比率（分子）の構造'!K$40</f>
        <v>
H29</v>
      </c>
      <c r="I54" s="181"/>
      <c r="J54" s="181"/>
      <c r="K54" s="181" t="str">
        <f>
'将来負担比率（分子）の構造'!L$40</f>
        <v>
H30</v>
      </c>
      <c r="L54" s="181"/>
      <c r="M54" s="181"/>
      <c r="N54" s="181" t="str">
        <f>
'将来負担比率（分子）の構造'!M$40</f>
        <v>
R01</v>
      </c>
      <c r="O54" s="181"/>
      <c r="P54" s="181"/>
    </row>
    <row r="55" spans="1:16" x14ac:dyDescent="0.15">
      <c r="A55" s="181"/>
      <c r="B55" s="181" t="s">
        <v>
72</v>
      </c>
      <c r="C55" s="181"/>
      <c r="D55" s="181" t="s">
        <v>
73</v>
      </c>
      <c r="E55" s="181" t="s">
        <v>
72</v>
      </c>
      <c r="F55" s="181"/>
      <c r="G55" s="181" t="s">
        <v>
73</v>
      </c>
      <c r="H55" s="181" t="s">
        <v>
72</v>
      </c>
      <c r="I55" s="181"/>
      <c r="J55" s="181" t="s">
        <v>
73</v>
      </c>
      <c r="K55" s="181" t="s">
        <v>
72</v>
      </c>
      <c r="L55" s="181"/>
      <c r="M55" s="181" t="s">
        <v>
73</v>
      </c>
      <c r="N55" s="181" t="s">
        <v>
72</v>
      </c>
      <c r="O55" s="181"/>
      <c r="P55" s="181" t="s">
        <v>
73</v>
      </c>
    </row>
    <row r="56" spans="1:16" x14ac:dyDescent="0.15">
      <c r="A56" s="181" t="s">
        <v>
42</v>
      </c>
      <c r="B56" s="181"/>
      <c r="C56" s="181"/>
      <c r="D56" s="181">
        <f>
'将来負担比率（分子）の構造'!I$52</f>
        <v>
13754</v>
      </c>
      <c r="E56" s="181"/>
      <c r="F56" s="181"/>
      <c r="G56" s="181">
        <f>
'将来負担比率（分子）の構造'!J$52</f>
        <v>
13511</v>
      </c>
      <c r="H56" s="181"/>
      <c r="I56" s="181"/>
      <c r="J56" s="181">
        <f>
'将来負担比率（分子）の構造'!K$52</f>
        <v>
13359</v>
      </c>
      <c r="K56" s="181"/>
      <c r="L56" s="181"/>
      <c r="M56" s="181">
        <f>
'将来負担比率（分子）の構造'!L$52</f>
        <v>
13314</v>
      </c>
      <c r="N56" s="181"/>
      <c r="O56" s="181"/>
      <c r="P56" s="181">
        <f>
'将来負担比率（分子）の構造'!M$52</f>
        <v>
13203</v>
      </c>
    </row>
    <row r="57" spans="1:16" x14ac:dyDescent="0.15">
      <c r="A57" s="181" t="s">
        <v>
41</v>
      </c>
      <c r="B57" s="181"/>
      <c r="C57" s="181"/>
      <c r="D57" s="181">
        <f>
'将来負担比率（分子）の構造'!I$51</f>
        <v>
3550</v>
      </c>
      <c r="E57" s="181"/>
      <c r="F57" s="181"/>
      <c r="G57" s="181">
        <f>
'将来負担比率（分子）の構造'!J$51</f>
        <v>
3611</v>
      </c>
      <c r="H57" s="181"/>
      <c r="I57" s="181"/>
      <c r="J57" s="181">
        <f>
'将来負担比率（分子）の構造'!K$51</f>
        <v>
2969</v>
      </c>
      <c r="K57" s="181"/>
      <c r="L57" s="181"/>
      <c r="M57" s="181">
        <f>
'将来負担比率（分子）の構造'!L$51</f>
        <v>
2850</v>
      </c>
      <c r="N57" s="181"/>
      <c r="O57" s="181"/>
      <c r="P57" s="181">
        <f>
'将来負担比率（分子）の構造'!M$51</f>
        <v>
2254</v>
      </c>
    </row>
    <row r="58" spans="1:16" x14ac:dyDescent="0.15">
      <c r="A58" s="181" t="s">
        <v>
40</v>
      </c>
      <c r="B58" s="181"/>
      <c r="C58" s="181"/>
      <c r="D58" s="181">
        <f>
'将来負担比率（分子）の構造'!I$50</f>
        <v>
5361</v>
      </c>
      <c r="E58" s="181"/>
      <c r="F58" s="181"/>
      <c r="G58" s="181">
        <f>
'将来負担比率（分子）の構造'!J$50</f>
        <v>
6018</v>
      </c>
      <c r="H58" s="181"/>
      <c r="I58" s="181"/>
      <c r="J58" s="181">
        <f>
'将来負担比率（分子）の構造'!K$50</f>
        <v>
6971</v>
      </c>
      <c r="K58" s="181"/>
      <c r="L58" s="181"/>
      <c r="M58" s="181">
        <f>
'将来負担比率（分子）の構造'!L$50</f>
        <v>
6963</v>
      </c>
      <c r="N58" s="181"/>
      <c r="O58" s="181"/>
      <c r="P58" s="181">
        <f>
'将来負担比率（分子）の構造'!M$50</f>
        <v>
7080</v>
      </c>
    </row>
    <row r="59" spans="1:16" x14ac:dyDescent="0.15">
      <c r="A59" s="181" t="s">
        <v>
38</v>
      </c>
      <c r="B59" s="181" t="str">
        <f>
'将来負担比率（分子）の構造'!I$49</f>
        <v>
-</v>
      </c>
      <c r="C59" s="181"/>
      <c r="D59" s="181"/>
      <c r="E59" s="181" t="str">
        <f>
'将来負担比率（分子）の構造'!J$49</f>
        <v>
-</v>
      </c>
      <c r="F59" s="181"/>
      <c r="G59" s="181"/>
      <c r="H59" s="181" t="str">
        <f>
'将来負担比率（分子）の構造'!K$49</f>
        <v>
-</v>
      </c>
      <c r="I59" s="181"/>
      <c r="J59" s="181"/>
      <c r="K59" s="181" t="str">
        <f>
'将来負担比率（分子）の構造'!L$49</f>
        <v>
-</v>
      </c>
      <c r="L59" s="181"/>
      <c r="M59" s="181"/>
      <c r="N59" s="181" t="str">
        <f>
'将来負担比率（分子）の構造'!M$49</f>
        <v>
-</v>
      </c>
      <c r="O59" s="181"/>
      <c r="P59" s="181"/>
    </row>
    <row r="60" spans="1:16" x14ac:dyDescent="0.15">
      <c r="A60" s="181" t="s">
        <v>
37</v>
      </c>
      <c r="B60" s="181" t="str">
        <f>
'将来負担比率（分子）の構造'!I$48</f>
        <v>
-</v>
      </c>
      <c r="C60" s="181"/>
      <c r="D60" s="181"/>
      <c r="E60" s="181" t="str">
        <f>
'将来負担比率（分子）の構造'!J$48</f>
        <v>
-</v>
      </c>
      <c r="F60" s="181"/>
      <c r="G60" s="181"/>
      <c r="H60" s="181" t="str">
        <f>
'将来負担比率（分子）の構造'!K$48</f>
        <v>
-</v>
      </c>
      <c r="I60" s="181"/>
      <c r="J60" s="181"/>
      <c r="K60" s="181" t="str">
        <f>
'将来負担比率（分子）の構造'!L$48</f>
        <v>
-</v>
      </c>
      <c r="L60" s="181"/>
      <c r="M60" s="181"/>
      <c r="N60" s="181" t="str">
        <f>
'将来負担比率（分子）の構造'!M$48</f>
        <v>
-</v>
      </c>
      <c r="O60" s="181"/>
      <c r="P60" s="181"/>
    </row>
    <row r="61" spans="1:16" x14ac:dyDescent="0.15">
      <c r="A61" s="181" t="s">
        <v>
35</v>
      </c>
      <c r="B61" s="181" t="str">
        <f>
'将来負担比率（分子）の構造'!I$46</f>
        <v>
-</v>
      </c>
      <c r="C61" s="181"/>
      <c r="D61" s="181"/>
      <c r="E61" s="181" t="str">
        <f>
'将来負担比率（分子）の構造'!J$46</f>
        <v>
-</v>
      </c>
      <c r="F61" s="181"/>
      <c r="G61" s="181"/>
      <c r="H61" s="181" t="str">
        <f>
'将来負担比率（分子）の構造'!K$46</f>
        <v>
-</v>
      </c>
      <c r="I61" s="181"/>
      <c r="J61" s="181"/>
      <c r="K61" s="181" t="str">
        <f>
'将来負担比率（分子）の構造'!L$46</f>
        <v>
-</v>
      </c>
      <c r="L61" s="181"/>
      <c r="M61" s="181"/>
      <c r="N61" s="181" t="str">
        <f>
'将来負担比率（分子）の構造'!M$46</f>
        <v>
-</v>
      </c>
      <c r="O61" s="181"/>
      <c r="P61" s="181"/>
    </row>
    <row r="62" spans="1:16" x14ac:dyDescent="0.15">
      <c r="A62" s="181" t="s">
        <v>
34</v>
      </c>
      <c r="B62" s="181">
        <f>
'将来負担比率（分子）の構造'!I$45</f>
        <v>
3549</v>
      </c>
      <c r="C62" s="181"/>
      <c r="D62" s="181"/>
      <c r="E62" s="181">
        <f>
'将来負担比率（分子）の構造'!J$45</f>
        <v>
3529</v>
      </c>
      <c r="F62" s="181"/>
      <c r="G62" s="181"/>
      <c r="H62" s="181">
        <f>
'将来負担比率（分子）の構造'!K$45</f>
        <v>
3411</v>
      </c>
      <c r="I62" s="181"/>
      <c r="J62" s="181"/>
      <c r="K62" s="181">
        <f>
'将来負担比率（分子）の構造'!L$45</f>
        <v>
3365</v>
      </c>
      <c r="L62" s="181"/>
      <c r="M62" s="181"/>
      <c r="N62" s="181">
        <f>
'将来負担比率（分子）の構造'!M$45</f>
        <v>
3208</v>
      </c>
      <c r="O62" s="181"/>
      <c r="P62" s="181"/>
    </row>
    <row r="63" spans="1:16" x14ac:dyDescent="0.15">
      <c r="A63" s="181" t="s">
        <v>
33</v>
      </c>
      <c r="B63" s="181">
        <f>
'将来負担比率（分子）の構造'!I$44</f>
        <v>
3396</v>
      </c>
      <c r="C63" s="181"/>
      <c r="D63" s="181"/>
      <c r="E63" s="181">
        <f>
'将来負担比率（分子）の構造'!J$44</f>
        <v>
3217</v>
      </c>
      <c r="F63" s="181"/>
      <c r="G63" s="181"/>
      <c r="H63" s="181">
        <f>
'将来負担比率（分子）の構造'!K$44</f>
        <v>
2836</v>
      </c>
      <c r="I63" s="181"/>
      <c r="J63" s="181"/>
      <c r="K63" s="181">
        <f>
'将来負担比率（分子）の構造'!L$44</f>
        <v>
2462</v>
      </c>
      <c r="L63" s="181"/>
      <c r="M63" s="181"/>
      <c r="N63" s="181">
        <f>
'将来負担比率（分子）の構造'!M$44</f>
        <v>
2086</v>
      </c>
      <c r="O63" s="181"/>
      <c r="P63" s="181"/>
    </row>
    <row r="64" spans="1:16" x14ac:dyDescent="0.15">
      <c r="A64" s="181" t="s">
        <v>
32</v>
      </c>
      <c r="B64" s="181">
        <f>
'将来負担比率（分子）の構造'!I$43</f>
        <v>
1710</v>
      </c>
      <c r="C64" s="181"/>
      <c r="D64" s="181"/>
      <c r="E64" s="181">
        <f>
'将来負担比率（分子）の構造'!J$43</f>
        <v>
2059</v>
      </c>
      <c r="F64" s="181"/>
      <c r="G64" s="181"/>
      <c r="H64" s="181">
        <f>
'将来負担比率（分子）の構造'!K$43</f>
        <v>
2171</v>
      </c>
      <c r="I64" s="181"/>
      <c r="J64" s="181"/>
      <c r="K64" s="181">
        <f>
'将来負担比率（分子）の構造'!L$43</f>
        <v>
2288</v>
      </c>
      <c r="L64" s="181"/>
      <c r="M64" s="181"/>
      <c r="N64" s="181">
        <f>
'将来負担比率（分子）の構造'!M$43</f>
        <v>
1626</v>
      </c>
      <c r="O64" s="181"/>
      <c r="P64" s="181"/>
    </row>
    <row r="65" spans="1:16" x14ac:dyDescent="0.15">
      <c r="A65" s="181" t="s">
        <v>
31</v>
      </c>
      <c r="B65" s="181">
        <f>
'将来負担比率（分子）の構造'!I$42</f>
        <v>
1096</v>
      </c>
      <c r="C65" s="181"/>
      <c r="D65" s="181"/>
      <c r="E65" s="181">
        <f>
'将来負担比率（分子）の構造'!J$42</f>
        <v>
1075</v>
      </c>
      <c r="F65" s="181"/>
      <c r="G65" s="181"/>
      <c r="H65" s="181">
        <f>
'将来負担比率（分子）の構造'!K$42</f>
        <v>
979</v>
      </c>
      <c r="I65" s="181"/>
      <c r="J65" s="181"/>
      <c r="K65" s="181">
        <f>
'将来負担比率（分子）の構造'!L$42</f>
        <v>
967</v>
      </c>
      <c r="L65" s="181"/>
      <c r="M65" s="181"/>
      <c r="N65" s="181">
        <f>
'将来負担比率（分子）の構造'!M$42</f>
        <v>
931</v>
      </c>
      <c r="O65" s="181"/>
      <c r="P65" s="181"/>
    </row>
    <row r="66" spans="1:16" x14ac:dyDescent="0.15">
      <c r="A66" s="181" t="s">
        <v>
30</v>
      </c>
      <c r="B66" s="181">
        <f>
'将来負担比率（分子）の構造'!I$41</f>
        <v>
7612</v>
      </c>
      <c r="C66" s="181"/>
      <c r="D66" s="181"/>
      <c r="E66" s="181">
        <f>
'将来負担比率（分子）の構造'!J$41</f>
        <v>
7258</v>
      </c>
      <c r="F66" s="181"/>
      <c r="G66" s="181"/>
      <c r="H66" s="181">
        <f>
'将来負担比率（分子）の構造'!K$41</f>
        <v>
7149</v>
      </c>
      <c r="I66" s="181"/>
      <c r="J66" s="181"/>
      <c r="K66" s="181">
        <f>
'将来負担比率（分子）の構造'!L$41</f>
        <v>
7047</v>
      </c>
      <c r="L66" s="181"/>
      <c r="M66" s="181"/>
      <c r="N66" s="181">
        <f>
'将来負担比率（分子）の構造'!M$41</f>
        <v>
6994</v>
      </c>
      <c r="O66" s="181"/>
      <c r="P66" s="181"/>
    </row>
    <row r="67" spans="1:16" x14ac:dyDescent="0.15">
      <c r="A67" s="181" t="s">
        <v>
74</v>
      </c>
      <c r="B67" s="181" t="e">
        <f>
NA()</f>
        <v>
#N/A</v>
      </c>
      <c r="C67" s="181">
        <f>
IF(ISNUMBER('将来負担比率（分子）の構造'!I$53), IF('将来負担比率（分子）の構造'!I$53 &lt; 0, 0, '将来負担比率（分子）の構造'!I$53), NA())</f>
        <v>
0</v>
      </c>
      <c r="D67" s="181" t="e">
        <f>
NA()</f>
        <v>
#N/A</v>
      </c>
      <c r="E67" s="181" t="e">
        <f>
NA()</f>
        <v>
#N/A</v>
      </c>
      <c r="F67" s="181">
        <f>
IF(ISNUMBER('将来負担比率（分子）の構造'!J$53), IF('将来負担比率（分子）の構造'!J$53 &lt; 0, 0, '将来負担比率（分子）の構造'!J$53), NA())</f>
        <v>
0</v>
      </c>
      <c r="G67" s="181" t="e">
        <f>
NA()</f>
        <v>
#N/A</v>
      </c>
      <c r="H67" s="181" t="e">
        <f>
NA()</f>
        <v>
#N/A</v>
      </c>
      <c r="I67" s="181">
        <f>
IF(ISNUMBER('将来負担比率（分子）の構造'!K$53), IF('将来負担比率（分子）の構造'!K$53 &lt; 0, 0, '将来負担比率（分子）の構造'!K$53), NA())</f>
        <v>
0</v>
      </c>
      <c r="J67" s="181" t="e">
        <f>
NA()</f>
        <v>
#N/A</v>
      </c>
      <c r="K67" s="181" t="e">
        <f>
NA()</f>
        <v>
#N/A</v>
      </c>
      <c r="L67" s="181">
        <f>
IF(ISNUMBER('将来負担比率（分子）の構造'!L$53), IF('将来負担比率（分子）の構造'!L$53 &lt; 0, 0, '将来負担比率（分子）の構造'!L$53), NA())</f>
        <v>
0</v>
      </c>
      <c r="M67" s="181" t="e">
        <f>
NA()</f>
        <v>
#N/A</v>
      </c>
      <c r="N67" s="181" t="e">
        <f>
NA()</f>
        <v>
#N/A</v>
      </c>
      <c r="O67" s="181">
        <f>
IF(ISNUMBER('将来負担比率（分子）の構造'!M$53), IF('将来負担比率（分子）の構造'!M$53 &lt; 0, 0, '将来負担比率（分子）の構造'!M$53), NA())</f>
        <v>
0</v>
      </c>
      <c r="P67" s="181" t="e">
        <f>
NA()</f>
        <v>
#N/A</v>
      </c>
    </row>
    <row r="70" spans="1:16" x14ac:dyDescent="0.15">
      <c r="A70" s="183" t="s">
        <v>
75</v>
      </c>
      <c r="B70" s="183"/>
      <c r="C70" s="183"/>
      <c r="D70" s="183"/>
      <c r="E70" s="183"/>
      <c r="F70" s="183"/>
    </row>
    <row r="71" spans="1:16" x14ac:dyDescent="0.15">
      <c r="A71" s="184"/>
      <c r="B71" s="184" t="str">
        <f>
基金残高に係る経年分析!F54</f>
        <v>
H29</v>
      </c>
      <c r="C71" s="184" t="str">
        <f>
基金残高に係る経年分析!G54</f>
        <v>
H30</v>
      </c>
      <c r="D71" s="184" t="str">
        <f>
基金残高に係る経年分析!H54</f>
        <v>
R01</v>
      </c>
    </row>
    <row r="72" spans="1:16" x14ac:dyDescent="0.15">
      <c r="A72" s="184" t="s">
        <v>
76</v>
      </c>
      <c r="B72" s="185">
        <f>
基金残高に係る経年分析!F55</f>
        <v>
2717</v>
      </c>
      <c r="C72" s="185">
        <f>
基金残高に係る経年分析!G55</f>
        <v>
2495</v>
      </c>
      <c r="D72" s="185">
        <f>
基金残高に係る経年分析!H55</f>
        <v>
2512</v>
      </c>
    </row>
    <row r="73" spans="1:16" x14ac:dyDescent="0.15">
      <c r="A73" s="184" t="s">
        <v>
77</v>
      </c>
      <c r="B73" s="185" t="str">
        <f>
基金残高に係る経年分析!F56</f>
        <v>
-</v>
      </c>
      <c r="C73" s="185" t="str">
        <f>
基金残高に係る経年分析!G56</f>
        <v>
-</v>
      </c>
      <c r="D73" s="185" t="str">
        <f>
基金残高に係る経年分析!H56</f>
        <v>
-</v>
      </c>
    </row>
    <row r="74" spans="1:16" x14ac:dyDescent="0.15">
      <c r="A74" s="184" t="s">
        <v>
78</v>
      </c>
      <c r="B74" s="185">
        <f>
基金残高に係る経年分析!F57</f>
        <v>
5594</v>
      </c>
      <c r="C74" s="185">
        <f>
基金残高に係る経年分析!G57</f>
        <v>
5884</v>
      </c>
      <c r="D74" s="185">
        <f>
基金残高に係る経年分析!H57</f>
        <v>
5332</v>
      </c>
    </row>
  </sheetData>
  <sheetProtection algorithmName="SHA-512" hashValue="NEl06VqR4OUSfiql9aid77adt2hnWtDuHg30zZpIb3l0Xf8d5Exysimx4FYMZSB2il0eB8P8xFHARW1CxCzB6A==" saltValue="982RlH5c2APY5zTs/GnbZA=="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7" t="s">
        <v>
213</v>
      </c>
      <c r="DI1" s="798"/>
      <c r="DJ1" s="798"/>
      <c r="DK1" s="798"/>
      <c r="DL1" s="798"/>
      <c r="DM1" s="798"/>
      <c r="DN1" s="799"/>
      <c r="DO1" s="226"/>
      <c r="DP1" s="797" t="s">
        <v>
214</v>
      </c>
      <c r="DQ1" s="798"/>
      <c r="DR1" s="798"/>
      <c r="DS1" s="798"/>
      <c r="DT1" s="798"/>
      <c r="DU1" s="798"/>
      <c r="DV1" s="798"/>
      <c r="DW1" s="798"/>
      <c r="DX1" s="798"/>
      <c r="DY1" s="798"/>
      <c r="DZ1" s="798"/>
      <c r="EA1" s="798"/>
      <c r="EB1" s="798"/>
      <c r="EC1" s="799"/>
      <c r="ED1" s="224"/>
      <c r="EE1" s="224"/>
      <c r="EF1" s="224"/>
      <c r="EG1" s="224"/>
      <c r="EH1" s="224"/>
      <c r="EI1" s="224"/>
      <c r="EJ1" s="224"/>
      <c r="EK1" s="224"/>
      <c r="EL1" s="224"/>
      <c r="EM1" s="224"/>
    </row>
    <row r="2" spans="2:143" ht="22.5" customHeight="1" x14ac:dyDescent="0.15">
      <c r="B2" s="227" t="s">
        <v>
215</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39" t="s">
        <v>
216</v>
      </c>
      <c r="C3" s="740"/>
      <c r="D3" s="740"/>
      <c r="E3" s="740"/>
      <c r="F3" s="740"/>
      <c r="G3" s="740"/>
      <c r="H3" s="740"/>
      <c r="I3" s="740"/>
      <c r="J3" s="740"/>
      <c r="K3" s="740"/>
      <c r="L3" s="740"/>
      <c r="M3" s="740"/>
      <c r="N3" s="740"/>
      <c r="O3" s="740"/>
      <c r="P3" s="740"/>
      <c r="Q3" s="740"/>
      <c r="R3" s="740"/>
      <c r="S3" s="740"/>
      <c r="T3" s="740"/>
      <c r="U3" s="740"/>
      <c r="V3" s="740"/>
      <c r="W3" s="740"/>
      <c r="X3" s="740"/>
      <c r="Y3" s="740"/>
      <c r="Z3" s="740"/>
      <c r="AA3" s="740"/>
      <c r="AB3" s="740"/>
      <c r="AC3" s="740"/>
      <c r="AD3" s="740"/>
      <c r="AE3" s="740"/>
      <c r="AF3" s="740"/>
      <c r="AG3" s="740"/>
      <c r="AH3" s="740"/>
      <c r="AI3" s="740"/>
      <c r="AJ3" s="740"/>
      <c r="AK3" s="740"/>
      <c r="AL3" s="740"/>
      <c r="AM3" s="740"/>
      <c r="AN3" s="740"/>
      <c r="AO3" s="740"/>
      <c r="AP3" s="739" t="s">
        <v>
217</v>
      </c>
      <c r="AQ3" s="740"/>
      <c r="AR3" s="740"/>
      <c r="AS3" s="740"/>
      <c r="AT3" s="740"/>
      <c r="AU3" s="740"/>
      <c r="AV3" s="740"/>
      <c r="AW3" s="740"/>
      <c r="AX3" s="740"/>
      <c r="AY3" s="740"/>
      <c r="AZ3" s="740"/>
      <c r="BA3" s="740"/>
      <c r="BB3" s="740"/>
      <c r="BC3" s="740"/>
      <c r="BD3" s="740"/>
      <c r="BE3" s="740"/>
      <c r="BF3" s="740"/>
      <c r="BG3" s="740"/>
      <c r="BH3" s="740"/>
      <c r="BI3" s="740"/>
      <c r="BJ3" s="740"/>
      <c r="BK3" s="740"/>
      <c r="BL3" s="740"/>
      <c r="BM3" s="740"/>
      <c r="BN3" s="740"/>
      <c r="BO3" s="740"/>
      <c r="BP3" s="740"/>
      <c r="BQ3" s="740"/>
      <c r="BR3" s="740"/>
      <c r="BS3" s="740"/>
      <c r="BT3" s="740"/>
      <c r="BU3" s="740"/>
      <c r="BV3" s="740"/>
      <c r="BW3" s="740"/>
      <c r="BX3" s="740"/>
      <c r="BY3" s="740"/>
      <c r="BZ3" s="740"/>
      <c r="CA3" s="740"/>
      <c r="CB3" s="741"/>
      <c r="CD3" s="782" t="s">
        <v>
218</v>
      </c>
      <c r="CE3" s="783"/>
      <c r="CF3" s="783"/>
      <c r="CG3" s="783"/>
      <c r="CH3" s="783"/>
      <c r="CI3" s="783"/>
      <c r="CJ3" s="783"/>
      <c r="CK3" s="783"/>
      <c r="CL3" s="783"/>
      <c r="CM3" s="783"/>
      <c r="CN3" s="783"/>
      <c r="CO3" s="783"/>
      <c r="CP3" s="783"/>
      <c r="CQ3" s="783"/>
      <c r="CR3" s="783"/>
      <c r="CS3" s="783"/>
      <c r="CT3" s="783"/>
      <c r="CU3" s="783"/>
      <c r="CV3" s="783"/>
      <c r="CW3" s="783"/>
      <c r="CX3" s="783"/>
      <c r="CY3" s="783"/>
      <c r="CZ3" s="783"/>
      <c r="DA3" s="783"/>
      <c r="DB3" s="783"/>
      <c r="DC3" s="783"/>
      <c r="DD3" s="783"/>
      <c r="DE3" s="783"/>
      <c r="DF3" s="783"/>
      <c r="DG3" s="783"/>
      <c r="DH3" s="783"/>
      <c r="DI3" s="783"/>
      <c r="DJ3" s="783"/>
      <c r="DK3" s="783"/>
      <c r="DL3" s="783"/>
      <c r="DM3" s="783"/>
      <c r="DN3" s="783"/>
      <c r="DO3" s="783"/>
      <c r="DP3" s="783"/>
      <c r="DQ3" s="783"/>
      <c r="DR3" s="783"/>
      <c r="DS3" s="783"/>
      <c r="DT3" s="783"/>
      <c r="DU3" s="783"/>
      <c r="DV3" s="783"/>
      <c r="DW3" s="783"/>
      <c r="DX3" s="783"/>
      <c r="DY3" s="783"/>
      <c r="DZ3" s="783"/>
      <c r="EA3" s="783"/>
      <c r="EB3" s="783"/>
      <c r="EC3" s="784"/>
    </row>
    <row r="4" spans="2:143" ht="11.25" customHeight="1" x14ac:dyDescent="0.15">
      <c r="B4" s="739" t="s">
        <v>
1</v>
      </c>
      <c r="C4" s="740"/>
      <c r="D4" s="740"/>
      <c r="E4" s="740"/>
      <c r="F4" s="740"/>
      <c r="G4" s="740"/>
      <c r="H4" s="740"/>
      <c r="I4" s="740"/>
      <c r="J4" s="740"/>
      <c r="K4" s="740"/>
      <c r="L4" s="740"/>
      <c r="M4" s="740"/>
      <c r="N4" s="740"/>
      <c r="O4" s="740"/>
      <c r="P4" s="740"/>
      <c r="Q4" s="741"/>
      <c r="R4" s="739" t="s">
        <v>
219</v>
      </c>
      <c r="S4" s="740"/>
      <c r="T4" s="740"/>
      <c r="U4" s="740"/>
      <c r="V4" s="740"/>
      <c r="W4" s="740"/>
      <c r="X4" s="740"/>
      <c r="Y4" s="741"/>
      <c r="Z4" s="739" t="s">
        <v>
220</v>
      </c>
      <c r="AA4" s="740"/>
      <c r="AB4" s="740"/>
      <c r="AC4" s="741"/>
      <c r="AD4" s="739" t="s">
        <v>
221</v>
      </c>
      <c r="AE4" s="740"/>
      <c r="AF4" s="740"/>
      <c r="AG4" s="740"/>
      <c r="AH4" s="740"/>
      <c r="AI4" s="740"/>
      <c r="AJ4" s="740"/>
      <c r="AK4" s="741"/>
      <c r="AL4" s="739" t="s">
        <v>
220</v>
      </c>
      <c r="AM4" s="740"/>
      <c r="AN4" s="740"/>
      <c r="AO4" s="741"/>
      <c r="AP4" s="800" t="s">
        <v>
222</v>
      </c>
      <c r="AQ4" s="800"/>
      <c r="AR4" s="800"/>
      <c r="AS4" s="800"/>
      <c r="AT4" s="800"/>
      <c r="AU4" s="800"/>
      <c r="AV4" s="800"/>
      <c r="AW4" s="800"/>
      <c r="AX4" s="800"/>
      <c r="AY4" s="800"/>
      <c r="AZ4" s="800"/>
      <c r="BA4" s="800"/>
      <c r="BB4" s="800"/>
      <c r="BC4" s="800"/>
      <c r="BD4" s="800"/>
      <c r="BE4" s="800"/>
      <c r="BF4" s="800"/>
      <c r="BG4" s="800" t="s">
        <v>
223</v>
      </c>
      <c r="BH4" s="800"/>
      <c r="BI4" s="800"/>
      <c r="BJ4" s="800"/>
      <c r="BK4" s="800"/>
      <c r="BL4" s="800"/>
      <c r="BM4" s="800"/>
      <c r="BN4" s="800"/>
      <c r="BO4" s="800" t="s">
        <v>
220</v>
      </c>
      <c r="BP4" s="800"/>
      <c r="BQ4" s="800"/>
      <c r="BR4" s="800"/>
      <c r="BS4" s="800" t="s">
        <v>
224</v>
      </c>
      <c r="BT4" s="800"/>
      <c r="BU4" s="800"/>
      <c r="BV4" s="800"/>
      <c r="BW4" s="800"/>
      <c r="BX4" s="800"/>
      <c r="BY4" s="800"/>
      <c r="BZ4" s="800"/>
      <c r="CA4" s="800"/>
      <c r="CB4" s="800"/>
      <c r="CD4" s="782" t="s">
        <v>
225</v>
      </c>
      <c r="CE4" s="783"/>
      <c r="CF4" s="783"/>
      <c r="CG4" s="783"/>
      <c r="CH4" s="783"/>
      <c r="CI4" s="783"/>
      <c r="CJ4" s="783"/>
      <c r="CK4" s="783"/>
      <c r="CL4" s="783"/>
      <c r="CM4" s="783"/>
      <c r="CN4" s="783"/>
      <c r="CO4" s="783"/>
      <c r="CP4" s="783"/>
      <c r="CQ4" s="783"/>
      <c r="CR4" s="783"/>
      <c r="CS4" s="783"/>
      <c r="CT4" s="783"/>
      <c r="CU4" s="783"/>
      <c r="CV4" s="783"/>
      <c r="CW4" s="783"/>
      <c r="CX4" s="783"/>
      <c r="CY4" s="783"/>
      <c r="CZ4" s="783"/>
      <c r="DA4" s="783"/>
      <c r="DB4" s="783"/>
      <c r="DC4" s="783"/>
      <c r="DD4" s="783"/>
      <c r="DE4" s="783"/>
      <c r="DF4" s="783"/>
      <c r="DG4" s="783"/>
      <c r="DH4" s="783"/>
      <c r="DI4" s="783"/>
      <c r="DJ4" s="783"/>
      <c r="DK4" s="783"/>
      <c r="DL4" s="783"/>
      <c r="DM4" s="783"/>
      <c r="DN4" s="783"/>
      <c r="DO4" s="783"/>
      <c r="DP4" s="783"/>
      <c r="DQ4" s="783"/>
      <c r="DR4" s="783"/>
      <c r="DS4" s="783"/>
      <c r="DT4" s="783"/>
      <c r="DU4" s="783"/>
      <c r="DV4" s="783"/>
      <c r="DW4" s="783"/>
      <c r="DX4" s="783"/>
      <c r="DY4" s="783"/>
      <c r="DZ4" s="783"/>
      <c r="EA4" s="783"/>
      <c r="EB4" s="783"/>
      <c r="EC4" s="784"/>
    </row>
    <row r="5" spans="2:143" s="230" customFormat="1" ht="11.25" customHeight="1" x14ac:dyDescent="0.15">
      <c r="B5" s="744" t="s">
        <v>
226</v>
      </c>
      <c r="C5" s="745"/>
      <c r="D5" s="745"/>
      <c r="E5" s="745"/>
      <c r="F5" s="745"/>
      <c r="G5" s="745"/>
      <c r="H5" s="745"/>
      <c r="I5" s="745"/>
      <c r="J5" s="745"/>
      <c r="K5" s="745"/>
      <c r="L5" s="745"/>
      <c r="M5" s="745"/>
      <c r="N5" s="745"/>
      <c r="O5" s="745"/>
      <c r="P5" s="745"/>
      <c r="Q5" s="746"/>
      <c r="R5" s="733">
        <v>
8084475</v>
      </c>
      <c r="S5" s="734"/>
      <c r="T5" s="734"/>
      <c r="U5" s="734"/>
      <c r="V5" s="734"/>
      <c r="W5" s="734"/>
      <c r="X5" s="734"/>
      <c r="Y5" s="777"/>
      <c r="Z5" s="795">
        <v>
31.9</v>
      </c>
      <c r="AA5" s="795"/>
      <c r="AB5" s="795"/>
      <c r="AC5" s="795"/>
      <c r="AD5" s="796">
        <v>
7478612</v>
      </c>
      <c r="AE5" s="796"/>
      <c r="AF5" s="796"/>
      <c r="AG5" s="796"/>
      <c r="AH5" s="796"/>
      <c r="AI5" s="796"/>
      <c r="AJ5" s="796"/>
      <c r="AK5" s="796"/>
      <c r="AL5" s="778">
        <v>
59</v>
      </c>
      <c r="AM5" s="749"/>
      <c r="AN5" s="749"/>
      <c r="AO5" s="779"/>
      <c r="AP5" s="744" t="s">
        <v>
227</v>
      </c>
      <c r="AQ5" s="745"/>
      <c r="AR5" s="745"/>
      <c r="AS5" s="745"/>
      <c r="AT5" s="745"/>
      <c r="AU5" s="745"/>
      <c r="AV5" s="745"/>
      <c r="AW5" s="745"/>
      <c r="AX5" s="745"/>
      <c r="AY5" s="745"/>
      <c r="AZ5" s="745"/>
      <c r="BA5" s="745"/>
      <c r="BB5" s="745"/>
      <c r="BC5" s="745"/>
      <c r="BD5" s="745"/>
      <c r="BE5" s="745"/>
      <c r="BF5" s="746"/>
      <c r="BG5" s="678">
        <v>
7478612</v>
      </c>
      <c r="BH5" s="679"/>
      <c r="BI5" s="679"/>
      <c r="BJ5" s="679"/>
      <c r="BK5" s="679"/>
      <c r="BL5" s="679"/>
      <c r="BM5" s="679"/>
      <c r="BN5" s="680"/>
      <c r="BO5" s="715">
        <v>
92.5</v>
      </c>
      <c r="BP5" s="715"/>
      <c r="BQ5" s="715"/>
      <c r="BR5" s="715"/>
      <c r="BS5" s="716">
        <v>
23388</v>
      </c>
      <c r="BT5" s="716"/>
      <c r="BU5" s="716"/>
      <c r="BV5" s="716"/>
      <c r="BW5" s="716"/>
      <c r="BX5" s="716"/>
      <c r="BY5" s="716"/>
      <c r="BZ5" s="716"/>
      <c r="CA5" s="716"/>
      <c r="CB5" s="775"/>
      <c r="CD5" s="782" t="s">
        <v>
222</v>
      </c>
      <c r="CE5" s="783"/>
      <c r="CF5" s="783"/>
      <c r="CG5" s="783"/>
      <c r="CH5" s="783"/>
      <c r="CI5" s="783"/>
      <c r="CJ5" s="783"/>
      <c r="CK5" s="783"/>
      <c r="CL5" s="783"/>
      <c r="CM5" s="783"/>
      <c r="CN5" s="783"/>
      <c r="CO5" s="783"/>
      <c r="CP5" s="783"/>
      <c r="CQ5" s="784"/>
      <c r="CR5" s="782" t="s">
        <v>
228</v>
      </c>
      <c r="CS5" s="783"/>
      <c r="CT5" s="783"/>
      <c r="CU5" s="783"/>
      <c r="CV5" s="783"/>
      <c r="CW5" s="783"/>
      <c r="CX5" s="783"/>
      <c r="CY5" s="784"/>
      <c r="CZ5" s="782" t="s">
        <v>
220</v>
      </c>
      <c r="DA5" s="783"/>
      <c r="DB5" s="783"/>
      <c r="DC5" s="784"/>
      <c r="DD5" s="782" t="s">
        <v>
229</v>
      </c>
      <c r="DE5" s="783"/>
      <c r="DF5" s="783"/>
      <c r="DG5" s="783"/>
      <c r="DH5" s="783"/>
      <c r="DI5" s="783"/>
      <c r="DJ5" s="783"/>
      <c r="DK5" s="783"/>
      <c r="DL5" s="783"/>
      <c r="DM5" s="783"/>
      <c r="DN5" s="783"/>
      <c r="DO5" s="783"/>
      <c r="DP5" s="784"/>
      <c r="DQ5" s="782" t="s">
        <v>
230</v>
      </c>
      <c r="DR5" s="783"/>
      <c r="DS5" s="783"/>
      <c r="DT5" s="783"/>
      <c r="DU5" s="783"/>
      <c r="DV5" s="783"/>
      <c r="DW5" s="783"/>
      <c r="DX5" s="783"/>
      <c r="DY5" s="783"/>
      <c r="DZ5" s="783"/>
      <c r="EA5" s="783"/>
      <c r="EB5" s="783"/>
      <c r="EC5" s="784"/>
    </row>
    <row r="6" spans="2:143" ht="11.25" customHeight="1" x14ac:dyDescent="0.15">
      <c r="B6" s="675" t="s">
        <v>
231</v>
      </c>
      <c r="C6" s="676"/>
      <c r="D6" s="676"/>
      <c r="E6" s="676"/>
      <c r="F6" s="676"/>
      <c r="G6" s="676"/>
      <c r="H6" s="676"/>
      <c r="I6" s="676"/>
      <c r="J6" s="676"/>
      <c r="K6" s="676"/>
      <c r="L6" s="676"/>
      <c r="M6" s="676"/>
      <c r="N6" s="676"/>
      <c r="O6" s="676"/>
      <c r="P6" s="676"/>
      <c r="Q6" s="677"/>
      <c r="R6" s="678">
        <v>
92657</v>
      </c>
      <c r="S6" s="679"/>
      <c r="T6" s="679"/>
      <c r="U6" s="679"/>
      <c r="V6" s="679"/>
      <c r="W6" s="679"/>
      <c r="X6" s="679"/>
      <c r="Y6" s="680"/>
      <c r="Z6" s="715">
        <v>
0.4</v>
      </c>
      <c r="AA6" s="715"/>
      <c r="AB6" s="715"/>
      <c r="AC6" s="715"/>
      <c r="AD6" s="716">
        <v>
92657</v>
      </c>
      <c r="AE6" s="716"/>
      <c r="AF6" s="716"/>
      <c r="AG6" s="716"/>
      <c r="AH6" s="716"/>
      <c r="AI6" s="716"/>
      <c r="AJ6" s="716"/>
      <c r="AK6" s="716"/>
      <c r="AL6" s="681">
        <v>
0.7</v>
      </c>
      <c r="AM6" s="682"/>
      <c r="AN6" s="682"/>
      <c r="AO6" s="717"/>
      <c r="AP6" s="675" t="s">
        <v>
232</v>
      </c>
      <c r="AQ6" s="676"/>
      <c r="AR6" s="676"/>
      <c r="AS6" s="676"/>
      <c r="AT6" s="676"/>
      <c r="AU6" s="676"/>
      <c r="AV6" s="676"/>
      <c r="AW6" s="676"/>
      <c r="AX6" s="676"/>
      <c r="AY6" s="676"/>
      <c r="AZ6" s="676"/>
      <c r="BA6" s="676"/>
      <c r="BB6" s="676"/>
      <c r="BC6" s="676"/>
      <c r="BD6" s="676"/>
      <c r="BE6" s="676"/>
      <c r="BF6" s="677"/>
      <c r="BG6" s="678">
        <v>
7478612</v>
      </c>
      <c r="BH6" s="679"/>
      <c r="BI6" s="679"/>
      <c r="BJ6" s="679"/>
      <c r="BK6" s="679"/>
      <c r="BL6" s="679"/>
      <c r="BM6" s="679"/>
      <c r="BN6" s="680"/>
      <c r="BO6" s="715">
        <v>
92.5</v>
      </c>
      <c r="BP6" s="715"/>
      <c r="BQ6" s="715"/>
      <c r="BR6" s="715"/>
      <c r="BS6" s="716">
        <v>
23388</v>
      </c>
      <c r="BT6" s="716"/>
      <c r="BU6" s="716"/>
      <c r="BV6" s="716"/>
      <c r="BW6" s="716"/>
      <c r="BX6" s="716"/>
      <c r="BY6" s="716"/>
      <c r="BZ6" s="716"/>
      <c r="CA6" s="716"/>
      <c r="CB6" s="775"/>
      <c r="CD6" s="736" t="s">
        <v>
233</v>
      </c>
      <c r="CE6" s="737"/>
      <c r="CF6" s="737"/>
      <c r="CG6" s="737"/>
      <c r="CH6" s="737"/>
      <c r="CI6" s="737"/>
      <c r="CJ6" s="737"/>
      <c r="CK6" s="737"/>
      <c r="CL6" s="737"/>
      <c r="CM6" s="737"/>
      <c r="CN6" s="737"/>
      <c r="CO6" s="737"/>
      <c r="CP6" s="737"/>
      <c r="CQ6" s="738"/>
      <c r="CR6" s="678">
        <v>
269369</v>
      </c>
      <c r="CS6" s="679"/>
      <c r="CT6" s="679"/>
      <c r="CU6" s="679"/>
      <c r="CV6" s="679"/>
      <c r="CW6" s="679"/>
      <c r="CX6" s="679"/>
      <c r="CY6" s="680"/>
      <c r="CZ6" s="778">
        <v>
1.1000000000000001</v>
      </c>
      <c r="DA6" s="749"/>
      <c r="DB6" s="749"/>
      <c r="DC6" s="781"/>
      <c r="DD6" s="684" t="s">
        <v>
145</v>
      </c>
      <c r="DE6" s="679"/>
      <c r="DF6" s="679"/>
      <c r="DG6" s="679"/>
      <c r="DH6" s="679"/>
      <c r="DI6" s="679"/>
      <c r="DJ6" s="679"/>
      <c r="DK6" s="679"/>
      <c r="DL6" s="679"/>
      <c r="DM6" s="679"/>
      <c r="DN6" s="679"/>
      <c r="DO6" s="679"/>
      <c r="DP6" s="680"/>
      <c r="DQ6" s="684">
        <v>
269369</v>
      </c>
      <c r="DR6" s="679"/>
      <c r="DS6" s="679"/>
      <c r="DT6" s="679"/>
      <c r="DU6" s="679"/>
      <c r="DV6" s="679"/>
      <c r="DW6" s="679"/>
      <c r="DX6" s="679"/>
      <c r="DY6" s="679"/>
      <c r="DZ6" s="679"/>
      <c r="EA6" s="679"/>
      <c r="EB6" s="679"/>
      <c r="EC6" s="722"/>
    </row>
    <row r="7" spans="2:143" ht="11.25" customHeight="1" x14ac:dyDescent="0.15">
      <c r="B7" s="675" t="s">
        <v>
234</v>
      </c>
      <c r="C7" s="676"/>
      <c r="D7" s="676"/>
      <c r="E7" s="676"/>
      <c r="F7" s="676"/>
      <c r="G7" s="676"/>
      <c r="H7" s="676"/>
      <c r="I7" s="676"/>
      <c r="J7" s="676"/>
      <c r="K7" s="676"/>
      <c r="L7" s="676"/>
      <c r="M7" s="676"/>
      <c r="N7" s="676"/>
      <c r="O7" s="676"/>
      <c r="P7" s="676"/>
      <c r="Q7" s="677"/>
      <c r="R7" s="678">
        <v>
11428</v>
      </c>
      <c r="S7" s="679"/>
      <c r="T7" s="679"/>
      <c r="U7" s="679"/>
      <c r="V7" s="679"/>
      <c r="W7" s="679"/>
      <c r="X7" s="679"/>
      <c r="Y7" s="680"/>
      <c r="Z7" s="715">
        <v>
0</v>
      </c>
      <c r="AA7" s="715"/>
      <c r="AB7" s="715"/>
      <c r="AC7" s="715"/>
      <c r="AD7" s="716">
        <v>
11428</v>
      </c>
      <c r="AE7" s="716"/>
      <c r="AF7" s="716"/>
      <c r="AG7" s="716"/>
      <c r="AH7" s="716"/>
      <c r="AI7" s="716"/>
      <c r="AJ7" s="716"/>
      <c r="AK7" s="716"/>
      <c r="AL7" s="681">
        <v>
0.1</v>
      </c>
      <c r="AM7" s="682"/>
      <c r="AN7" s="682"/>
      <c r="AO7" s="717"/>
      <c r="AP7" s="675" t="s">
        <v>
235</v>
      </c>
      <c r="AQ7" s="676"/>
      <c r="AR7" s="676"/>
      <c r="AS7" s="676"/>
      <c r="AT7" s="676"/>
      <c r="AU7" s="676"/>
      <c r="AV7" s="676"/>
      <c r="AW7" s="676"/>
      <c r="AX7" s="676"/>
      <c r="AY7" s="676"/>
      <c r="AZ7" s="676"/>
      <c r="BA7" s="676"/>
      <c r="BB7" s="676"/>
      <c r="BC7" s="676"/>
      <c r="BD7" s="676"/>
      <c r="BE7" s="676"/>
      <c r="BF7" s="677"/>
      <c r="BG7" s="678">
        <v>
3805451</v>
      </c>
      <c r="BH7" s="679"/>
      <c r="BI7" s="679"/>
      <c r="BJ7" s="679"/>
      <c r="BK7" s="679"/>
      <c r="BL7" s="679"/>
      <c r="BM7" s="679"/>
      <c r="BN7" s="680"/>
      <c r="BO7" s="715">
        <v>
47.1</v>
      </c>
      <c r="BP7" s="715"/>
      <c r="BQ7" s="715"/>
      <c r="BR7" s="715"/>
      <c r="BS7" s="716">
        <v>
23388</v>
      </c>
      <c r="BT7" s="716"/>
      <c r="BU7" s="716"/>
      <c r="BV7" s="716"/>
      <c r="BW7" s="716"/>
      <c r="BX7" s="716"/>
      <c r="BY7" s="716"/>
      <c r="BZ7" s="716"/>
      <c r="CA7" s="716"/>
      <c r="CB7" s="775"/>
      <c r="CD7" s="711" t="s">
        <v>
236</v>
      </c>
      <c r="CE7" s="712"/>
      <c r="CF7" s="712"/>
      <c r="CG7" s="712"/>
      <c r="CH7" s="712"/>
      <c r="CI7" s="712"/>
      <c r="CJ7" s="712"/>
      <c r="CK7" s="712"/>
      <c r="CL7" s="712"/>
      <c r="CM7" s="712"/>
      <c r="CN7" s="712"/>
      <c r="CO7" s="712"/>
      <c r="CP7" s="712"/>
      <c r="CQ7" s="713"/>
      <c r="CR7" s="678">
        <v>
2742919</v>
      </c>
      <c r="CS7" s="679"/>
      <c r="CT7" s="679"/>
      <c r="CU7" s="679"/>
      <c r="CV7" s="679"/>
      <c r="CW7" s="679"/>
      <c r="CX7" s="679"/>
      <c r="CY7" s="680"/>
      <c r="CZ7" s="715">
        <v>
11.1</v>
      </c>
      <c r="DA7" s="715"/>
      <c r="DB7" s="715"/>
      <c r="DC7" s="715"/>
      <c r="DD7" s="684">
        <v>
248323</v>
      </c>
      <c r="DE7" s="679"/>
      <c r="DF7" s="679"/>
      <c r="DG7" s="679"/>
      <c r="DH7" s="679"/>
      <c r="DI7" s="679"/>
      <c r="DJ7" s="679"/>
      <c r="DK7" s="679"/>
      <c r="DL7" s="679"/>
      <c r="DM7" s="679"/>
      <c r="DN7" s="679"/>
      <c r="DO7" s="679"/>
      <c r="DP7" s="680"/>
      <c r="DQ7" s="684">
        <v>
2390891</v>
      </c>
      <c r="DR7" s="679"/>
      <c r="DS7" s="679"/>
      <c r="DT7" s="679"/>
      <c r="DU7" s="679"/>
      <c r="DV7" s="679"/>
      <c r="DW7" s="679"/>
      <c r="DX7" s="679"/>
      <c r="DY7" s="679"/>
      <c r="DZ7" s="679"/>
      <c r="EA7" s="679"/>
      <c r="EB7" s="679"/>
      <c r="EC7" s="722"/>
    </row>
    <row r="8" spans="2:143" ht="11.25" customHeight="1" x14ac:dyDescent="0.15">
      <c r="B8" s="675" t="s">
        <v>
237</v>
      </c>
      <c r="C8" s="676"/>
      <c r="D8" s="676"/>
      <c r="E8" s="676"/>
      <c r="F8" s="676"/>
      <c r="G8" s="676"/>
      <c r="H8" s="676"/>
      <c r="I8" s="676"/>
      <c r="J8" s="676"/>
      <c r="K8" s="676"/>
      <c r="L8" s="676"/>
      <c r="M8" s="676"/>
      <c r="N8" s="676"/>
      <c r="O8" s="676"/>
      <c r="P8" s="676"/>
      <c r="Q8" s="677"/>
      <c r="R8" s="678">
        <v>
56643</v>
      </c>
      <c r="S8" s="679"/>
      <c r="T8" s="679"/>
      <c r="U8" s="679"/>
      <c r="V8" s="679"/>
      <c r="W8" s="679"/>
      <c r="X8" s="679"/>
      <c r="Y8" s="680"/>
      <c r="Z8" s="715">
        <v>
0.2</v>
      </c>
      <c r="AA8" s="715"/>
      <c r="AB8" s="715"/>
      <c r="AC8" s="715"/>
      <c r="AD8" s="716">
        <v>
56643</v>
      </c>
      <c r="AE8" s="716"/>
      <c r="AF8" s="716"/>
      <c r="AG8" s="716"/>
      <c r="AH8" s="716"/>
      <c r="AI8" s="716"/>
      <c r="AJ8" s="716"/>
      <c r="AK8" s="716"/>
      <c r="AL8" s="681">
        <v>
0.4</v>
      </c>
      <c r="AM8" s="682"/>
      <c r="AN8" s="682"/>
      <c r="AO8" s="717"/>
      <c r="AP8" s="675" t="s">
        <v>
238</v>
      </c>
      <c r="AQ8" s="676"/>
      <c r="AR8" s="676"/>
      <c r="AS8" s="676"/>
      <c r="AT8" s="676"/>
      <c r="AU8" s="676"/>
      <c r="AV8" s="676"/>
      <c r="AW8" s="676"/>
      <c r="AX8" s="676"/>
      <c r="AY8" s="676"/>
      <c r="AZ8" s="676"/>
      <c r="BA8" s="676"/>
      <c r="BB8" s="676"/>
      <c r="BC8" s="676"/>
      <c r="BD8" s="676"/>
      <c r="BE8" s="676"/>
      <c r="BF8" s="677"/>
      <c r="BG8" s="678">
        <v>
105981</v>
      </c>
      <c r="BH8" s="679"/>
      <c r="BI8" s="679"/>
      <c r="BJ8" s="679"/>
      <c r="BK8" s="679"/>
      <c r="BL8" s="679"/>
      <c r="BM8" s="679"/>
      <c r="BN8" s="680"/>
      <c r="BO8" s="715">
        <v>
1.3</v>
      </c>
      <c r="BP8" s="715"/>
      <c r="BQ8" s="715"/>
      <c r="BR8" s="715"/>
      <c r="BS8" s="684" t="s">
        <v>
128</v>
      </c>
      <c r="BT8" s="679"/>
      <c r="BU8" s="679"/>
      <c r="BV8" s="679"/>
      <c r="BW8" s="679"/>
      <c r="BX8" s="679"/>
      <c r="BY8" s="679"/>
      <c r="BZ8" s="679"/>
      <c r="CA8" s="679"/>
      <c r="CB8" s="722"/>
      <c r="CD8" s="711" t="s">
        <v>
239</v>
      </c>
      <c r="CE8" s="712"/>
      <c r="CF8" s="712"/>
      <c r="CG8" s="712"/>
      <c r="CH8" s="712"/>
      <c r="CI8" s="712"/>
      <c r="CJ8" s="712"/>
      <c r="CK8" s="712"/>
      <c r="CL8" s="712"/>
      <c r="CM8" s="712"/>
      <c r="CN8" s="712"/>
      <c r="CO8" s="712"/>
      <c r="CP8" s="712"/>
      <c r="CQ8" s="713"/>
      <c r="CR8" s="678">
        <v>
12021953</v>
      </c>
      <c r="CS8" s="679"/>
      <c r="CT8" s="679"/>
      <c r="CU8" s="679"/>
      <c r="CV8" s="679"/>
      <c r="CW8" s="679"/>
      <c r="CX8" s="679"/>
      <c r="CY8" s="680"/>
      <c r="CZ8" s="715">
        <v>
48.7</v>
      </c>
      <c r="DA8" s="715"/>
      <c r="DB8" s="715"/>
      <c r="DC8" s="715"/>
      <c r="DD8" s="684">
        <v>
516591</v>
      </c>
      <c r="DE8" s="679"/>
      <c r="DF8" s="679"/>
      <c r="DG8" s="679"/>
      <c r="DH8" s="679"/>
      <c r="DI8" s="679"/>
      <c r="DJ8" s="679"/>
      <c r="DK8" s="679"/>
      <c r="DL8" s="679"/>
      <c r="DM8" s="679"/>
      <c r="DN8" s="679"/>
      <c r="DO8" s="679"/>
      <c r="DP8" s="680"/>
      <c r="DQ8" s="684">
        <v>
5184506</v>
      </c>
      <c r="DR8" s="679"/>
      <c r="DS8" s="679"/>
      <c r="DT8" s="679"/>
      <c r="DU8" s="679"/>
      <c r="DV8" s="679"/>
      <c r="DW8" s="679"/>
      <c r="DX8" s="679"/>
      <c r="DY8" s="679"/>
      <c r="DZ8" s="679"/>
      <c r="EA8" s="679"/>
      <c r="EB8" s="679"/>
      <c r="EC8" s="722"/>
    </row>
    <row r="9" spans="2:143" ht="11.25" customHeight="1" x14ac:dyDescent="0.15">
      <c r="B9" s="675" t="s">
        <v>
240</v>
      </c>
      <c r="C9" s="676"/>
      <c r="D9" s="676"/>
      <c r="E9" s="676"/>
      <c r="F9" s="676"/>
      <c r="G9" s="676"/>
      <c r="H9" s="676"/>
      <c r="I9" s="676"/>
      <c r="J9" s="676"/>
      <c r="K9" s="676"/>
      <c r="L9" s="676"/>
      <c r="M9" s="676"/>
      <c r="N9" s="676"/>
      <c r="O9" s="676"/>
      <c r="P9" s="676"/>
      <c r="Q9" s="677"/>
      <c r="R9" s="678">
        <v>
34748</v>
      </c>
      <c r="S9" s="679"/>
      <c r="T9" s="679"/>
      <c r="U9" s="679"/>
      <c r="V9" s="679"/>
      <c r="W9" s="679"/>
      <c r="X9" s="679"/>
      <c r="Y9" s="680"/>
      <c r="Z9" s="715">
        <v>
0.1</v>
      </c>
      <c r="AA9" s="715"/>
      <c r="AB9" s="715"/>
      <c r="AC9" s="715"/>
      <c r="AD9" s="716">
        <v>
34748</v>
      </c>
      <c r="AE9" s="716"/>
      <c r="AF9" s="716"/>
      <c r="AG9" s="716"/>
      <c r="AH9" s="716"/>
      <c r="AI9" s="716"/>
      <c r="AJ9" s="716"/>
      <c r="AK9" s="716"/>
      <c r="AL9" s="681">
        <v>
0.3</v>
      </c>
      <c r="AM9" s="682"/>
      <c r="AN9" s="682"/>
      <c r="AO9" s="717"/>
      <c r="AP9" s="675" t="s">
        <v>
241</v>
      </c>
      <c r="AQ9" s="676"/>
      <c r="AR9" s="676"/>
      <c r="AS9" s="676"/>
      <c r="AT9" s="676"/>
      <c r="AU9" s="676"/>
      <c r="AV9" s="676"/>
      <c r="AW9" s="676"/>
      <c r="AX9" s="676"/>
      <c r="AY9" s="676"/>
      <c r="AZ9" s="676"/>
      <c r="BA9" s="676"/>
      <c r="BB9" s="676"/>
      <c r="BC9" s="676"/>
      <c r="BD9" s="676"/>
      <c r="BE9" s="676"/>
      <c r="BF9" s="677"/>
      <c r="BG9" s="678">
        <v>
3380245</v>
      </c>
      <c r="BH9" s="679"/>
      <c r="BI9" s="679"/>
      <c r="BJ9" s="679"/>
      <c r="BK9" s="679"/>
      <c r="BL9" s="679"/>
      <c r="BM9" s="679"/>
      <c r="BN9" s="680"/>
      <c r="BO9" s="715">
        <v>
41.8</v>
      </c>
      <c r="BP9" s="715"/>
      <c r="BQ9" s="715"/>
      <c r="BR9" s="715"/>
      <c r="BS9" s="684" t="s">
        <v>
128</v>
      </c>
      <c r="BT9" s="679"/>
      <c r="BU9" s="679"/>
      <c r="BV9" s="679"/>
      <c r="BW9" s="679"/>
      <c r="BX9" s="679"/>
      <c r="BY9" s="679"/>
      <c r="BZ9" s="679"/>
      <c r="CA9" s="679"/>
      <c r="CB9" s="722"/>
      <c r="CD9" s="711" t="s">
        <v>
242</v>
      </c>
      <c r="CE9" s="712"/>
      <c r="CF9" s="712"/>
      <c r="CG9" s="712"/>
      <c r="CH9" s="712"/>
      <c r="CI9" s="712"/>
      <c r="CJ9" s="712"/>
      <c r="CK9" s="712"/>
      <c r="CL9" s="712"/>
      <c r="CM9" s="712"/>
      <c r="CN9" s="712"/>
      <c r="CO9" s="712"/>
      <c r="CP9" s="712"/>
      <c r="CQ9" s="713"/>
      <c r="CR9" s="678">
        <v>
2288346</v>
      </c>
      <c r="CS9" s="679"/>
      <c r="CT9" s="679"/>
      <c r="CU9" s="679"/>
      <c r="CV9" s="679"/>
      <c r="CW9" s="679"/>
      <c r="CX9" s="679"/>
      <c r="CY9" s="680"/>
      <c r="CZ9" s="715">
        <v>
9.3000000000000007</v>
      </c>
      <c r="DA9" s="715"/>
      <c r="DB9" s="715"/>
      <c r="DC9" s="715"/>
      <c r="DD9" s="684">
        <v>
63648</v>
      </c>
      <c r="DE9" s="679"/>
      <c r="DF9" s="679"/>
      <c r="DG9" s="679"/>
      <c r="DH9" s="679"/>
      <c r="DI9" s="679"/>
      <c r="DJ9" s="679"/>
      <c r="DK9" s="679"/>
      <c r="DL9" s="679"/>
      <c r="DM9" s="679"/>
      <c r="DN9" s="679"/>
      <c r="DO9" s="679"/>
      <c r="DP9" s="680"/>
      <c r="DQ9" s="684">
        <v>
1415839</v>
      </c>
      <c r="DR9" s="679"/>
      <c r="DS9" s="679"/>
      <c r="DT9" s="679"/>
      <c r="DU9" s="679"/>
      <c r="DV9" s="679"/>
      <c r="DW9" s="679"/>
      <c r="DX9" s="679"/>
      <c r="DY9" s="679"/>
      <c r="DZ9" s="679"/>
      <c r="EA9" s="679"/>
      <c r="EB9" s="679"/>
      <c r="EC9" s="722"/>
    </row>
    <row r="10" spans="2:143" ht="11.25" customHeight="1" x14ac:dyDescent="0.15">
      <c r="B10" s="675" t="s">
        <v>
243</v>
      </c>
      <c r="C10" s="676"/>
      <c r="D10" s="676"/>
      <c r="E10" s="676"/>
      <c r="F10" s="676"/>
      <c r="G10" s="676"/>
      <c r="H10" s="676"/>
      <c r="I10" s="676"/>
      <c r="J10" s="676"/>
      <c r="K10" s="676"/>
      <c r="L10" s="676"/>
      <c r="M10" s="676"/>
      <c r="N10" s="676"/>
      <c r="O10" s="676"/>
      <c r="P10" s="676"/>
      <c r="Q10" s="677"/>
      <c r="R10" s="678" t="s">
        <v>
244</v>
      </c>
      <c r="S10" s="679"/>
      <c r="T10" s="679"/>
      <c r="U10" s="679"/>
      <c r="V10" s="679"/>
      <c r="W10" s="679"/>
      <c r="X10" s="679"/>
      <c r="Y10" s="680"/>
      <c r="Z10" s="715" t="s">
        <v>
128</v>
      </c>
      <c r="AA10" s="715"/>
      <c r="AB10" s="715"/>
      <c r="AC10" s="715"/>
      <c r="AD10" s="716" t="s">
        <v>
128</v>
      </c>
      <c r="AE10" s="716"/>
      <c r="AF10" s="716"/>
      <c r="AG10" s="716"/>
      <c r="AH10" s="716"/>
      <c r="AI10" s="716"/>
      <c r="AJ10" s="716"/>
      <c r="AK10" s="716"/>
      <c r="AL10" s="681" t="s">
        <v>
128</v>
      </c>
      <c r="AM10" s="682"/>
      <c r="AN10" s="682"/>
      <c r="AO10" s="717"/>
      <c r="AP10" s="675" t="s">
        <v>
245</v>
      </c>
      <c r="AQ10" s="676"/>
      <c r="AR10" s="676"/>
      <c r="AS10" s="676"/>
      <c r="AT10" s="676"/>
      <c r="AU10" s="676"/>
      <c r="AV10" s="676"/>
      <c r="AW10" s="676"/>
      <c r="AX10" s="676"/>
      <c r="AY10" s="676"/>
      <c r="AZ10" s="676"/>
      <c r="BA10" s="676"/>
      <c r="BB10" s="676"/>
      <c r="BC10" s="676"/>
      <c r="BD10" s="676"/>
      <c r="BE10" s="676"/>
      <c r="BF10" s="677"/>
      <c r="BG10" s="678">
        <v>
126511</v>
      </c>
      <c r="BH10" s="679"/>
      <c r="BI10" s="679"/>
      <c r="BJ10" s="679"/>
      <c r="BK10" s="679"/>
      <c r="BL10" s="679"/>
      <c r="BM10" s="679"/>
      <c r="BN10" s="680"/>
      <c r="BO10" s="715">
        <v>
1.6</v>
      </c>
      <c r="BP10" s="715"/>
      <c r="BQ10" s="715"/>
      <c r="BR10" s="715"/>
      <c r="BS10" s="684" t="s">
        <v>
128</v>
      </c>
      <c r="BT10" s="679"/>
      <c r="BU10" s="679"/>
      <c r="BV10" s="679"/>
      <c r="BW10" s="679"/>
      <c r="BX10" s="679"/>
      <c r="BY10" s="679"/>
      <c r="BZ10" s="679"/>
      <c r="CA10" s="679"/>
      <c r="CB10" s="722"/>
      <c r="CD10" s="711" t="s">
        <v>
246</v>
      </c>
      <c r="CE10" s="712"/>
      <c r="CF10" s="712"/>
      <c r="CG10" s="712"/>
      <c r="CH10" s="712"/>
      <c r="CI10" s="712"/>
      <c r="CJ10" s="712"/>
      <c r="CK10" s="712"/>
      <c r="CL10" s="712"/>
      <c r="CM10" s="712"/>
      <c r="CN10" s="712"/>
      <c r="CO10" s="712"/>
      <c r="CP10" s="712"/>
      <c r="CQ10" s="713"/>
      <c r="CR10" s="678">
        <v>
227063</v>
      </c>
      <c r="CS10" s="679"/>
      <c r="CT10" s="679"/>
      <c r="CU10" s="679"/>
      <c r="CV10" s="679"/>
      <c r="CW10" s="679"/>
      <c r="CX10" s="679"/>
      <c r="CY10" s="680"/>
      <c r="CZ10" s="715">
        <v>
0.9</v>
      </c>
      <c r="DA10" s="715"/>
      <c r="DB10" s="715"/>
      <c r="DC10" s="715"/>
      <c r="DD10" s="684" t="s">
        <v>
128</v>
      </c>
      <c r="DE10" s="679"/>
      <c r="DF10" s="679"/>
      <c r="DG10" s="679"/>
      <c r="DH10" s="679"/>
      <c r="DI10" s="679"/>
      <c r="DJ10" s="679"/>
      <c r="DK10" s="679"/>
      <c r="DL10" s="679"/>
      <c r="DM10" s="679"/>
      <c r="DN10" s="679"/>
      <c r="DO10" s="679"/>
      <c r="DP10" s="680"/>
      <c r="DQ10" s="684">
        <v>
176206</v>
      </c>
      <c r="DR10" s="679"/>
      <c r="DS10" s="679"/>
      <c r="DT10" s="679"/>
      <c r="DU10" s="679"/>
      <c r="DV10" s="679"/>
      <c r="DW10" s="679"/>
      <c r="DX10" s="679"/>
      <c r="DY10" s="679"/>
      <c r="DZ10" s="679"/>
      <c r="EA10" s="679"/>
      <c r="EB10" s="679"/>
      <c r="EC10" s="722"/>
    </row>
    <row r="11" spans="2:143" ht="11.25" customHeight="1" x14ac:dyDescent="0.15">
      <c r="B11" s="675" t="s">
        <v>
247</v>
      </c>
      <c r="C11" s="676"/>
      <c r="D11" s="676"/>
      <c r="E11" s="676"/>
      <c r="F11" s="676"/>
      <c r="G11" s="676"/>
      <c r="H11" s="676"/>
      <c r="I11" s="676"/>
      <c r="J11" s="676"/>
      <c r="K11" s="676"/>
      <c r="L11" s="676"/>
      <c r="M11" s="676"/>
      <c r="N11" s="676"/>
      <c r="O11" s="676"/>
      <c r="P11" s="676"/>
      <c r="Q11" s="677"/>
      <c r="R11" s="678">
        <v>
965455</v>
      </c>
      <c r="S11" s="679"/>
      <c r="T11" s="679"/>
      <c r="U11" s="679"/>
      <c r="V11" s="679"/>
      <c r="W11" s="679"/>
      <c r="X11" s="679"/>
      <c r="Y11" s="680"/>
      <c r="Z11" s="681">
        <v>
3.8</v>
      </c>
      <c r="AA11" s="682"/>
      <c r="AB11" s="682"/>
      <c r="AC11" s="683"/>
      <c r="AD11" s="684">
        <v>
965455</v>
      </c>
      <c r="AE11" s="679"/>
      <c r="AF11" s="679"/>
      <c r="AG11" s="679"/>
      <c r="AH11" s="679"/>
      <c r="AI11" s="679"/>
      <c r="AJ11" s="679"/>
      <c r="AK11" s="680"/>
      <c r="AL11" s="681">
        <v>
7.6</v>
      </c>
      <c r="AM11" s="682"/>
      <c r="AN11" s="682"/>
      <c r="AO11" s="717"/>
      <c r="AP11" s="675" t="s">
        <v>
248</v>
      </c>
      <c r="AQ11" s="676"/>
      <c r="AR11" s="676"/>
      <c r="AS11" s="676"/>
      <c r="AT11" s="676"/>
      <c r="AU11" s="676"/>
      <c r="AV11" s="676"/>
      <c r="AW11" s="676"/>
      <c r="AX11" s="676"/>
      <c r="AY11" s="676"/>
      <c r="AZ11" s="676"/>
      <c r="BA11" s="676"/>
      <c r="BB11" s="676"/>
      <c r="BC11" s="676"/>
      <c r="BD11" s="676"/>
      <c r="BE11" s="676"/>
      <c r="BF11" s="677"/>
      <c r="BG11" s="678">
        <v>
192714</v>
      </c>
      <c r="BH11" s="679"/>
      <c r="BI11" s="679"/>
      <c r="BJ11" s="679"/>
      <c r="BK11" s="679"/>
      <c r="BL11" s="679"/>
      <c r="BM11" s="679"/>
      <c r="BN11" s="680"/>
      <c r="BO11" s="715">
        <v>
2.4</v>
      </c>
      <c r="BP11" s="715"/>
      <c r="BQ11" s="715"/>
      <c r="BR11" s="715"/>
      <c r="BS11" s="684">
        <v>
23388</v>
      </c>
      <c r="BT11" s="679"/>
      <c r="BU11" s="679"/>
      <c r="BV11" s="679"/>
      <c r="BW11" s="679"/>
      <c r="BX11" s="679"/>
      <c r="BY11" s="679"/>
      <c r="BZ11" s="679"/>
      <c r="CA11" s="679"/>
      <c r="CB11" s="722"/>
      <c r="CD11" s="711" t="s">
        <v>
249</v>
      </c>
      <c r="CE11" s="712"/>
      <c r="CF11" s="712"/>
      <c r="CG11" s="712"/>
      <c r="CH11" s="712"/>
      <c r="CI11" s="712"/>
      <c r="CJ11" s="712"/>
      <c r="CK11" s="712"/>
      <c r="CL11" s="712"/>
      <c r="CM11" s="712"/>
      <c r="CN11" s="712"/>
      <c r="CO11" s="712"/>
      <c r="CP11" s="712"/>
      <c r="CQ11" s="713"/>
      <c r="CR11" s="678">
        <v>
50324</v>
      </c>
      <c r="CS11" s="679"/>
      <c r="CT11" s="679"/>
      <c r="CU11" s="679"/>
      <c r="CV11" s="679"/>
      <c r="CW11" s="679"/>
      <c r="CX11" s="679"/>
      <c r="CY11" s="680"/>
      <c r="CZ11" s="715">
        <v>
0.2</v>
      </c>
      <c r="DA11" s="715"/>
      <c r="DB11" s="715"/>
      <c r="DC11" s="715"/>
      <c r="DD11" s="684">
        <v>
4372</v>
      </c>
      <c r="DE11" s="679"/>
      <c r="DF11" s="679"/>
      <c r="DG11" s="679"/>
      <c r="DH11" s="679"/>
      <c r="DI11" s="679"/>
      <c r="DJ11" s="679"/>
      <c r="DK11" s="679"/>
      <c r="DL11" s="679"/>
      <c r="DM11" s="679"/>
      <c r="DN11" s="679"/>
      <c r="DO11" s="679"/>
      <c r="DP11" s="680"/>
      <c r="DQ11" s="684">
        <v>
47271</v>
      </c>
      <c r="DR11" s="679"/>
      <c r="DS11" s="679"/>
      <c r="DT11" s="679"/>
      <c r="DU11" s="679"/>
      <c r="DV11" s="679"/>
      <c r="DW11" s="679"/>
      <c r="DX11" s="679"/>
      <c r="DY11" s="679"/>
      <c r="DZ11" s="679"/>
      <c r="EA11" s="679"/>
      <c r="EB11" s="679"/>
      <c r="EC11" s="722"/>
    </row>
    <row r="12" spans="2:143" ht="11.25" customHeight="1" x14ac:dyDescent="0.15">
      <c r="B12" s="675" t="s">
        <v>
250</v>
      </c>
      <c r="C12" s="676"/>
      <c r="D12" s="676"/>
      <c r="E12" s="676"/>
      <c r="F12" s="676"/>
      <c r="G12" s="676"/>
      <c r="H12" s="676"/>
      <c r="I12" s="676"/>
      <c r="J12" s="676"/>
      <c r="K12" s="676"/>
      <c r="L12" s="676"/>
      <c r="M12" s="676"/>
      <c r="N12" s="676"/>
      <c r="O12" s="676"/>
      <c r="P12" s="676"/>
      <c r="Q12" s="677"/>
      <c r="R12" s="678" t="s">
        <v>
145</v>
      </c>
      <c r="S12" s="679"/>
      <c r="T12" s="679"/>
      <c r="U12" s="679"/>
      <c r="V12" s="679"/>
      <c r="W12" s="679"/>
      <c r="X12" s="679"/>
      <c r="Y12" s="680"/>
      <c r="Z12" s="715" t="s">
        <v>
244</v>
      </c>
      <c r="AA12" s="715"/>
      <c r="AB12" s="715"/>
      <c r="AC12" s="715"/>
      <c r="AD12" s="716" t="s">
        <v>
145</v>
      </c>
      <c r="AE12" s="716"/>
      <c r="AF12" s="716"/>
      <c r="AG12" s="716"/>
      <c r="AH12" s="716"/>
      <c r="AI12" s="716"/>
      <c r="AJ12" s="716"/>
      <c r="AK12" s="716"/>
      <c r="AL12" s="681" t="s">
        <v>
128</v>
      </c>
      <c r="AM12" s="682"/>
      <c r="AN12" s="682"/>
      <c r="AO12" s="717"/>
      <c r="AP12" s="675" t="s">
        <v>
251</v>
      </c>
      <c r="AQ12" s="676"/>
      <c r="AR12" s="676"/>
      <c r="AS12" s="676"/>
      <c r="AT12" s="676"/>
      <c r="AU12" s="676"/>
      <c r="AV12" s="676"/>
      <c r="AW12" s="676"/>
      <c r="AX12" s="676"/>
      <c r="AY12" s="676"/>
      <c r="AZ12" s="676"/>
      <c r="BA12" s="676"/>
      <c r="BB12" s="676"/>
      <c r="BC12" s="676"/>
      <c r="BD12" s="676"/>
      <c r="BE12" s="676"/>
      <c r="BF12" s="677"/>
      <c r="BG12" s="678">
        <v>
3177352</v>
      </c>
      <c r="BH12" s="679"/>
      <c r="BI12" s="679"/>
      <c r="BJ12" s="679"/>
      <c r="BK12" s="679"/>
      <c r="BL12" s="679"/>
      <c r="BM12" s="679"/>
      <c r="BN12" s="680"/>
      <c r="BO12" s="715">
        <v>
39.299999999999997</v>
      </c>
      <c r="BP12" s="715"/>
      <c r="BQ12" s="715"/>
      <c r="BR12" s="715"/>
      <c r="BS12" s="684" t="s">
        <v>
145</v>
      </c>
      <c r="BT12" s="679"/>
      <c r="BU12" s="679"/>
      <c r="BV12" s="679"/>
      <c r="BW12" s="679"/>
      <c r="BX12" s="679"/>
      <c r="BY12" s="679"/>
      <c r="BZ12" s="679"/>
      <c r="CA12" s="679"/>
      <c r="CB12" s="722"/>
      <c r="CD12" s="711" t="s">
        <v>
252</v>
      </c>
      <c r="CE12" s="712"/>
      <c r="CF12" s="712"/>
      <c r="CG12" s="712"/>
      <c r="CH12" s="712"/>
      <c r="CI12" s="712"/>
      <c r="CJ12" s="712"/>
      <c r="CK12" s="712"/>
      <c r="CL12" s="712"/>
      <c r="CM12" s="712"/>
      <c r="CN12" s="712"/>
      <c r="CO12" s="712"/>
      <c r="CP12" s="712"/>
      <c r="CQ12" s="713"/>
      <c r="CR12" s="678">
        <v>
234533</v>
      </c>
      <c r="CS12" s="679"/>
      <c r="CT12" s="679"/>
      <c r="CU12" s="679"/>
      <c r="CV12" s="679"/>
      <c r="CW12" s="679"/>
      <c r="CX12" s="679"/>
      <c r="CY12" s="680"/>
      <c r="CZ12" s="715">
        <v>
1</v>
      </c>
      <c r="DA12" s="715"/>
      <c r="DB12" s="715"/>
      <c r="DC12" s="715"/>
      <c r="DD12" s="684" t="s">
        <v>
128</v>
      </c>
      <c r="DE12" s="679"/>
      <c r="DF12" s="679"/>
      <c r="DG12" s="679"/>
      <c r="DH12" s="679"/>
      <c r="DI12" s="679"/>
      <c r="DJ12" s="679"/>
      <c r="DK12" s="679"/>
      <c r="DL12" s="679"/>
      <c r="DM12" s="679"/>
      <c r="DN12" s="679"/>
      <c r="DO12" s="679"/>
      <c r="DP12" s="680"/>
      <c r="DQ12" s="684">
        <v>
164885</v>
      </c>
      <c r="DR12" s="679"/>
      <c r="DS12" s="679"/>
      <c r="DT12" s="679"/>
      <c r="DU12" s="679"/>
      <c r="DV12" s="679"/>
      <c r="DW12" s="679"/>
      <c r="DX12" s="679"/>
      <c r="DY12" s="679"/>
      <c r="DZ12" s="679"/>
      <c r="EA12" s="679"/>
      <c r="EB12" s="679"/>
      <c r="EC12" s="722"/>
    </row>
    <row r="13" spans="2:143" ht="11.25" customHeight="1" x14ac:dyDescent="0.15">
      <c r="B13" s="675" t="s">
        <v>
253</v>
      </c>
      <c r="C13" s="676"/>
      <c r="D13" s="676"/>
      <c r="E13" s="676"/>
      <c r="F13" s="676"/>
      <c r="G13" s="676"/>
      <c r="H13" s="676"/>
      <c r="I13" s="676"/>
      <c r="J13" s="676"/>
      <c r="K13" s="676"/>
      <c r="L13" s="676"/>
      <c r="M13" s="676"/>
      <c r="N13" s="676"/>
      <c r="O13" s="676"/>
      <c r="P13" s="676"/>
      <c r="Q13" s="677"/>
      <c r="R13" s="678" t="s">
        <v>
145</v>
      </c>
      <c r="S13" s="679"/>
      <c r="T13" s="679"/>
      <c r="U13" s="679"/>
      <c r="V13" s="679"/>
      <c r="W13" s="679"/>
      <c r="X13" s="679"/>
      <c r="Y13" s="680"/>
      <c r="Z13" s="715" t="s">
        <v>
128</v>
      </c>
      <c r="AA13" s="715"/>
      <c r="AB13" s="715"/>
      <c r="AC13" s="715"/>
      <c r="AD13" s="716" t="s">
        <v>
145</v>
      </c>
      <c r="AE13" s="716"/>
      <c r="AF13" s="716"/>
      <c r="AG13" s="716"/>
      <c r="AH13" s="716"/>
      <c r="AI13" s="716"/>
      <c r="AJ13" s="716"/>
      <c r="AK13" s="716"/>
      <c r="AL13" s="681" t="s">
        <v>
128</v>
      </c>
      <c r="AM13" s="682"/>
      <c r="AN13" s="682"/>
      <c r="AO13" s="717"/>
      <c r="AP13" s="675" t="s">
        <v>
254</v>
      </c>
      <c r="AQ13" s="676"/>
      <c r="AR13" s="676"/>
      <c r="AS13" s="676"/>
      <c r="AT13" s="676"/>
      <c r="AU13" s="676"/>
      <c r="AV13" s="676"/>
      <c r="AW13" s="676"/>
      <c r="AX13" s="676"/>
      <c r="AY13" s="676"/>
      <c r="AZ13" s="676"/>
      <c r="BA13" s="676"/>
      <c r="BB13" s="676"/>
      <c r="BC13" s="676"/>
      <c r="BD13" s="676"/>
      <c r="BE13" s="676"/>
      <c r="BF13" s="677"/>
      <c r="BG13" s="678">
        <v>
3116189</v>
      </c>
      <c r="BH13" s="679"/>
      <c r="BI13" s="679"/>
      <c r="BJ13" s="679"/>
      <c r="BK13" s="679"/>
      <c r="BL13" s="679"/>
      <c r="BM13" s="679"/>
      <c r="BN13" s="680"/>
      <c r="BO13" s="715">
        <v>
38.5</v>
      </c>
      <c r="BP13" s="715"/>
      <c r="BQ13" s="715"/>
      <c r="BR13" s="715"/>
      <c r="BS13" s="684" t="s">
        <v>
128</v>
      </c>
      <c r="BT13" s="679"/>
      <c r="BU13" s="679"/>
      <c r="BV13" s="679"/>
      <c r="BW13" s="679"/>
      <c r="BX13" s="679"/>
      <c r="BY13" s="679"/>
      <c r="BZ13" s="679"/>
      <c r="CA13" s="679"/>
      <c r="CB13" s="722"/>
      <c r="CD13" s="711" t="s">
        <v>
255</v>
      </c>
      <c r="CE13" s="712"/>
      <c r="CF13" s="712"/>
      <c r="CG13" s="712"/>
      <c r="CH13" s="712"/>
      <c r="CI13" s="712"/>
      <c r="CJ13" s="712"/>
      <c r="CK13" s="712"/>
      <c r="CL13" s="712"/>
      <c r="CM13" s="712"/>
      <c r="CN13" s="712"/>
      <c r="CO13" s="712"/>
      <c r="CP13" s="712"/>
      <c r="CQ13" s="713"/>
      <c r="CR13" s="678">
        <v>
1858870</v>
      </c>
      <c r="CS13" s="679"/>
      <c r="CT13" s="679"/>
      <c r="CU13" s="679"/>
      <c r="CV13" s="679"/>
      <c r="CW13" s="679"/>
      <c r="CX13" s="679"/>
      <c r="CY13" s="680"/>
      <c r="CZ13" s="715">
        <v>
7.5</v>
      </c>
      <c r="DA13" s="715"/>
      <c r="DB13" s="715"/>
      <c r="DC13" s="715"/>
      <c r="DD13" s="684">
        <v>
628843</v>
      </c>
      <c r="DE13" s="679"/>
      <c r="DF13" s="679"/>
      <c r="DG13" s="679"/>
      <c r="DH13" s="679"/>
      <c r="DI13" s="679"/>
      <c r="DJ13" s="679"/>
      <c r="DK13" s="679"/>
      <c r="DL13" s="679"/>
      <c r="DM13" s="679"/>
      <c r="DN13" s="679"/>
      <c r="DO13" s="679"/>
      <c r="DP13" s="680"/>
      <c r="DQ13" s="684">
        <v>
1324582</v>
      </c>
      <c r="DR13" s="679"/>
      <c r="DS13" s="679"/>
      <c r="DT13" s="679"/>
      <c r="DU13" s="679"/>
      <c r="DV13" s="679"/>
      <c r="DW13" s="679"/>
      <c r="DX13" s="679"/>
      <c r="DY13" s="679"/>
      <c r="DZ13" s="679"/>
      <c r="EA13" s="679"/>
      <c r="EB13" s="679"/>
      <c r="EC13" s="722"/>
    </row>
    <row r="14" spans="2:143" ht="11.25" customHeight="1" x14ac:dyDescent="0.15">
      <c r="B14" s="675" t="s">
        <v>
256</v>
      </c>
      <c r="C14" s="676"/>
      <c r="D14" s="676"/>
      <c r="E14" s="676"/>
      <c r="F14" s="676"/>
      <c r="G14" s="676"/>
      <c r="H14" s="676"/>
      <c r="I14" s="676"/>
      <c r="J14" s="676"/>
      <c r="K14" s="676"/>
      <c r="L14" s="676"/>
      <c r="M14" s="676"/>
      <c r="N14" s="676"/>
      <c r="O14" s="676"/>
      <c r="P14" s="676"/>
      <c r="Q14" s="677"/>
      <c r="R14" s="678">
        <v>
27224</v>
      </c>
      <c r="S14" s="679"/>
      <c r="T14" s="679"/>
      <c r="U14" s="679"/>
      <c r="V14" s="679"/>
      <c r="W14" s="679"/>
      <c r="X14" s="679"/>
      <c r="Y14" s="680"/>
      <c r="Z14" s="715">
        <v>
0.1</v>
      </c>
      <c r="AA14" s="715"/>
      <c r="AB14" s="715"/>
      <c r="AC14" s="715"/>
      <c r="AD14" s="716">
        <v>
27224</v>
      </c>
      <c r="AE14" s="716"/>
      <c r="AF14" s="716"/>
      <c r="AG14" s="716"/>
      <c r="AH14" s="716"/>
      <c r="AI14" s="716"/>
      <c r="AJ14" s="716"/>
      <c r="AK14" s="716"/>
      <c r="AL14" s="681">
        <v>
0.2</v>
      </c>
      <c r="AM14" s="682"/>
      <c r="AN14" s="682"/>
      <c r="AO14" s="717"/>
      <c r="AP14" s="675" t="s">
        <v>
257</v>
      </c>
      <c r="AQ14" s="676"/>
      <c r="AR14" s="676"/>
      <c r="AS14" s="676"/>
      <c r="AT14" s="676"/>
      <c r="AU14" s="676"/>
      <c r="AV14" s="676"/>
      <c r="AW14" s="676"/>
      <c r="AX14" s="676"/>
      <c r="AY14" s="676"/>
      <c r="AZ14" s="676"/>
      <c r="BA14" s="676"/>
      <c r="BB14" s="676"/>
      <c r="BC14" s="676"/>
      <c r="BD14" s="676"/>
      <c r="BE14" s="676"/>
      <c r="BF14" s="677"/>
      <c r="BG14" s="678">
        <v>
94668</v>
      </c>
      <c r="BH14" s="679"/>
      <c r="BI14" s="679"/>
      <c r="BJ14" s="679"/>
      <c r="BK14" s="679"/>
      <c r="BL14" s="679"/>
      <c r="BM14" s="679"/>
      <c r="BN14" s="680"/>
      <c r="BO14" s="715">
        <v>
1.2</v>
      </c>
      <c r="BP14" s="715"/>
      <c r="BQ14" s="715"/>
      <c r="BR14" s="715"/>
      <c r="BS14" s="684" t="s">
        <v>
128</v>
      </c>
      <c r="BT14" s="679"/>
      <c r="BU14" s="679"/>
      <c r="BV14" s="679"/>
      <c r="BW14" s="679"/>
      <c r="BX14" s="679"/>
      <c r="BY14" s="679"/>
      <c r="BZ14" s="679"/>
      <c r="CA14" s="679"/>
      <c r="CB14" s="722"/>
      <c r="CD14" s="711" t="s">
        <v>
258</v>
      </c>
      <c r="CE14" s="712"/>
      <c r="CF14" s="712"/>
      <c r="CG14" s="712"/>
      <c r="CH14" s="712"/>
      <c r="CI14" s="712"/>
      <c r="CJ14" s="712"/>
      <c r="CK14" s="712"/>
      <c r="CL14" s="712"/>
      <c r="CM14" s="712"/>
      <c r="CN14" s="712"/>
      <c r="CO14" s="712"/>
      <c r="CP14" s="712"/>
      <c r="CQ14" s="713"/>
      <c r="CR14" s="678">
        <v>
882151</v>
      </c>
      <c r="CS14" s="679"/>
      <c r="CT14" s="679"/>
      <c r="CU14" s="679"/>
      <c r="CV14" s="679"/>
      <c r="CW14" s="679"/>
      <c r="CX14" s="679"/>
      <c r="CY14" s="680"/>
      <c r="CZ14" s="715">
        <v>
3.6</v>
      </c>
      <c r="DA14" s="715"/>
      <c r="DB14" s="715"/>
      <c r="DC14" s="715"/>
      <c r="DD14" s="684">
        <v>
26144</v>
      </c>
      <c r="DE14" s="679"/>
      <c r="DF14" s="679"/>
      <c r="DG14" s="679"/>
      <c r="DH14" s="679"/>
      <c r="DI14" s="679"/>
      <c r="DJ14" s="679"/>
      <c r="DK14" s="679"/>
      <c r="DL14" s="679"/>
      <c r="DM14" s="679"/>
      <c r="DN14" s="679"/>
      <c r="DO14" s="679"/>
      <c r="DP14" s="680"/>
      <c r="DQ14" s="684">
        <v>
745363</v>
      </c>
      <c r="DR14" s="679"/>
      <c r="DS14" s="679"/>
      <c r="DT14" s="679"/>
      <c r="DU14" s="679"/>
      <c r="DV14" s="679"/>
      <c r="DW14" s="679"/>
      <c r="DX14" s="679"/>
      <c r="DY14" s="679"/>
      <c r="DZ14" s="679"/>
      <c r="EA14" s="679"/>
      <c r="EB14" s="679"/>
      <c r="EC14" s="722"/>
    </row>
    <row r="15" spans="2:143" ht="11.25" customHeight="1" x14ac:dyDescent="0.15">
      <c r="B15" s="675" t="s">
        <v>
259</v>
      </c>
      <c r="C15" s="676"/>
      <c r="D15" s="676"/>
      <c r="E15" s="676"/>
      <c r="F15" s="676"/>
      <c r="G15" s="676"/>
      <c r="H15" s="676"/>
      <c r="I15" s="676"/>
      <c r="J15" s="676"/>
      <c r="K15" s="676"/>
      <c r="L15" s="676"/>
      <c r="M15" s="676"/>
      <c r="N15" s="676"/>
      <c r="O15" s="676"/>
      <c r="P15" s="676"/>
      <c r="Q15" s="677"/>
      <c r="R15" s="678" t="s">
        <v>
244</v>
      </c>
      <c r="S15" s="679"/>
      <c r="T15" s="679"/>
      <c r="U15" s="679"/>
      <c r="V15" s="679"/>
      <c r="W15" s="679"/>
      <c r="X15" s="679"/>
      <c r="Y15" s="680"/>
      <c r="Z15" s="715" t="s">
        <v>
128</v>
      </c>
      <c r="AA15" s="715"/>
      <c r="AB15" s="715"/>
      <c r="AC15" s="715"/>
      <c r="AD15" s="716" t="s">
        <v>
244</v>
      </c>
      <c r="AE15" s="716"/>
      <c r="AF15" s="716"/>
      <c r="AG15" s="716"/>
      <c r="AH15" s="716"/>
      <c r="AI15" s="716"/>
      <c r="AJ15" s="716"/>
      <c r="AK15" s="716"/>
      <c r="AL15" s="681" t="s">
        <v>
244</v>
      </c>
      <c r="AM15" s="682"/>
      <c r="AN15" s="682"/>
      <c r="AO15" s="717"/>
      <c r="AP15" s="675" t="s">
        <v>
260</v>
      </c>
      <c r="AQ15" s="676"/>
      <c r="AR15" s="676"/>
      <c r="AS15" s="676"/>
      <c r="AT15" s="676"/>
      <c r="AU15" s="676"/>
      <c r="AV15" s="676"/>
      <c r="AW15" s="676"/>
      <c r="AX15" s="676"/>
      <c r="AY15" s="676"/>
      <c r="AZ15" s="676"/>
      <c r="BA15" s="676"/>
      <c r="BB15" s="676"/>
      <c r="BC15" s="676"/>
      <c r="BD15" s="676"/>
      <c r="BE15" s="676"/>
      <c r="BF15" s="677"/>
      <c r="BG15" s="678">
        <v>
401141</v>
      </c>
      <c r="BH15" s="679"/>
      <c r="BI15" s="679"/>
      <c r="BJ15" s="679"/>
      <c r="BK15" s="679"/>
      <c r="BL15" s="679"/>
      <c r="BM15" s="679"/>
      <c r="BN15" s="680"/>
      <c r="BO15" s="715">
        <v>
5</v>
      </c>
      <c r="BP15" s="715"/>
      <c r="BQ15" s="715"/>
      <c r="BR15" s="715"/>
      <c r="BS15" s="684" t="s">
        <v>
128</v>
      </c>
      <c r="BT15" s="679"/>
      <c r="BU15" s="679"/>
      <c r="BV15" s="679"/>
      <c r="BW15" s="679"/>
      <c r="BX15" s="679"/>
      <c r="BY15" s="679"/>
      <c r="BZ15" s="679"/>
      <c r="CA15" s="679"/>
      <c r="CB15" s="722"/>
      <c r="CD15" s="711" t="s">
        <v>
261</v>
      </c>
      <c r="CE15" s="712"/>
      <c r="CF15" s="712"/>
      <c r="CG15" s="712"/>
      <c r="CH15" s="712"/>
      <c r="CI15" s="712"/>
      <c r="CJ15" s="712"/>
      <c r="CK15" s="712"/>
      <c r="CL15" s="712"/>
      <c r="CM15" s="712"/>
      <c r="CN15" s="712"/>
      <c r="CO15" s="712"/>
      <c r="CP15" s="712"/>
      <c r="CQ15" s="713"/>
      <c r="CR15" s="678">
        <v>
3332990</v>
      </c>
      <c r="CS15" s="679"/>
      <c r="CT15" s="679"/>
      <c r="CU15" s="679"/>
      <c r="CV15" s="679"/>
      <c r="CW15" s="679"/>
      <c r="CX15" s="679"/>
      <c r="CY15" s="680"/>
      <c r="CZ15" s="715">
        <v>
13.5</v>
      </c>
      <c r="DA15" s="715"/>
      <c r="DB15" s="715"/>
      <c r="DC15" s="715"/>
      <c r="DD15" s="684">
        <v>
1065828</v>
      </c>
      <c r="DE15" s="679"/>
      <c r="DF15" s="679"/>
      <c r="DG15" s="679"/>
      <c r="DH15" s="679"/>
      <c r="DI15" s="679"/>
      <c r="DJ15" s="679"/>
      <c r="DK15" s="679"/>
      <c r="DL15" s="679"/>
      <c r="DM15" s="679"/>
      <c r="DN15" s="679"/>
      <c r="DO15" s="679"/>
      <c r="DP15" s="680"/>
      <c r="DQ15" s="684">
        <v>
2381776</v>
      </c>
      <c r="DR15" s="679"/>
      <c r="DS15" s="679"/>
      <c r="DT15" s="679"/>
      <c r="DU15" s="679"/>
      <c r="DV15" s="679"/>
      <c r="DW15" s="679"/>
      <c r="DX15" s="679"/>
      <c r="DY15" s="679"/>
      <c r="DZ15" s="679"/>
      <c r="EA15" s="679"/>
      <c r="EB15" s="679"/>
      <c r="EC15" s="722"/>
    </row>
    <row r="16" spans="2:143" ht="11.25" customHeight="1" x14ac:dyDescent="0.15">
      <c r="B16" s="675" t="s">
        <v>
262</v>
      </c>
      <c r="C16" s="676"/>
      <c r="D16" s="676"/>
      <c r="E16" s="676"/>
      <c r="F16" s="676"/>
      <c r="G16" s="676"/>
      <c r="H16" s="676"/>
      <c r="I16" s="676"/>
      <c r="J16" s="676"/>
      <c r="K16" s="676"/>
      <c r="L16" s="676"/>
      <c r="M16" s="676"/>
      <c r="N16" s="676"/>
      <c r="O16" s="676"/>
      <c r="P16" s="676"/>
      <c r="Q16" s="677"/>
      <c r="R16" s="678">
        <v>
9620</v>
      </c>
      <c r="S16" s="679"/>
      <c r="T16" s="679"/>
      <c r="U16" s="679"/>
      <c r="V16" s="679"/>
      <c r="W16" s="679"/>
      <c r="X16" s="679"/>
      <c r="Y16" s="680"/>
      <c r="Z16" s="715">
        <v>
0</v>
      </c>
      <c r="AA16" s="715"/>
      <c r="AB16" s="715"/>
      <c r="AC16" s="715"/>
      <c r="AD16" s="716">
        <v>
9620</v>
      </c>
      <c r="AE16" s="716"/>
      <c r="AF16" s="716"/>
      <c r="AG16" s="716"/>
      <c r="AH16" s="716"/>
      <c r="AI16" s="716"/>
      <c r="AJ16" s="716"/>
      <c r="AK16" s="716"/>
      <c r="AL16" s="681">
        <v>
0.1</v>
      </c>
      <c r="AM16" s="682"/>
      <c r="AN16" s="682"/>
      <c r="AO16" s="717"/>
      <c r="AP16" s="675" t="s">
        <v>
263</v>
      </c>
      <c r="AQ16" s="676"/>
      <c r="AR16" s="676"/>
      <c r="AS16" s="676"/>
      <c r="AT16" s="676"/>
      <c r="AU16" s="676"/>
      <c r="AV16" s="676"/>
      <c r="AW16" s="676"/>
      <c r="AX16" s="676"/>
      <c r="AY16" s="676"/>
      <c r="AZ16" s="676"/>
      <c r="BA16" s="676"/>
      <c r="BB16" s="676"/>
      <c r="BC16" s="676"/>
      <c r="BD16" s="676"/>
      <c r="BE16" s="676"/>
      <c r="BF16" s="677"/>
      <c r="BG16" s="678" t="s">
        <v>
128</v>
      </c>
      <c r="BH16" s="679"/>
      <c r="BI16" s="679"/>
      <c r="BJ16" s="679"/>
      <c r="BK16" s="679"/>
      <c r="BL16" s="679"/>
      <c r="BM16" s="679"/>
      <c r="BN16" s="680"/>
      <c r="BO16" s="715" t="s">
        <v>
128</v>
      </c>
      <c r="BP16" s="715"/>
      <c r="BQ16" s="715"/>
      <c r="BR16" s="715"/>
      <c r="BS16" s="684" t="s">
        <v>
145</v>
      </c>
      <c r="BT16" s="679"/>
      <c r="BU16" s="679"/>
      <c r="BV16" s="679"/>
      <c r="BW16" s="679"/>
      <c r="BX16" s="679"/>
      <c r="BY16" s="679"/>
      <c r="BZ16" s="679"/>
      <c r="CA16" s="679"/>
      <c r="CB16" s="722"/>
      <c r="CD16" s="711" t="s">
        <v>
264</v>
      </c>
      <c r="CE16" s="712"/>
      <c r="CF16" s="712"/>
      <c r="CG16" s="712"/>
      <c r="CH16" s="712"/>
      <c r="CI16" s="712"/>
      <c r="CJ16" s="712"/>
      <c r="CK16" s="712"/>
      <c r="CL16" s="712"/>
      <c r="CM16" s="712"/>
      <c r="CN16" s="712"/>
      <c r="CO16" s="712"/>
      <c r="CP16" s="712"/>
      <c r="CQ16" s="713"/>
      <c r="CR16" s="678">
        <v>
12008</v>
      </c>
      <c r="CS16" s="679"/>
      <c r="CT16" s="679"/>
      <c r="CU16" s="679"/>
      <c r="CV16" s="679"/>
      <c r="CW16" s="679"/>
      <c r="CX16" s="679"/>
      <c r="CY16" s="680"/>
      <c r="CZ16" s="715">
        <v>
0</v>
      </c>
      <c r="DA16" s="715"/>
      <c r="DB16" s="715"/>
      <c r="DC16" s="715"/>
      <c r="DD16" s="684" t="s">
        <v>
128</v>
      </c>
      <c r="DE16" s="679"/>
      <c r="DF16" s="679"/>
      <c r="DG16" s="679"/>
      <c r="DH16" s="679"/>
      <c r="DI16" s="679"/>
      <c r="DJ16" s="679"/>
      <c r="DK16" s="679"/>
      <c r="DL16" s="679"/>
      <c r="DM16" s="679"/>
      <c r="DN16" s="679"/>
      <c r="DO16" s="679"/>
      <c r="DP16" s="680"/>
      <c r="DQ16" s="684">
        <v>
921</v>
      </c>
      <c r="DR16" s="679"/>
      <c r="DS16" s="679"/>
      <c r="DT16" s="679"/>
      <c r="DU16" s="679"/>
      <c r="DV16" s="679"/>
      <c r="DW16" s="679"/>
      <c r="DX16" s="679"/>
      <c r="DY16" s="679"/>
      <c r="DZ16" s="679"/>
      <c r="EA16" s="679"/>
      <c r="EB16" s="679"/>
      <c r="EC16" s="722"/>
    </row>
    <row r="17" spans="2:133" ht="11.25" customHeight="1" x14ac:dyDescent="0.15">
      <c r="B17" s="675" t="s">
        <v>
265</v>
      </c>
      <c r="C17" s="676"/>
      <c r="D17" s="676"/>
      <c r="E17" s="676"/>
      <c r="F17" s="676"/>
      <c r="G17" s="676"/>
      <c r="H17" s="676"/>
      <c r="I17" s="676"/>
      <c r="J17" s="676"/>
      <c r="K17" s="676"/>
      <c r="L17" s="676"/>
      <c r="M17" s="676"/>
      <c r="N17" s="676"/>
      <c r="O17" s="676"/>
      <c r="P17" s="676"/>
      <c r="Q17" s="677"/>
      <c r="R17" s="678">
        <v>
94439</v>
      </c>
      <c r="S17" s="679"/>
      <c r="T17" s="679"/>
      <c r="U17" s="679"/>
      <c r="V17" s="679"/>
      <c r="W17" s="679"/>
      <c r="X17" s="679"/>
      <c r="Y17" s="680"/>
      <c r="Z17" s="715">
        <v>
0.4</v>
      </c>
      <c r="AA17" s="715"/>
      <c r="AB17" s="715"/>
      <c r="AC17" s="715"/>
      <c r="AD17" s="716">
        <v>
94439</v>
      </c>
      <c r="AE17" s="716"/>
      <c r="AF17" s="716"/>
      <c r="AG17" s="716"/>
      <c r="AH17" s="716"/>
      <c r="AI17" s="716"/>
      <c r="AJ17" s="716"/>
      <c r="AK17" s="716"/>
      <c r="AL17" s="681">
        <v>
0.7</v>
      </c>
      <c r="AM17" s="682"/>
      <c r="AN17" s="682"/>
      <c r="AO17" s="717"/>
      <c r="AP17" s="675" t="s">
        <v>
266</v>
      </c>
      <c r="AQ17" s="676"/>
      <c r="AR17" s="676"/>
      <c r="AS17" s="676"/>
      <c r="AT17" s="676"/>
      <c r="AU17" s="676"/>
      <c r="AV17" s="676"/>
      <c r="AW17" s="676"/>
      <c r="AX17" s="676"/>
      <c r="AY17" s="676"/>
      <c r="AZ17" s="676"/>
      <c r="BA17" s="676"/>
      <c r="BB17" s="676"/>
      <c r="BC17" s="676"/>
      <c r="BD17" s="676"/>
      <c r="BE17" s="676"/>
      <c r="BF17" s="677"/>
      <c r="BG17" s="678" t="s">
        <v>
128</v>
      </c>
      <c r="BH17" s="679"/>
      <c r="BI17" s="679"/>
      <c r="BJ17" s="679"/>
      <c r="BK17" s="679"/>
      <c r="BL17" s="679"/>
      <c r="BM17" s="679"/>
      <c r="BN17" s="680"/>
      <c r="BO17" s="715" t="s">
        <v>
145</v>
      </c>
      <c r="BP17" s="715"/>
      <c r="BQ17" s="715"/>
      <c r="BR17" s="715"/>
      <c r="BS17" s="684" t="s">
        <v>
128</v>
      </c>
      <c r="BT17" s="679"/>
      <c r="BU17" s="679"/>
      <c r="BV17" s="679"/>
      <c r="BW17" s="679"/>
      <c r="BX17" s="679"/>
      <c r="BY17" s="679"/>
      <c r="BZ17" s="679"/>
      <c r="CA17" s="679"/>
      <c r="CB17" s="722"/>
      <c r="CD17" s="711" t="s">
        <v>
267</v>
      </c>
      <c r="CE17" s="712"/>
      <c r="CF17" s="712"/>
      <c r="CG17" s="712"/>
      <c r="CH17" s="712"/>
      <c r="CI17" s="712"/>
      <c r="CJ17" s="712"/>
      <c r="CK17" s="712"/>
      <c r="CL17" s="712"/>
      <c r="CM17" s="712"/>
      <c r="CN17" s="712"/>
      <c r="CO17" s="712"/>
      <c r="CP17" s="712"/>
      <c r="CQ17" s="713"/>
      <c r="CR17" s="678">
        <v>
758392</v>
      </c>
      <c r="CS17" s="679"/>
      <c r="CT17" s="679"/>
      <c r="CU17" s="679"/>
      <c r="CV17" s="679"/>
      <c r="CW17" s="679"/>
      <c r="CX17" s="679"/>
      <c r="CY17" s="680"/>
      <c r="CZ17" s="715">
        <v>
3.1</v>
      </c>
      <c r="DA17" s="715"/>
      <c r="DB17" s="715"/>
      <c r="DC17" s="715"/>
      <c r="DD17" s="684" t="s">
        <v>
128</v>
      </c>
      <c r="DE17" s="679"/>
      <c r="DF17" s="679"/>
      <c r="DG17" s="679"/>
      <c r="DH17" s="679"/>
      <c r="DI17" s="679"/>
      <c r="DJ17" s="679"/>
      <c r="DK17" s="679"/>
      <c r="DL17" s="679"/>
      <c r="DM17" s="679"/>
      <c r="DN17" s="679"/>
      <c r="DO17" s="679"/>
      <c r="DP17" s="680"/>
      <c r="DQ17" s="684">
        <v>
725308</v>
      </c>
      <c r="DR17" s="679"/>
      <c r="DS17" s="679"/>
      <c r="DT17" s="679"/>
      <c r="DU17" s="679"/>
      <c r="DV17" s="679"/>
      <c r="DW17" s="679"/>
      <c r="DX17" s="679"/>
      <c r="DY17" s="679"/>
      <c r="DZ17" s="679"/>
      <c r="EA17" s="679"/>
      <c r="EB17" s="679"/>
      <c r="EC17" s="722"/>
    </row>
    <row r="18" spans="2:133" ht="11.25" customHeight="1" x14ac:dyDescent="0.15">
      <c r="B18" s="675" t="s">
        <v>
268</v>
      </c>
      <c r="C18" s="676"/>
      <c r="D18" s="676"/>
      <c r="E18" s="676"/>
      <c r="F18" s="676"/>
      <c r="G18" s="676"/>
      <c r="H18" s="676"/>
      <c r="I18" s="676"/>
      <c r="J18" s="676"/>
      <c r="K18" s="676"/>
      <c r="L18" s="676"/>
      <c r="M18" s="676"/>
      <c r="N18" s="676"/>
      <c r="O18" s="676"/>
      <c r="P18" s="676"/>
      <c r="Q18" s="677"/>
      <c r="R18" s="678">
        <v>
41538</v>
      </c>
      <c r="S18" s="679"/>
      <c r="T18" s="679"/>
      <c r="U18" s="679"/>
      <c r="V18" s="679"/>
      <c r="W18" s="679"/>
      <c r="X18" s="679"/>
      <c r="Y18" s="680"/>
      <c r="Z18" s="715">
        <v>
0.2</v>
      </c>
      <c r="AA18" s="715"/>
      <c r="AB18" s="715"/>
      <c r="AC18" s="715"/>
      <c r="AD18" s="716">
        <v>
41538</v>
      </c>
      <c r="AE18" s="716"/>
      <c r="AF18" s="716"/>
      <c r="AG18" s="716"/>
      <c r="AH18" s="716"/>
      <c r="AI18" s="716"/>
      <c r="AJ18" s="716"/>
      <c r="AK18" s="716"/>
      <c r="AL18" s="681">
        <v>
0.3</v>
      </c>
      <c r="AM18" s="682"/>
      <c r="AN18" s="682"/>
      <c r="AO18" s="717"/>
      <c r="AP18" s="675" t="s">
        <v>
269</v>
      </c>
      <c r="AQ18" s="676"/>
      <c r="AR18" s="676"/>
      <c r="AS18" s="676"/>
      <c r="AT18" s="676"/>
      <c r="AU18" s="676"/>
      <c r="AV18" s="676"/>
      <c r="AW18" s="676"/>
      <c r="AX18" s="676"/>
      <c r="AY18" s="676"/>
      <c r="AZ18" s="676"/>
      <c r="BA18" s="676"/>
      <c r="BB18" s="676"/>
      <c r="BC18" s="676"/>
      <c r="BD18" s="676"/>
      <c r="BE18" s="676"/>
      <c r="BF18" s="677"/>
      <c r="BG18" s="678" t="s">
        <v>
145</v>
      </c>
      <c r="BH18" s="679"/>
      <c r="BI18" s="679"/>
      <c r="BJ18" s="679"/>
      <c r="BK18" s="679"/>
      <c r="BL18" s="679"/>
      <c r="BM18" s="679"/>
      <c r="BN18" s="680"/>
      <c r="BO18" s="715" t="s">
        <v>
145</v>
      </c>
      <c r="BP18" s="715"/>
      <c r="BQ18" s="715"/>
      <c r="BR18" s="715"/>
      <c r="BS18" s="684" t="s">
        <v>
145</v>
      </c>
      <c r="BT18" s="679"/>
      <c r="BU18" s="679"/>
      <c r="BV18" s="679"/>
      <c r="BW18" s="679"/>
      <c r="BX18" s="679"/>
      <c r="BY18" s="679"/>
      <c r="BZ18" s="679"/>
      <c r="CA18" s="679"/>
      <c r="CB18" s="722"/>
      <c r="CD18" s="711" t="s">
        <v>
270</v>
      </c>
      <c r="CE18" s="712"/>
      <c r="CF18" s="712"/>
      <c r="CG18" s="712"/>
      <c r="CH18" s="712"/>
      <c r="CI18" s="712"/>
      <c r="CJ18" s="712"/>
      <c r="CK18" s="712"/>
      <c r="CL18" s="712"/>
      <c r="CM18" s="712"/>
      <c r="CN18" s="712"/>
      <c r="CO18" s="712"/>
      <c r="CP18" s="712"/>
      <c r="CQ18" s="713"/>
      <c r="CR18" s="678" t="s">
        <v>
128</v>
      </c>
      <c r="CS18" s="679"/>
      <c r="CT18" s="679"/>
      <c r="CU18" s="679"/>
      <c r="CV18" s="679"/>
      <c r="CW18" s="679"/>
      <c r="CX18" s="679"/>
      <c r="CY18" s="680"/>
      <c r="CZ18" s="715" t="s">
        <v>
145</v>
      </c>
      <c r="DA18" s="715"/>
      <c r="DB18" s="715"/>
      <c r="DC18" s="715"/>
      <c r="DD18" s="684" t="s">
        <v>
244</v>
      </c>
      <c r="DE18" s="679"/>
      <c r="DF18" s="679"/>
      <c r="DG18" s="679"/>
      <c r="DH18" s="679"/>
      <c r="DI18" s="679"/>
      <c r="DJ18" s="679"/>
      <c r="DK18" s="679"/>
      <c r="DL18" s="679"/>
      <c r="DM18" s="679"/>
      <c r="DN18" s="679"/>
      <c r="DO18" s="679"/>
      <c r="DP18" s="680"/>
      <c r="DQ18" s="684" t="s">
        <v>
145</v>
      </c>
      <c r="DR18" s="679"/>
      <c r="DS18" s="679"/>
      <c r="DT18" s="679"/>
      <c r="DU18" s="679"/>
      <c r="DV18" s="679"/>
      <c r="DW18" s="679"/>
      <c r="DX18" s="679"/>
      <c r="DY18" s="679"/>
      <c r="DZ18" s="679"/>
      <c r="EA18" s="679"/>
      <c r="EB18" s="679"/>
      <c r="EC18" s="722"/>
    </row>
    <row r="19" spans="2:133" ht="11.25" customHeight="1" x14ac:dyDescent="0.15">
      <c r="B19" s="675" t="s">
        <v>
271</v>
      </c>
      <c r="C19" s="676"/>
      <c r="D19" s="676"/>
      <c r="E19" s="676"/>
      <c r="F19" s="676"/>
      <c r="G19" s="676"/>
      <c r="H19" s="676"/>
      <c r="I19" s="676"/>
      <c r="J19" s="676"/>
      <c r="K19" s="676"/>
      <c r="L19" s="676"/>
      <c r="M19" s="676"/>
      <c r="N19" s="676"/>
      <c r="O19" s="676"/>
      <c r="P19" s="676"/>
      <c r="Q19" s="677"/>
      <c r="R19" s="678">
        <v>
4627</v>
      </c>
      <c r="S19" s="679"/>
      <c r="T19" s="679"/>
      <c r="U19" s="679"/>
      <c r="V19" s="679"/>
      <c r="W19" s="679"/>
      <c r="X19" s="679"/>
      <c r="Y19" s="680"/>
      <c r="Z19" s="715">
        <v>
0</v>
      </c>
      <c r="AA19" s="715"/>
      <c r="AB19" s="715"/>
      <c r="AC19" s="715"/>
      <c r="AD19" s="716">
        <v>
4627</v>
      </c>
      <c r="AE19" s="716"/>
      <c r="AF19" s="716"/>
      <c r="AG19" s="716"/>
      <c r="AH19" s="716"/>
      <c r="AI19" s="716"/>
      <c r="AJ19" s="716"/>
      <c r="AK19" s="716"/>
      <c r="AL19" s="681">
        <v>
0</v>
      </c>
      <c r="AM19" s="682"/>
      <c r="AN19" s="682"/>
      <c r="AO19" s="717"/>
      <c r="AP19" s="675" t="s">
        <v>
272</v>
      </c>
      <c r="AQ19" s="676"/>
      <c r="AR19" s="676"/>
      <c r="AS19" s="676"/>
      <c r="AT19" s="676"/>
      <c r="AU19" s="676"/>
      <c r="AV19" s="676"/>
      <c r="AW19" s="676"/>
      <c r="AX19" s="676"/>
      <c r="AY19" s="676"/>
      <c r="AZ19" s="676"/>
      <c r="BA19" s="676"/>
      <c r="BB19" s="676"/>
      <c r="BC19" s="676"/>
      <c r="BD19" s="676"/>
      <c r="BE19" s="676"/>
      <c r="BF19" s="677"/>
      <c r="BG19" s="678">
        <v>
605863</v>
      </c>
      <c r="BH19" s="679"/>
      <c r="BI19" s="679"/>
      <c r="BJ19" s="679"/>
      <c r="BK19" s="679"/>
      <c r="BL19" s="679"/>
      <c r="BM19" s="679"/>
      <c r="BN19" s="680"/>
      <c r="BO19" s="715">
        <v>
7.5</v>
      </c>
      <c r="BP19" s="715"/>
      <c r="BQ19" s="715"/>
      <c r="BR19" s="715"/>
      <c r="BS19" s="684" t="s">
        <v>
128</v>
      </c>
      <c r="BT19" s="679"/>
      <c r="BU19" s="679"/>
      <c r="BV19" s="679"/>
      <c r="BW19" s="679"/>
      <c r="BX19" s="679"/>
      <c r="BY19" s="679"/>
      <c r="BZ19" s="679"/>
      <c r="CA19" s="679"/>
      <c r="CB19" s="722"/>
      <c r="CD19" s="711" t="s">
        <v>
273</v>
      </c>
      <c r="CE19" s="712"/>
      <c r="CF19" s="712"/>
      <c r="CG19" s="712"/>
      <c r="CH19" s="712"/>
      <c r="CI19" s="712"/>
      <c r="CJ19" s="712"/>
      <c r="CK19" s="712"/>
      <c r="CL19" s="712"/>
      <c r="CM19" s="712"/>
      <c r="CN19" s="712"/>
      <c r="CO19" s="712"/>
      <c r="CP19" s="712"/>
      <c r="CQ19" s="713"/>
      <c r="CR19" s="678" t="s">
        <v>
128</v>
      </c>
      <c r="CS19" s="679"/>
      <c r="CT19" s="679"/>
      <c r="CU19" s="679"/>
      <c r="CV19" s="679"/>
      <c r="CW19" s="679"/>
      <c r="CX19" s="679"/>
      <c r="CY19" s="680"/>
      <c r="CZ19" s="715" t="s">
        <v>
244</v>
      </c>
      <c r="DA19" s="715"/>
      <c r="DB19" s="715"/>
      <c r="DC19" s="715"/>
      <c r="DD19" s="684" t="s">
        <v>
244</v>
      </c>
      <c r="DE19" s="679"/>
      <c r="DF19" s="679"/>
      <c r="DG19" s="679"/>
      <c r="DH19" s="679"/>
      <c r="DI19" s="679"/>
      <c r="DJ19" s="679"/>
      <c r="DK19" s="679"/>
      <c r="DL19" s="679"/>
      <c r="DM19" s="679"/>
      <c r="DN19" s="679"/>
      <c r="DO19" s="679"/>
      <c r="DP19" s="680"/>
      <c r="DQ19" s="684" t="s">
        <v>
128</v>
      </c>
      <c r="DR19" s="679"/>
      <c r="DS19" s="679"/>
      <c r="DT19" s="679"/>
      <c r="DU19" s="679"/>
      <c r="DV19" s="679"/>
      <c r="DW19" s="679"/>
      <c r="DX19" s="679"/>
      <c r="DY19" s="679"/>
      <c r="DZ19" s="679"/>
      <c r="EA19" s="679"/>
      <c r="EB19" s="679"/>
      <c r="EC19" s="722"/>
    </row>
    <row r="20" spans="2:133" ht="11.25" customHeight="1" x14ac:dyDescent="0.15">
      <c r="B20" s="675" t="s">
        <v>
274</v>
      </c>
      <c r="C20" s="676"/>
      <c r="D20" s="676"/>
      <c r="E20" s="676"/>
      <c r="F20" s="676"/>
      <c r="G20" s="676"/>
      <c r="H20" s="676"/>
      <c r="I20" s="676"/>
      <c r="J20" s="676"/>
      <c r="K20" s="676"/>
      <c r="L20" s="676"/>
      <c r="M20" s="676"/>
      <c r="N20" s="676"/>
      <c r="O20" s="676"/>
      <c r="P20" s="676"/>
      <c r="Q20" s="677"/>
      <c r="R20" s="678">
        <v>
1812</v>
      </c>
      <c r="S20" s="679"/>
      <c r="T20" s="679"/>
      <c r="U20" s="679"/>
      <c r="V20" s="679"/>
      <c r="W20" s="679"/>
      <c r="X20" s="679"/>
      <c r="Y20" s="680"/>
      <c r="Z20" s="715">
        <v>
0</v>
      </c>
      <c r="AA20" s="715"/>
      <c r="AB20" s="715"/>
      <c r="AC20" s="715"/>
      <c r="AD20" s="716">
        <v>
1812</v>
      </c>
      <c r="AE20" s="716"/>
      <c r="AF20" s="716"/>
      <c r="AG20" s="716"/>
      <c r="AH20" s="716"/>
      <c r="AI20" s="716"/>
      <c r="AJ20" s="716"/>
      <c r="AK20" s="716"/>
      <c r="AL20" s="681">
        <v>
0</v>
      </c>
      <c r="AM20" s="682"/>
      <c r="AN20" s="682"/>
      <c r="AO20" s="717"/>
      <c r="AP20" s="675" t="s">
        <v>
275</v>
      </c>
      <c r="AQ20" s="676"/>
      <c r="AR20" s="676"/>
      <c r="AS20" s="676"/>
      <c r="AT20" s="676"/>
      <c r="AU20" s="676"/>
      <c r="AV20" s="676"/>
      <c r="AW20" s="676"/>
      <c r="AX20" s="676"/>
      <c r="AY20" s="676"/>
      <c r="AZ20" s="676"/>
      <c r="BA20" s="676"/>
      <c r="BB20" s="676"/>
      <c r="BC20" s="676"/>
      <c r="BD20" s="676"/>
      <c r="BE20" s="676"/>
      <c r="BF20" s="677"/>
      <c r="BG20" s="678">
        <v>
605863</v>
      </c>
      <c r="BH20" s="679"/>
      <c r="BI20" s="679"/>
      <c r="BJ20" s="679"/>
      <c r="BK20" s="679"/>
      <c r="BL20" s="679"/>
      <c r="BM20" s="679"/>
      <c r="BN20" s="680"/>
      <c r="BO20" s="715">
        <v>
7.5</v>
      </c>
      <c r="BP20" s="715"/>
      <c r="BQ20" s="715"/>
      <c r="BR20" s="715"/>
      <c r="BS20" s="684" t="s">
        <v>
128</v>
      </c>
      <c r="BT20" s="679"/>
      <c r="BU20" s="679"/>
      <c r="BV20" s="679"/>
      <c r="BW20" s="679"/>
      <c r="BX20" s="679"/>
      <c r="BY20" s="679"/>
      <c r="BZ20" s="679"/>
      <c r="CA20" s="679"/>
      <c r="CB20" s="722"/>
      <c r="CD20" s="711" t="s">
        <v>
276</v>
      </c>
      <c r="CE20" s="712"/>
      <c r="CF20" s="712"/>
      <c r="CG20" s="712"/>
      <c r="CH20" s="712"/>
      <c r="CI20" s="712"/>
      <c r="CJ20" s="712"/>
      <c r="CK20" s="712"/>
      <c r="CL20" s="712"/>
      <c r="CM20" s="712"/>
      <c r="CN20" s="712"/>
      <c r="CO20" s="712"/>
      <c r="CP20" s="712"/>
      <c r="CQ20" s="713"/>
      <c r="CR20" s="678">
        <v>
24678918</v>
      </c>
      <c r="CS20" s="679"/>
      <c r="CT20" s="679"/>
      <c r="CU20" s="679"/>
      <c r="CV20" s="679"/>
      <c r="CW20" s="679"/>
      <c r="CX20" s="679"/>
      <c r="CY20" s="680"/>
      <c r="CZ20" s="715">
        <v>
100</v>
      </c>
      <c r="DA20" s="715"/>
      <c r="DB20" s="715"/>
      <c r="DC20" s="715"/>
      <c r="DD20" s="684">
        <v>
2553749</v>
      </c>
      <c r="DE20" s="679"/>
      <c r="DF20" s="679"/>
      <c r="DG20" s="679"/>
      <c r="DH20" s="679"/>
      <c r="DI20" s="679"/>
      <c r="DJ20" s="679"/>
      <c r="DK20" s="679"/>
      <c r="DL20" s="679"/>
      <c r="DM20" s="679"/>
      <c r="DN20" s="679"/>
      <c r="DO20" s="679"/>
      <c r="DP20" s="680"/>
      <c r="DQ20" s="684">
        <v>
14826917</v>
      </c>
      <c r="DR20" s="679"/>
      <c r="DS20" s="679"/>
      <c r="DT20" s="679"/>
      <c r="DU20" s="679"/>
      <c r="DV20" s="679"/>
      <c r="DW20" s="679"/>
      <c r="DX20" s="679"/>
      <c r="DY20" s="679"/>
      <c r="DZ20" s="679"/>
      <c r="EA20" s="679"/>
      <c r="EB20" s="679"/>
      <c r="EC20" s="722"/>
    </row>
    <row r="21" spans="2:133" ht="11.25" customHeight="1" x14ac:dyDescent="0.15">
      <c r="B21" s="675" t="s">
        <v>
277</v>
      </c>
      <c r="C21" s="676"/>
      <c r="D21" s="676"/>
      <c r="E21" s="676"/>
      <c r="F21" s="676"/>
      <c r="G21" s="676"/>
      <c r="H21" s="676"/>
      <c r="I21" s="676"/>
      <c r="J21" s="676"/>
      <c r="K21" s="676"/>
      <c r="L21" s="676"/>
      <c r="M21" s="676"/>
      <c r="N21" s="676"/>
      <c r="O21" s="676"/>
      <c r="P21" s="676"/>
      <c r="Q21" s="677"/>
      <c r="R21" s="678">
        <v>
46462</v>
      </c>
      <c r="S21" s="679"/>
      <c r="T21" s="679"/>
      <c r="U21" s="679"/>
      <c r="V21" s="679"/>
      <c r="W21" s="679"/>
      <c r="X21" s="679"/>
      <c r="Y21" s="680"/>
      <c r="Z21" s="715">
        <v>
0.2</v>
      </c>
      <c r="AA21" s="715"/>
      <c r="AB21" s="715"/>
      <c r="AC21" s="715"/>
      <c r="AD21" s="716">
        <v>
46462</v>
      </c>
      <c r="AE21" s="716"/>
      <c r="AF21" s="716"/>
      <c r="AG21" s="716"/>
      <c r="AH21" s="716"/>
      <c r="AI21" s="716"/>
      <c r="AJ21" s="716"/>
      <c r="AK21" s="716"/>
      <c r="AL21" s="681">
        <v>
0.4</v>
      </c>
      <c r="AM21" s="682"/>
      <c r="AN21" s="682"/>
      <c r="AO21" s="717"/>
      <c r="AP21" s="772" t="s">
        <v>
278</v>
      </c>
      <c r="AQ21" s="780"/>
      <c r="AR21" s="780"/>
      <c r="AS21" s="780"/>
      <c r="AT21" s="780"/>
      <c r="AU21" s="780"/>
      <c r="AV21" s="780"/>
      <c r="AW21" s="780"/>
      <c r="AX21" s="780"/>
      <c r="AY21" s="780"/>
      <c r="AZ21" s="780"/>
      <c r="BA21" s="780"/>
      <c r="BB21" s="780"/>
      <c r="BC21" s="780"/>
      <c r="BD21" s="780"/>
      <c r="BE21" s="780"/>
      <c r="BF21" s="774"/>
      <c r="BG21" s="678" t="s">
        <v>
128</v>
      </c>
      <c r="BH21" s="679"/>
      <c r="BI21" s="679"/>
      <c r="BJ21" s="679"/>
      <c r="BK21" s="679"/>
      <c r="BL21" s="679"/>
      <c r="BM21" s="679"/>
      <c r="BN21" s="680"/>
      <c r="BO21" s="715" t="s">
        <v>
128</v>
      </c>
      <c r="BP21" s="715"/>
      <c r="BQ21" s="715"/>
      <c r="BR21" s="715"/>
      <c r="BS21" s="684" t="s">
        <v>
145</v>
      </c>
      <c r="BT21" s="679"/>
      <c r="BU21" s="679"/>
      <c r="BV21" s="679"/>
      <c r="BW21" s="679"/>
      <c r="BX21" s="679"/>
      <c r="BY21" s="679"/>
      <c r="BZ21" s="679"/>
      <c r="CA21" s="679"/>
      <c r="CB21" s="722"/>
      <c r="CD21" s="785"/>
      <c r="CE21" s="728"/>
      <c r="CF21" s="728"/>
      <c r="CG21" s="728"/>
      <c r="CH21" s="728"/>
      <c r="CI21" s="728"/>
      <c r="CJ21" s="728"/>
      <c r="CK21" s="728"/>
      <c r="CL21" s="728"/>
      <c r="CM21" s="728"/>
      <c r="CN21" s="728"/>
      <c r="CO21" s="728"/>
      <c r="CP21" s="728"/>
      <c r="CQ21" s="729"/>
      <c r="CR21" s="786"/>
      <c r="CS21" s="787"/>
      <c r="CT21" s="787"/>
      <c r="CU21" s="787"/>
      <c r="CV21" s="787"/>
      <c r="CW21" s="787"/>
      <c r="CX21" s="787"/>
      <c r="CY21" s="788"/>
      <c r="CZ21" s="789"/>
      <c r="DA21" s="789"/>
      <c r="DB21" s="789"/>
      <c r="DC21" s="789"/>
      <c r="DD21" s="790"/>
      <c r="DE21" s="787"/>
      <c r="DF21" s="787"/>
      <c r="DG21" s="787"/>
      <c r="DH21" s="787"/>
      <c r="DI21" s="787"/>
      <c r="DJ21" s="787"/>
      <c r="DK21" s="787"/>
      <c r="DL21" s="787"/>
      <c r="DM21" s="787"/>
      <c r="DN21" s="787"/>
      <c r="DO21" s="787"/>
      <c r="DP21" s="788"/>
      <c r="DQ21" s="790"/>
      <c r="DR21" s="787"/>
      <c r="DS21" s="787"/>
      <c r="DT21" s="787"/>
      <c r="DU21" s="787"/>
      <c r="DV21" s="787"/>
      <c r="DW21" s="787"/>
      <c r="DX21" s="787"/>
      <c r="DY21" s="787"/>
      <c r="DZ21" s="787"/>
      <c r="EA21" s="787"/>
      <c r="EB21" s="787"/>
      <c r="EC21" s="794"/>
    </row>
    <row r="22" spans="2:133" ht="11.25" customHeight="1" x14ac:dyDescent="0.15">
      <c r="B22" s="675" t="s">
        <v>
279</v>
      </c>
      <c r="C22" s="676"/>
      <c r="D22" s="676"/>
      <c r="E22" s="676"/>
      <c r="F22" s="676"/>
      <c r="G22" s="676"/>
      <c r="H22" s="676"/>
      <c r="I22" s="676"/>
      <c r="J22" s="676"/>
      <c r="K22" s="676"/>
      <c r="L22" s="676"/>
      <c r="M22" s="676"/>
      <c r="N22" s="676"/>
      <c r="O22" s="676"/>
      <c r="P22" s="676"/>
      <c r="Q22" s="677"/>
      <c r="R22" s="678">
        <v>
2452717</v>
      </c>
      <c r="S22" s="679"/>
      <c r="T22" s="679"/>
      <c r="U22" s="679"/>
      <c r="V22" s="679"/>
      <c r="W22" s="679"/>
      <c r="X22" s="679"/>
      <c r="Y22" s="680"/>
      <c r="Z22" s="715">
        <v>
9.6999999999999993</v>
      </c>
      <c r="AA22" s="715"/>
      <c r="AB22" s="715"/>
      <c r="AC22" s="715"/>
      <c r="AD22" s="716">
        <v>
2130914</v>
      </c>
      <c r="AE22" s="716"/>
      <c r="AF22" s="716"/>
      <c r="AG22" s="716"/>
      <c r="AH22" s="716"/>
      <c r="AI22" s="716"/>
      <c r="AJ22" s="716"/>
      <c r="AK22" s="716"/>
      <c r="AL22" s="681">
        <v>
16.8</v>
      </c>
      <c r="AM22" s="682"/>
      <c r="AN22" s="682"/>
      <c r="AO22" s="717"/>
      <c r="AP22" s="772" t="s">
        <v>
280</v>
      </c>
      <c r="AQ22" s="780"/>
      <c r="AR22" s="780"/>
      <c r="AS22" s="780"/>
      <c r="AT22" s="780"/>
      <c r="AU22" s="780"/>
      <c r="AV22" s="780"/>
      <c r="AW22" s="780"/>
      <c r="AX22" s="780"/>
      <c r="AY22" s="780"/>
      <c r="AZ22" s="780"/>
      <c r="BA22" s="780"/>
      <c r="BB22" s="780"/>
      <c r="BC22" s="780"/>
      <c r="BD22" s="780"/>
      <c r="BE22" s="780"/>
      <c r="BF22" s="774"/>
      <c r="BG22" s="678" t="s">
        <v>
145</v>
      </c>
      <c r="BH22" s="679"/>
      <c r="BI22" s="679"/>
      <c r="BJ22" s="679"/>
      <c r="BK22" s="679"/>
      <c r="BL22" s="679"/>
      <c r="BM22" s="679"/>
      <c r="BN22" s="680"/>
      <c r="BO22" s="715" t="s">
        <v>
145</v>
      </c>
      <c r="BP22" s="715"/>
      <c r="BQ22" s="715"/>
      <c r="BR22" s="715"/>
      <c r="BS22" s="684" t="s">
        <v>
145</v>
      </c>
      <c r="BT22" s="679"/>
      <c r="BU22" s="679"/>
      <c r="BV22" s="679"/>
      <c r="BW22" s="679"/>
      <c r="BX22" s="679"/>
      <c r="BY22" s="679"/>
      <c r="BZ22" s="679"/>
      <c r="CA22" s="679"/>
      <c r="CB22" s="722"/>
      <c r="CD22" s="782" t="s">
        <v>
281</v>
      </c>
      <c r="CE22" s="783"/>
      <c r="CF22" s="783"/>
      <c r="CG22" s="783"/>
      <c r="CH22" s="783"/>
      <c r="CI22" s="783"/>
      <c r="CJ22" s="783"/>
      <c r="CK22" s="783"/>
      <c r="CL22" s="783"/>
      <c r="CM22" s="783"/>
      <c r="CN22" s="783"/>
      <c r="CO22" s="783"/>
      <c r="CP22" s="783"/>
      <c r="CQ22" s="783"/>
      <c r="CR22" s="783"/>
      <c r="CS22" s="783"/>
      <c r="CT22" s="783"/>
      <c r="CU22" s="783"/>
      <c r="CV22" s="783"/>
      <c r="CW22" s="783"/>
      <c r="CX22" s="783"/>
      <c r="CY22" s="783"/>
      <c r="CZ22" s="783"/>
      <c r="DA22" s="783"/>
      <c r="DB22" s="783"/>
      <c r="DC22" s="783"/>
      <c r="DD22" s="783"/>
      <c r="DE22" s="783"/>
      <c r="DF22" s="783"/>
      <c r="DG22" s="783"/>
      <c r="DH22" s="783"/>
      <c r="DI22" s="783"/>
      <c r="DJ22" s="783"/>
      <c r="DK22" s="783"/>
      <c r="DL22" s="783"/>
      <c r="DM22" s="783"/>
      <c r="DN22" s="783"/>
      <c r="DO22" s="783"/>
      <c r="DP22" s="783"/>
      <c r="DQ22" s="783"/>
      <c r="DR22" s="783"/>
      <c r="DS22" s="783"/>
      <c r="DT22" s="783"/>
      <c r="DU22" s="783"/>
      <c r="DV22" s="783"/>
      <c r="DW22" s="783"/>
      <c r="DX22" s="783"/>
      <c r="DY22" s="783"/>
      <c r="DZ22" s="783"/>
      <c r="EA22" s="783"/>
      <c r="EB22" s="783"/>
      <c r="EC22" s="784"/>
    </row>
    <row r="23" spans="2:133" ht="11.25" customHeight="1" x14ac:dyDescent="0.15">
      <c r="B23" s="675" t="s">
        <v>
282</v>
      </c>
      <c r="C23" s="676"/>
      <c r="D23" s="676"/>
      <c r="E23" s="676"/>
      <c r="F23" s="676"/>
      <c r="G23" s="676"/>
      <c r="H23" s="676"/>
      <c r="I23" s="676"/>
      <c r="J23" s="676"/>
      <c r="K23" s="676"/>
      <c r="L23" s="676"/>
      <c r="M23" s="676"/>
      <c r="N23" s="676"/>
      <c r="O23" s="676"/>
      <c r="P23" s="676"/>
      <c r="Q23" s="677"/>
      <c r="R23" s="678">
        <v>
2130914</v>
      </c>
      <c r="S23" s="679"/>
      <c r="T23" s="679"/>
      <c r="U23" s="679"/>
      <c r="V23" s="679"/>
      <c r="W23" s="679"/>
      <c r="X23" s="679"/>
      <c r="Y23" s="680"/>
      <c r="Z23" s="715">
        <v>
8.4</v>
      </c>
      <c r="AA23" s="715"/>
      <c r="AB23" s="715"/>
      <c r="AC23" s="715"/>
      <c r="AD23" s="716">
        <v>
2130914</v>
      </c>
      <c r="AE23" s="716"/>
      <c r="AF23" s="716"/>
      <c r="AG23" s="716"/>
      <c r="AH23" s="716"/>
      <c r="AI23" s="716"/>
      <c r="AJ23" s="716"/>
      <c r="AK23" s="716"/>
      <c r="AL23" s="681">
        <v>
16.8</v>
      </c>
      <c r="AM23" s="682"/>
      <c r="AN23" s="682"/>
      <c r="AO23" s="717"/>
      <c r="AP23" s="772" t="s">
        <v>
283</v>
      </c>
      <c r="AQ23" s="780"/>
      <c r="AR23" s="780"/>
      <c r="AS23" s="780"/>
      <c r="AT23" s="780"/>
      <c r="AU23" s="780"/>
      <c r="AV23" s="780"/>
      <c r="AW23" s="780"/>
      <c r="AX23" s="780"/>
      <c r="AY23" s="780"/>
      <c r="AZ23" s="780"/>
      <c r="BA23" s="780"/>
      <c r="BB23" s="780"/>
      <c r="BC23" s="780"/>
      <c r="BD23" s="780"/>
      <c r="BE23" s="780"/>
      <c r="BF23" s="774"/>
      <c r="BG23" s="678">
        <v>
605863</v>
      </c>
      <c r="BH23" s="679"/>
      <c r="BI23" s="679"/>
      <c r="BJ23" s="679"/>
      <c r="BK23" s="679"/>
      <c r="BL23" s="679"/>
      <c r="BM23" s="679"/>
      <c r="BN23" s="680"/>
      <c r="BO23" s="715">
        <v>
7.5</v>
      </c>
      <c r="BP23" s="715"/>
      <c r="BQ23" s="715"/>
      <c r="BR23" s="715"/>
      <c r="BS23" s="684" t="s">
        <v>
244</v>
      </c>
      <c r="BT23" s="679"/>
      <c r="BU23" s="679"/>
      <c r="BV23" s="679"/>
      <c r="BW23" s="679"/>
      <c r="BX23" s="679"/>
      <c r="BY23" s="679"/>
      <c r="BZ23" s="679"/>
      <c r="CA23" s="679"/>
      <c r="CB23" s="722"/>
      <c r="CD23" s="782" t="s">
        <v>
222</v>
      </c>
      <c r="CE23" s="783"/>
      <c r="CF23" s="783"/>
      <c r="CG23" s="783"/>
      <c r="CH23" s="783"/>
      <c r="CI23" s="783"/>
      <c r="CJ23" s="783"/>
      <c r="CK23" s="783"/>
      <c r="CL23" s="783"/>
      <c r="CM23" s="783"/>
      <c r="CN23" s="783"/>
      <c r="CO23" s="783"/>
      <c r="CP23" s="783"/>
      <c r="CQ23" s="784"/>
      <c r="CR23" s="782" t="s">
        <v>
284</v>
      </c>
      <c r="CS23" s="783"/>
      <c r="CT23" s="783"/>
      <c r="CU23" s="783"/>
      <c r="CV23" s="783"/>
      <c r="CW23" s="783"/>
      <c r="CX23" s="783"/>
      <c r="CY23" s="784"/>
      <c r="CZ23" s="782" t="s">
        <v>
285</v>
      </c>
      <c r="DA23" s="783"/>
      <c r="DB23" s="783"/>
      <c r="DC23" s="784"/>
      <c r="DD23" s="782" t="s">
        <v>
286</v>
      </c>
      <c r="DE23" s="783"/>
      <c r="DF23" s="783"/>
      <c r="DG23" s="783"/>
      <c r="DH23" s="783"/>
      <c r="DI23" s="783"/>
      <c r="DJ23" s="783"/>
      <c r="DK23" s="784"/>
      <c r="DL23" s="791" t="s">
        <v>
287</v>
      </c>
      <c r="DM23" s="792"/>
      <c r="DN23" s="792"/>
      <c r="DO23" s="792"/>
      <c r="DP23" s="792"/>
      <c r="DQ23" s="792"/>
      <c r="DR23" s="792"/>
      <c r="DS23" s="792"/>
      <c r="DT23" s="792"/>
      <c r="DU23" s="792"/>
      <c r="DV23" s="793"/>
      <c r="DW23" s="782" t="s">
        <v>
288</v>
      </c>
      <c r="DX23" s="783"/>
      <c r="DY23" s="783"/>
      <c r="DZ23" s="783"/>
      <c r="EA23" s="783"/>
      <c r="EB23" s="783"/>
      <c r="EC23" s="784"/>
    </row>
    <row r="24" spans="2:133" ht="11.25" customHeight="1" x14ac:dyDescent="0.15">
      <c r="B24" s="675" t="s">
        <v>
289</v>
      </c>
      <c r="C24" s="676"/>
      <c r="D24" s="676"/>
      <c r="E24" s="676"/>
      <c r="F24" s="676"/>
      <c r="G24" s="676"/>
      <c r="H24" s="676"/>
      <c r="I24" s="676"/>
      <c r="J24" s="676"/>
      <c r="K24" s="676"/>
      <c r="L24" s="676"/>
      <c r="M24" s="676"/>
      <c r="N24" s="676"/>
      <c r="O24" s="676"/>
      <c r="P24" s="676"/>
      <c r="Q24" s="677"/>
      <c r="R24" s="678">
        <v>
321759</v>
      </c>
      <c r="S24" s="679"/>
      <c r="T24" s="679"/>
      <c r="U24" s="679"/>
      <c r="V24" s="679"/>
      <c r="W24" s="679"/>
      <c r="X24" s="679"/>
      <c r="Y24" s="680"/>
      <c r="Z24" s="715">
        <v>
1.3</v>
      </c>
      <c r="AA24" s="715"/>
      <c r="AB24" s="715"/>
      <c r="AC24" s="715"/>
      <c r="AD24" s="716" t="s">
        <v>
244</v>
      </c>
      <c r="AE24" s="716"/>
      <c r="AF24" s="716"/>
      <c r="AG24" s="716"/>
      <c r="AH24" s="716"/>
      <c r="AI24" s="716"/>
      <c r="AJ24" s="716"/>
      <c r="AK24" s="716"/>
      <c r="AL24" s="681" t="s">
        <v>
128</v>
      </c>
      <c r="AM24" s="682"/>
      <c r="AN24" s="682"/>
      <c r="AO24" s="717"/>
      <c r="AP24" s="772" t="s">
        <v>
290</v>
      </c>
      <c r="AQ24" s="780"/>
      <c r="AR24" s="780"/>
      <c r="AS24" s="780"/>
      <c r="AT24" s="780"/>
      <c r="AU24" s="780"/>
      <c r="AV24" s="780"/>
      <c r="AW24" s="780"/>
      <c r="AX24" s="780"/>
      <c r="AY24" s="780"/>
      <c r="AZ24" s="780"/>
      <c r="BA24" s="780"/>
      <c r="BB24" s="780"/>
      <c r="BC24" s="780"/>
      <c r="BD24" s="780"/>
      <c r="BE24" s="780"/>
      <c r="BF24" s="774"/>
      <c r="BG24" s="678" t="s">
        <v>
244</v>
      </c>
      <c r="BH24" s="679"/>
      <c r="BI24" s="679"/>
      <c r="BJ24" s="679"/>
      <c r="BK24" s="679"/>
      <c r="BL24" s="679"/>
      <c r="BM24" s="679"/>
      <c r="BN24" s="680"/>
      <c r="BO24" s="715" t="s">
        <v>
244</v>
      </c>
      <c r="BP24" s="715"/>
      <c r="BQ24" s="715"/>
      <c r="BR24" s="715"/>
      <c r="BS24" s="684" t="s">
        <v>
128</v>
      </c>
      <c r="BT24" s="679"/>
      <c r="BU24" s="679"/>
      <c r="BV24" s="679"/>
      <c r="BW24" s="679"/>
      <c r="BX24" s="679"/>
      <c r="BY24" s="679"/>
      <c r="BZ24" s="679"/>
      <c r="CA24" s="679"/>
      <c r="CB24" s="722"/>
      <c r="CD24" s="736" t="s">
        <v>
291</v>
      </c>
      <c r="CE24" s="737"/>
      <c r="CF24" s="737"/>
      <c r="CG24" s="737"/>
      <c r="CH24" s="737"/>
      <c r="CI24" s="737"/>
      <c r="CJ24" s="737"/>
      <c r="CK24" s="737"/>
      <c r="CL24" s="737"/>
      <c r="CM24" s="737"/>
      <c r="CN24" s="737"/>
      <c r="CO24" s="737"/>
      <c r="CP24" s="737"/>
      <c r="CQ24" s="738"/>
      <c r="CR24" s="733">
        <v>
12457158</v>
      </c>
      <c r="CS24" s="734"/>
      <c r="CT24" s="734"/>
      <c r="CU24" s="734"/>
      <c r="CV24" s="734"/>
      <c r="CW24" s="734"/>
      <c r="CX24" s="734"/>
      <c r="CY24" s="777"/>
      <c r="CZ24" s="778">
        <v>
50.5</v>
      </c>
      <c r="DA24" s="749"/>
      <c r="DB24" s="749"/>
      <c r="DC24" s="781"/>
      <c r="DD24" s="776">
        <v>
6411961</v>
      </c>
      <c r="DE24" s="734"/>
      <c r="DF24" s="734"/>
      <c r="DG24" s="734"/>
      <c r="DH24" s="734"/>
      <c r="DI24" s="734"/>
      <c r="DJ24" s="734"/>
      <c r="DK24" s="777"/>
      <c r="DL24" s="776">
        <v>
6381421</v>
      </c>
      <c r="DM24" s="734"/>
      <c r="DN24" s="734"/>
      <c r="DO24" s="734"/>
      <c r="DP24" s="734"/>
      <c r="DQ24" s="734"/>
      <c r="DR24" s="734"/>
      <c r="DS24" s="734"/>
      <c r="DT24" s="734"/>
      <c r="DU24" s="734"/>
      <c r="DV24" s="777"/>
      <c r="DW24" s="778">
        <v>
48.5</v>
      </c>
      <c r="DX24" s="749"/>
      <c r="DY24" s="749"/>
      <c r="DZ24" s="749"/>
      <c r="EA24" s="749"/>
      <c r="EB24" s="749"/>
      <c r="EC24" s="779"/>
    </row>
    <row r="25" spans="2:133" ht="11.25" customHeight="1" x14ac:dyDescent="0.15">
      <c r="B25" s="675" t="s">
        <v>
292</v>
      </c>
      <c r="C25" s="676"/>
      <c r="D25" s="676"/>
      <c r="E25" s="676"/>
      <c r="F25" s="676"/>
      <c r="G25" s="676"/>
      <c r="H25" s="676"/>
      <c r="I25" s="676"/>
      <c r="J25" s="676"/>
      <c r="K25" s="676"/>
      <c r="L25" s="676"/>
      <c r="M25" s="676"/>
      <c r="N25" s="676"/>
      <c r="O25" s="676"/>
      <c r="P25" s="676"/>
      <c r="Q25" s="677"/>
      <c r="R25" s="678">
        <v>
44</v>
      </c>
      <c r="S25" s="679"/>
      <c r="T25" s="679"/>
      <c r="U25" s="679"/>
      <c r="V25" s="679"/>
      <c r="W25" s="679"/>
      <c r="X25" s="679"/>
      <c r="Y25" s="680"/>
      <c r="Z25" s="715">
        <v>
0</v>
      </c>
      <c r="AA25" s="715"/>
      <c r="AB25" s="715"/>
      <c r="AC25" s="715"/>
      <c r="AD25" s="716" t="s">
        <v>
128</v>
      </c>
      <c r="AE25" s="716"/>
      <c r="AF25" s="716"/>
      <c r="AG25" s="716"/>
      <c r="AH25" s="716"/>
      <c r="AI25" s="716"/>
      <c r="AJ25" s="716"/>
      <c r="AK25" s="716"/>
      <c r="AL25" s="681" t="s">
        <v>
128</v>
      </c>
      <c r="AM25" s="682"/>
      <c r="AN25" s="682"/>
      <c r="AO25" s="717"/>
      <c r="AP25" s="772" t="s">
        <v>
293</v>
      </c>
      <c r="AQ25" s="780"/>
      <c r="AR25" s="780"/>
      <c r="AS25" s="780"/>
      <c r="AT25" s="780"/>
      <c r="AU25" s="780"/>
      <c r="AV25" s="780"/>
      <c r="AW25" s="780"/>
      <c r="AX25" s="780"/>
      <c r="AY25" s="780"/>
      <c r="AZ25" s="780"/>
      <c r="BA25" s="780"/>
      <c r="BB25" s="780"/>
      <c r="BC25" s="780"/>
      <c r="BD25" s="780"/>
      <c r="BE25" s="780"/>
      <c r="BF25" s="774"/>
      <c r="BG25" s="678" t="s">
        <v>
244</v>
      </c>
      <c r="BH25" s="679"/>
      <c r="BI25" s="679"/>
      <c r="BJ25" s="679"/>
      <c r="BK25" s="679"/>
      <c r="BL25" s="679"/>
      <c r="BM25" s="679"/>
      <c r="BN25" s="680"/>
      <c r="BO25" s="715" t="s">
        <v>
128</v>
      </c>
      <c r="BP25" s="715"/>
      <c r="BQ25" s="715"/>
      <c r="BR25" s="715"/>
      <c r="BS25" s="684" t="s">
        <v>
244</v>
      </c>
      <c r="BT25" s="679"/>
      <c r="BU25" s="679"/>
      <c r="BV25" s="679"/>
      <c r="BW25" s="679"/>
      <c r="BX25" s="679"/>
      <c r="BY25" s="679"/>
      <c r="BZ25" s="679"/>
      <c r="CA25" s="679"/>
      <c r="CB25" s="722"/>
      <c r="CD25" s="711" t="s">
        <v>
294</v>
      </c>
      <c r="CE25" s="712"/>
      <c r="CF25" s="712"/>
      <c r="CG25" s="712"/>
      <c r="CH25" s="712"/>
      <c r="CI25" s="712"/>
      <c r="CJ25" s="712"/>
      <c r="CK25" s="712"/>
      <c r="CL25" s="712"/>
      <c r="CM25" s="712"/>
      <c r="CN25" s="712"/>
      <c r="CO25" s="712"/>
      <c r="CP25" s="712"/>
      <c r="CQ25" s="713"/>
      <c r="CR25" s="678">
        <v>
3723567</v>
      </c>
      <c r="CS25" s="697"/>
      <c r="CT25" s="697"/>
      <c r="CU25" s="697"/>
      <c r="CV25" s="697"/>
      <c r="CW25" s="697"/>
      <c r="CX25" s="697"/>
      <c r="CY25" s="698"/>
      <c r="CZ25" s="681">
        <v>
15.1</v>
      </c>
      <c r="DA25" s="699"/>
      <c r="DB25" s="699"/>
      <c r="DC25" s="700"/>
      <c r="DD25" s="684">
        <v>
3439218</v>
      </c>
      <c r="DE25" s="697"/>
      <c r="DF25" s="697"/>
      <c r="DG25" s="697"/>
      <c r="DH25" s="697"/>
      <c r="DI25" s="697"/>
      <c r="DJ25" s="697"/>
      <c r="DK25" s="698"/>
      <c r="DL25" s="684">
        <v>
3414734</v>
      </c>
      <c r="DM25" s="697"/>
      <c r="DN25" s="697"/>
      <c r="DO25" s="697"/>
      <c r="DP25" s="697"/>
      <c r="DQ25" s="697"/>
      <c r="DR25" s="697"/>
      <c r="DS25" s="697"/>
      <c r="DT25" s="697"/>
      <c r="DU25" s="697"/>
      <c r="DV25" s="698"/>
      <c r="DW25" s="681">
        <v>
25.9</v>
      </c>
      <c r="DX25" s="699"/>
      <c r="DY25" s="699"/>
      <c r="DZ25" s="699"/>
      <c r="EA25" s="699"/>
      <c r="EB25" s="699"/>
      <c r="EC25" s="714"/>
    </row>
    <row r="26" spans="2:133" ht="11.25" customHeight="1" x14ac:dyDescent="0.15">
      <c r="B26" s="675" t="s">
        <v>
295</v>
      </c>
      <c r="C26" s="676"/>
      <c r="D26" s="676"/>
      <c r="E26" s="676"/>
      <c r="F26" s="676"/>
      <c r="G26" s="676"/>
      <c r="H26" s="676"/>
      <c r="I26" s="676"/>
      <c r="J26" s="676"/>
      <c r="K26" s="676"/>
      <c r="L26" s="676"/>
      <c r="M26" s="676"/>
      <c r="N26" s="676"/>
      <c r="O26" s="676"/>
      <c r="P26" s="676"/>
      <c r="Q26" s="677"/>
      <c r="R26" s="678">
        <v>
11829406</v>
      </c>
      <c r="S26" s="679"/>
      <c r="T26" s="679"/>
      <c r="U26" s="679"/>
      <c r="V26" s="679"/>
      <c r="W26" s="679"/>
      <c r="X26" s="679"/>
      <c r="Y26" s="680"/>
      <c r="Z26" s="715">
        <v>
46.6</v>
      </c>
      <c r="AA26" s="715"/>
      <c r="AB26" s="715"/>
      <c r="AC26" s="715"/>
      <c r="AD26" s="716">
        <v>
10901740</v>
      </c>
      <c r="AE26" s="716"/>
      <c r="AF26" s="716"/>
      <c r="AG26" s="716"/>
      <c r="AH26" s="716"/>
      <c r="AI26" s="716"/>
      <c r="AJ26" s="716"/>
      <c r="AK26" s="716"/>
      <c r="AL26" s="681">
        <v>
86</v>
      </c>
      <c r="AM26" s="682"/>
      <c r="AN26" s="682"/>
      <c r="AO26" s="717"/>
      <c r="AP26" s="772" t="s">
        <v>
296</v>
      </c>
      <c r="AQ26" s="773"/>
      <c r="AR26" s="773"/>
      <c r="AS26" s="773"/>
      <c r="AT26" s="773"/>
      <c r="AU26" s="773"/>
      <c r="AV26" s="773"/>
      <c r="AW26" s="773"/>
      <c r="AX26" s="773"/>
      <c r="AY26" s="773"/>
      <c r="AZ26" s="773"/>
      <c r="BA26" s="773"/>
      <c r="BB26" s="773"/>
      <c r="BC26" s="773"/>
      <c r="BD26" s="773"/>
      <c r="BE26" s="773"/>
      <c r="BF26" s="774"/>
      <c r="BG26" s="678" t="s">
        <v>
145</v>
      </c>
      <c r="BH26" s="679"/>
      <c r="BI26" s="679"/>
      <c r="BJ26" s="679"/>
      <c r="BK26" s="679"/>
      <c r="BL26" s="679"/>
      <c r="BM26" s="679"/>
      <c r="BN26" s="680"/>
      <c r="BO26" s="715" t="s">
        <v>
128</v>
      </c>
      <c r="BP26" s="715"/>
      <c r="BQ26" s="715"/>
      <c r="BR26" s="715"/>
      <c r="BS26" s="684" t="s">
        <v>
128</v>
      </c>
      <c r="BT26" s="679"/>
      <c r="BU26" s="679"/>
      <c r="BV26" s="679"/>
      <c r="BW26" s="679"/>
      <c r="BX26" s="679"/>
      <c r="BY26" s="679"/>
      <c r="BZ26" s="679"/>
      <c r="CA26" s="679"/>
      <c r="CB26" s="722"/>
      <c r="CD26" s="711" t="s">
        <v>
297</v>
      </c>
      <c r="CE26" s="712"/>
      <c r="CF26" s="712"/>
      <c r="CG26" s="712"/>
      <c r="CH26" s="712"/>
      <c r="CI26" s="712"/>
      <c r="CJ26" s="712"/>
      <c r="CK26" s="712"/>
      <c r="CL26" s="712"/>
      <c r="CM26" s="712"/>
      <c r="CN26" s="712"/>
      <c r="CO26" s="712"/>
      <c r="CP26" s="712"/>
      <c r="CQ26" s="713"/>
      <c r="CR26" s="678">
        <v>
2315462</v>
      </c>
      <c r="CS26" s="679"/>
      <c r="CT26" s="679"/>
      <c r="CU26" s="679"/>
      <c r="CV26" s="679"/>
      <c r="CW26" s="679"/>
      <c r="CX26" s="679"/>
      <c r="CY26" s="680"/>
      <c r="CZ26" s="681">
        <v>
9.4</v>
      </c>
      <c r="DA26" s="699"/>
      <c r="DB26" s="699"/>
      <c r="DC26" s="700"/>
      <c r="DD26" s="684">
        <v>
2131591</v>
      </c>
      <c r="DE26" s="679"/>
      <c r="DF26" s="679"/>
      <c r="DG26" s="679"/>
      <c r="DH26" s="679"/>
      <c r="DI26" s="679"/>
      <c r="DJ26" s="679"/>
      <c r="DK26" s="680"/>
      <c r="DL26" s="684" t="s">
        <v>
128</v>
      </c>
      <c r="DM26" s="679"/>
      <c r="DN26" s="679"/>
      <c r="DO26" s="679"/>
      <c r="DP26" s="679"/>
      <c r="DQ26" s="679"/>
      <c r="DR26" s="679"/>
      <c r="DS26" s="679"/>
      <c r="DT26" s="679"/>
      <c r="DU26" s="679"/>
      <c r="DV26" s="680"/>
      <c r="DW26" s="681" t="s">
        <v>
128</v>
      </c>
      <c r="DX26" s="699"/>
      <c r="DY26" s="699"/>
      <c r="DZ26" s="699"/>
      <c r="EA26" s="699"/>
      <c r="EB26" s="699"/>
      <c r="EC26" s="714"/>
    </row>
    <row r="27" spans="2:133" ht="11.25" customHeight="1" x14ac:dyDescent="0.15">
      <c r="B27" s="675" t="s">
        <v>
298</v>
      </c>
      <c r="C27" s="676"/>
      <c r="D27" s="676"/>
      <c r="E27" s="676"/>
      <c r="F27" s="676"/>
      <c r="G27" s="676"/>
      <c r="H27" s="676"/>
      <c r="I27" s="676"/>
      <c r="J27" s="676"/>
      <c r="K27" s="676"/>
      <c r="L27" s="676"/>
      <c r="M27" s="676"/>
      <c r="N27" s="676"/>
      <c r="O27" s="676"/>
      <c r="P27" s="676"/>
      <c r="Q27" s="677"/>
      <c r="R27" s="678">
        <v>
8104</v>
      </c>
      <c r="S27" s="679"/>
      <c r="T27" s="679"/>
      <c r="U27" s="679"/>
      <c r="V27" s="679"/>
      <c r="W27" s="679"/>
      <c r="X27" s="679"/>
      <c r="Y27" s="680"/>
      <c r="Z27" s="715">
        <v>
0</v>
      </c>
      <c r="AA27" s="715"/>
      <c r="AB27" s="715"/>
      <c r="AC27" s="715"/>
      <c r="AD27" s="716">
        <v>
8104</v>
      </c>
      <c r="AE27" s="716"/>
      <c r="AF27" s="716"/>
      <c r="AG27" s="716"/>
      <c r="AH27" s="716"/>
      <c r="AI27" s="716"/>
      <c r="AJ27" s="716"/>
      <c r="AK27" s="716"/>
      <c r="AL27" s="681">
        <v>
0.1</v>
      </c>
      <c r="AM27" s="682"/>
      <c r="AN27" s="682"/>
      <c r="AO27" s="717"/>
      <c r="AP27" s="675" t="s">
        <v>
299</v>
      </c>
      <c r="AQ27" s="676"/>
      <c r="AR27" s="676"/>
      <c r="AS27" s="676"/>
      <c r="AT27" s="676"/>
      <c r="AU27" s="676"/>
      <c r="AV27" s="676"/>
      <c r="AW27" s="676"/>
      <c r="AX27" s="676"/>
      <c r="AY27" s="676"/>
      <c r="AZ27" s="676"/>
      <c r="BA27" s="676"/>
      <c r="BB27" s="676"/>
      <c r="BC27" s="676"/>
      <c r="BD27" s="676"/>
      <c r="BE27" s="676"/>
      <c r="BF27" s="677"/>
      <c r="BG27" s="678">
        <v>
8084475</v>
      </c>
      <c r="BH27" s="679"/>
      <c r="BI27" s="679"/>
      <c r="BJ27" s="679"/>
      <c r="BK27" s="679"/>
      <c r="BL27" s="679"/>
      <c r="BM27" s="679"/>
      <c r="BN27" s="680"/>
      <c r="BO27" s="715">
        <v>
100</v>
      </c>
      <c r="BP27" s="715"/>
      <c r="BQ27" s="715"/>
      <c r="BR27" s="715"/>
      <c r="BS27" s="684">
        <v>
23388</v>
      </c>
      <c r="BT27" s="679"/>
      <c r="BU27" s="679"/>
      <c r="BV27" s="679"/>
      <c r="BW27" s="679"/>
      <c r="BX27" s="679"/>
      <c r="BY27" s="679"/>
      <c r="BZ27" s="679"/>
      <c r="CA27" s="679"/>
      <c r="CB27" s="722"/>
      <c r="CD27" s="711" t="s">
        <v>
300</v>
      </c>
      <c r="CE27" s="712"/>
      <c r="CF27" s="712"/>
      <c r="CG27" s="712"/>
      <c r="CH27" s="712"/>
      <c r="CI27" s="712"/>
      <c r="CJ27" s="712"/>
      <c r="CK27" s="712"/>
      <c r="CL27" s="712"/>
      <c r="CM27" s="712"/>
      <c r="CN27" s="712"/>
      <c r="CO27" s="712"/>
      <c r="CP27" s="712"/>
      <c r="CQ27" s="713"/>
      <c r="CR27" s="678">
        <v>
7975199</v>
      </c>
      <c r="CS27" s="697"/>
      <c r="CT27" s="697"/>
      <c r="CU27" s="697"/>
      <c r="CV27" s="697"/>
      <c r="CW27" s="697"/>
      <c r="CX27" s="697"/>
      <c r="CY27" s="698"/>
      <c r="CZ27" s="681">
        <v>
32.299999999999997</v>
      </c>
      <c r="DA27" s="699"/>
      <c r="DB27" s="699"/>
      <c r="DC27" s="700"/>
      <c r="DD27" s="684">
        <v>
2247435</v>
      </c>
      <c r="DE27" s="697"/>
      <c r="DF27" s="697"/>
      <c r="DG27" s="697"/>
      <c r="DH27" s="697"/>
      <c r="DI27" s="697"/>
      <c r="DJ27" s="697"/>
      <c r="DK27" s="698"/>
      <c r="DL27" s="684">
        <v>
2247435</v>
      </c>
      <c r="DM27" s="697"/>
      <c r="DN27" s="697"/>
      <c r="DO27" s="697"/>
      <c r="DP27" s="697"/>
      <c r="DQ27" s="697"/>
      <c r="DR27" s="697"/>
      <c r="DS27" s="697"/>
      <c r="DT27" s="697"/>
      <c r="DU27" s="697"/>
      <c r="DV27" s="698"/>
      <c r="DW27" s="681">
        <v>
17.100000000000001</v>
      </c>
      <c r="DX27" s="699"/>
      <c r="DY27" s="699"/>
      <c r="DZ27" s="699"/>
      <c r="EA27" s="699"/>
      <c r="EB27" s="699"/>
      <c r="EC27" s="714"/>
    </row>
    <row r="28" spans="2:133" ht="11.25" customHeight="1" x14ac:dyDescent="0.15">
      <c r="B28" s="675" t="s">
        <v>
301</v>
      </c>
      <c r="C28" s="676"/>
      <c r="D28" s="676"/>
      <c r="E28" s="676"/>
      <c r="F28" s="676"/>
      <c r="G28" s="676"/>
      <c r="H28" s="676"/>
      <c r="I28" s="676"/>
      <c r="J28" s="676"/>
      <c r="K28" s="676"/>
      <c r="L28" s="676"/>
      <c r="M28" s="676"/>
      <c r="N28" s="676"/>
      <c r="O28" s="676"/>
      <c r="P28" s="676"/>
      <c r="Q28" s="677"/>
      <c r="R28" s="678">
        <v>
180963</v>
      </c>
      <c r="S28" s="679"/>
      <c r="T28" s="679"/>
      <c r="U28" s="679"/>
      <c r="V28" s="679"/>
      <c r="W28" s="679"/>
      <c r="X28" s="679"/>
      <c r="Y28" s="680"/>
      <c r="Z28" s="715">
        <v>
0.7</v>
      </c>
      <c r="AA28" s="715"/>
      <c r="AB28" s="715"/>
      <c r="AC28" s="715"/>
      <c r="AD28" s="716" t="s">
        <v>
244</v>
      </c>
      <c r="AE28" s="716"/>
      <c r="AF28" s="716"/>
      <c r="AG28" s="716"/>
      <c r="AH28" s="716"/>
      <c r="AI28" s="716"/>
      <c r="AJ28" s="716"/>
      <c r="AK28" s="716"/>
      <c r="AL28" s="681" t="s">
        <v>
244</v>
      </c>
      <c r="AM28" s="682"/>
      <c r="AN28" s="682"/>
      <c r="AO28" s="717"/>
      <c r="AP28" s="675"/>
      <c r="AQ28" s="676"/>
      <c r="AR28" s="676"/>
      <c r="AS28" s="676"/>
      <c r="AT28" s="676"/>
      <c r="AU28" s="676"/>
      <c r="AV28" s="676"/>
      <c r="AW28" s="676"/>
      <c r="AX28" s="676"/>
      <c r="AY28" s="676"/>
      <c r="AZ28" s="676"/>
      <c r="BA28" s="676"/>
      <c r="BB28" s="676"/>
      <c r="BC28" s="676"/>
      <c r="BD28" s="676"/>
      <c r="BE28" s="676"/>
      <c r="BF28" s="677"/>
      <c r="BG28" s="678"/>
      <c r="BH28" s="679"/>
      <c r="BI28" s="679"/>
      <c r="BJ28" s="679"/>
      <c r="BK28" s="679"/>
      <c r="BL28" s="679"/>
      <c r="BM28" s="679"/>
      <c r="BN28" s="680"/>
      <c r="BO28" s="715"/>
      <c r="BP28" s="715"/>
      <c r="BQ28" s="715"/>
      <c r="BR28" s="715"/>
      <c r="BS28" s="684"/>
      <c r="BT28" s="679"/>
      <c r="BU28" s="679"/>
      <c r="BV28" s="679"/>
      <c r="BW28" s="679"/>
      <c r="BX28" s="679"/>
      <c r="BY28" s="679"/>
      <c r="BZ28" s="679"/>
      <c r="CA28" s="679"/>
      <c r="CB28" s="722"/>
      <c r="CD28" s="711" t="s">
        <v>
302</v>
      </c>
      <c r="CE28" s="712"/>
      <c r="CF28" s="712"/>
      <c r="CG28" s="712"/>
      <c r="CH28" s="712"/>
      <c r="CI28" s="712"/>
      <c r="CJ28" s="712"/>
      <c r="CK28" s="712"/>
      <c r="CL28" s="712"/>
      <c r="CM28" s="712"/>
      <c r="CN28" s="712"/>
      <c r="CO28" s="712"/>
      <c r="CP28" s="712"/>
      <c r="CQ28" s="713"/>
      <c r="CR28" s="678">
        <v>
758392</v>
      </c>
      <c r="CS28" s="679"/>
      <c r="CT28" s="679"/>
      <c r="CU28" s="679"/>
      <c r="CV28" s="679"/>
      <c r="CW28" s="679"/>
      <c r="CX28" s="679"/>
      <c r="CY28" s="680"/>
      <c r="CZ28" s="681">
        <v>
3.1</v>
      </c>
      <c r="DA28" s="699"/>
      <c r="DB28" s="699"/>
      <c r="DC28" s="700"/>
      <c r="DD28" s="684">
        <v>
725308</v>
      </c>
      <c r="DE28" s="679"/>
      <c r="DF28" s="679"/>
      <c r="DG28" s="679"/>
      <c r="DH28" s="679"/>
      <c r="DI28" s="679"/>
      <c r="DJ28" s="679"/>
      <c r="DK28" s="680"/>
      <c r="DL28" s="684">
        <v>
719252</v>
      </c>
      <c r="DM28" s="679"/>
      <c r="DN28" s="679"/>
      <c r="DO28" s="679"/>
      <c r="DP28" s="679"/>
      <c r="DQ28" s="679"/>
      <c r="DR28" s="679"/>
      <c r="DS28" s="679"/>
      <c r="DT28" s="679"/>
      <c r="DU28" s="679"/>
      <c r="DV28" s="680"/>
      <c r="DW28" s="681">
        <v>
5.5</v>
      </c>
      <c r="DX28" s="699"/>
      <c r="DY28" s="699"/>
      <c r="DZ28" s="699"/>
      <c r="EA28" s="699"/>
      <c r="EB28" s="699"/>
      <c r="EC28" s="714"/>
    </row>
    <row r="29" spans="2:133" ht="11.25" customHeight="1" x14ac:dyDescent="0.15">
      <c r="B29" s="675" t="s">
        <v>
303</v>
      </c>
      <c r="C29" s="676"/>
      <c r="D29" s="676"/>
      <c r="E29" s="676"/>
      <c r="F29" s="676"/>
      <c r="G29" s="676"/>
      <c r="H29" s="676"/>
      <c r="I29" s="676"/>
      <c r="J29" s="676"/>
      <c r="K29" s="676"/>
      <c r="L29" s="676"/>
      <c r="M29" s="676"/>
      <c r="N29" s="676"/>
      <c r="O29" s="676"/>
      <c r="P29" s="676"/>
      <c r="Q29" s="677"/>
      <c r="R29" s="678">
        <v>
181230</v>
      </c>
      <c r="S29" s="679"/>
      <c r="T29" s="679"/>
      <c r="U29" s="679"/>
      <c r="V29" s="679"/>
      <c r="W29" s="679"/>
      <c r="X29" s="679"/>
      <c r="Y29" s="680"/>
      <c r="Z29" s="715">
        <v>
0.7</v>
      </c>
      <c r="AA29" s="715"/>
      <c r="AB29" s="715"/>
      <c r="AC29" s="715"/>
      <c r="AD29" s="716">
        <v>
38476</v>
      </c>
      <c r="AE29" s="716"/>
      <c r="AF29" s="716"/>
      <c r="AG29" s="716"/>
      <c r="AH29" s="716"/>
      <c r="AI29" s="716"/>
      <c r="AJ29" s="716"/>
      <c r="AK29" s="716"/>
      <c r="AL29" s="681">
        <v>
0.3</v>
      </c>
      <c r="AM29" s="682"/>
      <c r="AN29" s="682"/>
      <c r="AO29" s="717"/>
      <c r="AP29" s="659"/>
      <c r="AQ29" s="660"/>
      <c r="AR29" s="660"/>
      <c r="AS29" s="660"/>
      <c r="AT29" s="660"/>
      <c r="AU29" s="660"/>
      <c r="AV29" s="660"/>
      <c r="AW29" s="660"/>
      <c r="AX29" s="660"/>
      <c r="AY29" s="660"/>
      <c r="AZ29" s="660"/>
      <c r="BA29" s="660"/>
      <c r="BB29" s="660"/>
      <c r="BC29" s="660"/>
      <c r="BD29" s="660"/>
      <c r="BE29" s="660"/>
      <c r="BF29" s="661"/>
      <c r="BG29" s="678"/>
      <c r="BH29" s="679"/>
      <c r="BI29" s="679"/>
      <c r="BJ29" s="679"/>
      <c r="BK29" s="679"/>
      <c r="BL29" s="679"/>
      <c r="BM29" s="679"/>
      <c r="BN29" s="680"/>
      <c r="BO29" s="715"/>
      <c r="BP29" s="715"/>
      <c r="BQ29" s="715"/>
      <c r="BR29" s="715"/>
      <c r="BS29" s="716"/>
      <c r="BT29" s="716"/>
      <c r="BU29" s="716"/>
      <c r="BV29" s="716"/>
      <c r="BW29" s="716"/>
      <c r="BX29" s="716"/>
      <c r="BY29" s="716"/>
      <c r="BZ29" s="716"/>
      <c r="CA29" s="716"/>
      <c r="CB29" s="775"/>
      <c r="CD29" s="763" t="s">
        <v>
304</v>
      </c>
      <c r="CE29" s="764"/>
      <c r="CF29" s="711" t="s">
        <v>
69</v>
      </c>
      <c r="CG29" s="712"/>
      <c r="CH29" s="712"/>
      <c r="CI29" s="712"/>
      <c r="CJ29" s="712"/>
      <c r="CK29" s="712"/>
      <c r="CL29" s="712"/>
      <c r="CM29" s="712"/>
      <c r="CN29" s="712"/>
      <c r="CO29" s="712"/>
      <c r="CP29" s="712"/>
      <c r="CQ29" s="713"/>
      <c r="CR29" s="678">
        <v>
758392</v>
      </c>
      <c r="CS29" s="697"/>
      <c r="CT29" s="697"/>
      <c r="CU29" s="697"/>
      <c r="CV29" s="697"/>
      <c r="CW29" s="697"/>
      <c r="CX29" s="697"/>
      <c r="CY29" s="698"/>
      <c r="CZ29" s="681">
        <v>
3.1</v>
      </c>
      <c r="DA29" s="699"/>
      <c r="DB29" s="699"/>
      <c r="DC29" s="700"/>
      <c r="DD29" s="684">
        <v>
725308</v>
      </c>
      <c r="DE29" s="697"/>
      <c r="DF29" s="697"/>
      <c r="DG29" s="697"/>
      <c r="DH29" s="697"/>
      <c r="DI29" s="697"/>
      <c r="DJ29" s="697"/>
      <c r="DK29" s="698"/>
      <c r="DL29" s="684">
        <v>
719252</v>
      </c>
      <c r="DM29" s="697"/>
      <c r="DN29" s="697"/>
      <c r="DO29" s="697"/>
      <c r="DP29" s="697"/>
      <c r="DQ29" s="697"/>
      <c r="DR29" s="697"/>
      <c r="DS29" s="697"/>
      <c r="DT29" s="697"/>
      <c r="DU29" s="697"/>
      <c r="DV29" s="698"/>
      <c r="DW29" s="681">
        <v>
5.5</v>
      </c>
      <c r="DX29" s="699"/>
      <c r="DY29" s="699"/>
      <c r="DZ29" s="699"/>
      <c r="EA29" s="699"/>
      <c r="EB29" s="699"/>
      <c r="EC29" s="714"/>
    </row>
    <row r="30" spans="2:133" ht="11.25" customHeight="1" x14ac:dyDescent="0.15">
      <c r="B30" s="675" t="s">
        <v>
305</v>
      </c>
      <c r="C30" s="676"/>
      <c r="D30" s="676"/>
      <c r="E30" s="676"/>
      <c r="F30" s="676"/>
      <c r="G30" s="676"/>
      <c r="H30" s="676"/>
      <c r="I30" s="676"/>
      <c r="J30" s="676"/>
      <c r="K30" s="676"/>
      <c r="L30" s="676"/>
      <c r="M30" s="676"/>
      <c r="N30" s="676"/>
      <c r="O30" s="676"/>
      <c r="P30" s="676"/>
      <c r="Q30" s="677"/>
      <c r="R30" s="678">
        <v>
202789</v>
      </c>
      <c r="S30" s="679"/>
      <c r="T30" s="679"/>
      <c r="U30" s="679"/>
      <c r="V30" s="679"/>
      <c r="W30" s="679"/>
      <c r="X30" s="679"/>
      <c r="Y30" s="680"/>
      <c r="Z30" s="715">
        <v>
0.8</v>
      </c>
      <c r="AA30" s="715"/>
      <c r="AB30" s="715"/>
      <c r="AC30" s="715"/>
      <c r="AD30" s="716" t="s">
        <v>
244</v>
      </c>
      <c r="AE30" s="716"/>
      <c r="AF30" s="716"/>
      <c r="AG30" s="716"/>
      <c r="AH30" s="716"/>
      <c r="AI30" s="716"/>
      <c r="AJ30" s="716"/>
      <c r="AK30" s="716"/>
      <c r="AL30" s="681" t="s">
        <v>
128</v>
      </c>
      <c r="AM30" s="682"/>
      <c r="AN30" s="682"/>
      <c r="AO30" s="717"/>
      <c r="AP30" s="739" t="s">
        <v>
222</v>
      </c>
      <c r="AQ30" s="740"/>
      <c r="AR30" s="740"/>
      <c r="AS30" s="740"/>
      <c r="AT30" s="740"/>
      <c r="AU30" s="740"/>
      <c r="AV30" s="740"/>
      <c r="AW30" s="740"/>
      <c r="AX30" s="740"/>
      <c r="AY30" s="740"/>
      <c r="AZ30" s="740"/>
      <c r="BA30" s="740"/>
      <c r="BB30" s="740"/>
      <c r="BC30" s="740"/>
      <c r="BD30" s="740"/>
      <c r="BE30" s="740"/>
      <c r="BF30" s="741"/>
      <c r="BG30" s="739" t="s">
        <v>
306</v>
      </c>
      <c r="BH30" s="752"/>
      <c r="BI30" s="752"/>
      <c r="BJ30" s="752"/>
      <c r="BK30" s="752"/>
      <c r="BL30" s="752"/>
      <c r="BM30" s="752"/>
      <c r="BN30" s="752"/>
      <c r="BO30" s="752"/>
      <c r="BP30" s="752"/>
      <c r="BQ30" s="753"/>
      <c r="BR30" s="739" t="s">
        <v>
307</v>
      </c>
      <c r="BS30" s="752"/>
      <c r="BT30" s="752"/>
      <c r="BU30" s="752"/>
      <c r="BV30" s="752"/>
      <c r="BW30" s="752"/>
      <c r="BX30" s="752"/>
      <c r="BY30" s="752"/>
      <c r="BZ30" s="752"/>
      <c r="CA30" s="752"/>
      <c r="CB30" s="753"/>
      <c r="CD30" s="765"/>
      <c r="CE30" s="766"/>
      <c r="CF30" s="711" t="s">
        <v>
308</v>
      </c>
      <c r="CG30" s="712"/>
      <c r="CH30" s="712"/>
      <c r="CI30" s="712"/>
      <c r="CJ30" s="712"/>
      <c r="CK30" s="712"/>
      <c r="CL30" s="712"/>
      <c r="CM30" s="712"/>
      <c r="CN30" s="712"/>
      <c r="CO30" s="712"/>
      <c r="CP30" s="712"/>
      <c r="CQ30" s="713"/>
      <c r="CR30" s="678">
        <v>
719949</v>
      </c>
      <c r="CS30" s="679"/>
      <c r="CT30" s="679"/>
      <c r="CU30" s="679"/>
      <c r="CV30" s="679"/>
      <c r="CW30" s="679"/>
      <c r="CX30" s="679"/>
      <c r="CY30" s="680"/>
      <c r="CZ30" s="681">
        <v>
2.9</v>
      </c>
      <c r="DA30" s="699"/>
      <c r="DB30" s="699"/>
      <c r="DC30" s="700"/>
      <c r="DD30" s="684">
        <v>
691456</v>
      </c>
      <c r="DE30" s="679"/>
      <c r="DF30" s="679"/>
      <c r="DG30" s="679"/>
      <c r="DH30" s="679"/>
      <c r="DI30" s="679"/>
      <c r="DJ30" s="679"/>
      <c r="DK30" s="680"/>
      <c r="DL30" s="684">
        <v>
685400</v>
      </c>
      <c r="DM30" s="679"/>
      <c r="DN30" s="679"/>
      <c r="DO30" s="679"/>
      <c r="DP30" s="679"/>
      <c r="DQ30" s="679"/>
      <c r="DR30" s="679"/>
      <c r="DS30" s="679"/>
      <c r="DT30" s="679"/>
      <c r="DU30" s="679"/>
      <c r="DV30" s="680"/>
      <c r="DW30" s="681">
        <v>
5.2</v>
      </c>
      <c r="DX30" s="699"/>
      <c r="DY30" s="699"/>
      <c r="DZ30" s="699"/>
      <c r="EA30" s="699"/>
      <c r="EB30" s="699"/>
      <c r="EC30" s="714"/>
    </row>
    <row r="31" spans="2:133" ht="11.25" customHeight="1" x14ac:dyDescent="0.15">
      <c r="B31" s="675" t="s">
        <v>
309</v>
      </c>
      <c r="C31" s="676"/>
      <c r="D31" s="676"/>
      <c r="E31" s="676"/>
      <c r="F31" s="676"/>
      <c r="G31" s="676"/>
      <c r="H31" s="676"/>
      <c r="I31" s="676"/>
      <c r="J31" s="676"/>
      <c r="K31" s="676"/>
      <c r="L31" s="676"/>
      <c r="M31" s="676"/>
      <c r="N31" s="676"/>
      <c r="O31" s="676"/>
      <c r="P31" s="676"/>
      <c r="Q31" s="677"/>
      <c r="R31" s="678">
        <v>
4802133</v>
      </c>
      <c r="S31" s="679"/>
      <c r="T31" s="679"/>
      <c r="U31" s="679"/>
      <c r="V31" s="679"/>
      <c r="W31" s="679"/>
      <c r="X31" s="679"/>
      <c r="Y31" s="680"/>
      <c r="Z31" s="715">
        <v>
18.899999999999999</v>
      </c>
      <c r="AA31" s="715"/>
      <c r="AB31" s="715"/>
      <c r="AC31" s="715"/>
      <c r="AD31" s="716" t="s">
        <v>
128</v>
      </c>
      <c r="AE31" s="716"/>
      <c r="AF31" s="716"/>
      <c r="AG31" s="716"/>
      <c r="AH31" s="716"/>
      <c r="AI31" s="716"/>
      <c r="AJ31" s="716"/>
      <c r="AK31" s="716"/>
      <c r="AL31" s="681" t="s">
        <v>
145</v>
      </c>
      <c r="AM31" s="682"/>
      <c r="AN31" s="682"/>
      <c r="AO31" s="717"/>
      <c r="AP31" s="754" t="s">
        <v>
310</v>
      </c>
      <c r="AQ31" s="755"/>
      <c r="AR31" s="755"/>
      <c r="AS31" s="755"/>
      <c r="AT31" s="760" t="s">
        <v>
311</v>
      </c>
      <c r="AU31" s="231"/>
      <c r="AV31" s="231"/>
      <c r="AW31" s="231"/>
      <c r="AX31" s="744" t="s">
        <v>
187</v>
      </c>
      <c r="AY31" s="745"/>
      <c r="AZ31" s="745"/>
      <c r="BA31" s="745"/>
      <c r="BB31" s="745"/>
      <c r="BC31" s="745"/>
      <c r="BD31" s="745"/>
      <c r="BE31" s="745"/>
      <c r="BF31" s="746"/>
      <c r="BG31" s="747">
        <v>
98.8</v>
      </c>
      <c r="BH31" s="748"/>
      <c r="BI31" s="748"/>
      <c r="BJ31" s="748"/>
      <c r="BK31" s="748"/>
      <c r="BL31" s="748"/>
      <c r="BM31" s="749">
        <v>
97.6</v>
      </c>
      <c r="BN31" s="748"/>
      <c r="BO31" s="748"/>
      <c r="BP31" s="748"/>
      <c r="BQ31" s="750"/>
      <c r="BR31" s="747">
        <v>
99</v>
      </c>
      <c r="BS31" s="748"/>
      <c r="BT31" s="748"/>
      <c r="BU31" s="748"/>
      <c r="BV31" s="748"/>
      <c r="BW31" s="748"/>
      <c r="BX31" s="749">
        <v>
97.7</v>
      </c>
      <c r="BY31" s="748"/>
      <c r="BZ31" s="748"/>
      <c r="CA31" s="748"/>
      <c r="CB31" s="750"/>
      <c r="CD31" s="765"/>
      <c r="CE31" s="766"/>
      <c r="CF31" s="711" t="s">
        <v>
312</v>
      </c>
      <c r="CG31" s="712"/>
      <c r="CH31" s="712"/>
      <c r="CI31" s="712"/>
      <c r="CJ31" s="712"/>
      <c r="CK31" s="712"/>
      <c r="CL31" s="712"/>
      <c r="CM31" s="712"/>
      <c r="CN31" s="712"/>
      <c r="CO31" s="712"/>
      <c r="CP31" s="712"/>
      <c r="CQ31" s="713"/>
      <c r="CR31" s="678">
        <v>
38443</v>
      </c>
      <c r="CS31" s="697"/>
      <c r="CT31" s="697"/>
      <c r="CU31" s="697"/>
      <c r="CV31" s="697"/>
      <c r="CW31" s="697"/>
      <c r="CX31" s="697"/>
      <c r="CY31" s="698"/>
      <c r="CZ31" s="681">
        <v>
0.2</v>
      </c>
      <c r="DA31" s="699"/>
      <c r="DB31" s="699"/>
      <c r="DC31" s="700"/>
      <c r="DD31" s="684">
        <v>
33852</v>
      </c>
      <c r="DE31" s="697"/>
      <c r="DF31" s="697"/>
      <c r="DG31" s="697"/>
      <c r="DH31" s="697"/>
      <c r="DI31" s="697"/>
      <c r="DJ31" s="697"/>
      <c r="DK31" s="698"/>
      <c r="DL31" s="684">
        <v>
33852</v>
      </c>
      <c r="DM31" s="697"/>
      <c r="DN31" s="697"/>
      <c r="DO31" s="697"/>
      <c r="DP31" s="697"/>
      <c r="DQ31" s="697"/>
      <c r="DR31" s="697"/>
      <c r="DS31" s="697"/>
      <c r="DT31" s="697"/>
      <c r="DU31" s="697"/>
      <c r="DV31" s="698"/>
      <c r="DW31" s="681">
        <v>
0.3</v>
      </c>
      <c r="DX31" s="699"/>
      <c r="DY31" s="699"/>
      <c r="DZ31" s="699"/>
      <c r="EA31" s="699"/>
      <c r="EB31" s="699"/>
      <c r="EC31" s="714"/>
    </row>
    <row r="32" spans="2:133" ht="11.25" customHeight="1" x14ac:dyDescent="0.15">
      <c r="B32" s="769" t="s">
        <v>
313</v>
      </c>
      <c r="C32" s="770"/>
      <c r="D32" s="770"/>
      <c r="E32" s="770"/>
      <c r="F32" s="770"/>
      <c r="G32" s="770"/>
      <c r="H32" s="770"/>
      <c r="I32" s="770"/>
      <c r="J32" s="770"/>
      <c r="K32" s="770"/>
      <c r="L32" s="770"/>
      <c r="M32" s="770"/>
      <c r="N32" s="770"/>
      <c r="O32" s="770"/>
      <c r="P32" s="770"/>
      <c r="Q32" s="771"/>
      <c r="R32" s="678">
        <v>
1711409</v>
      </c>
      <c r="S32" s="679"/>
      <c r="T32" s="679"/>
      <c r="U32" s="679"/>
      <c r="V32" s="679"/>
      <c r="W32" s="679"/>
      <c r="X32" s="679"/>
      <c r="Y32" s="680"/>
      <c r="Z32" s="715">
        <v>
6.7</v>
      </c>
      <c r="AA32" s="715"/>
      <c r="AB32" s="715"/>
      <c r="AC32" s="715"/>
      <c r="AD32" s="716">
        <v>
1711409</v>
      </c>
      <c r="AE32" s="716"/>
      <c r="AF32" s="716"/>
      <c r="AG32" s="716"/>
      <c r="AH32" s="716"/>
      <c r="AI32" s="716"/>
      <c r="AJ32" s="716"/>
      <c r="AK32" s="716"/>
      <c r="AL32" s="681">
        <v>
13.5</v>
      </c>
      <c r="AM32" s="682"/>
      <c r="AN32" s="682"/>
      <c r="AO32" s="717"/>
      <c r="AP32" s="756"/>
      <c r="AQ32" s="757"/>
      <c r="AR32" s="757"/>
      <c r="AS32" s="757"/>
      <c r="AT32" s="761"/>
      <c r="AU32" s="230" t="s">
        <v>
314</v>
      </c>
      <c r="AV32" s="230"/>
      <c r="AW32" s="230"/>
      <c r="AX32" s="675" t="s">
        <v>
315</v>
      </c>
      <c r="AY32" s="676"/>
      <c r="AZ32" s="676"/>
      <c r="BA32" s="676"/>
      <c r="BB32" s="676"/>
      <c r="BC32" s="676"/>
      <c r="BD32" s="676"/>
      <c r="BE32" s="676"/>
      <c r="BF32" s="677"/>
      <c r="BG32" s="751">
        <v>
98.1</v>
      </c>
      <c r="BH32" s="697"/>
      <c r="BI32" s="697"/>
      <c r="BJ32" s="697"/>
      <c r="BK32" s="697"/>
      <c r="BL32" s="697"/>
      <c r="BM32" s="682">
        <v>
96.1</v>
      </c>
      <c r="BN32" s="743"/>
      <c r="BO32" s="743"/>
      <c r="BP32" s="743"/>
      <c r="BQ32" s="721"/>
      <c r="BR32" s="751">
        <v>
98.4</v>
      </c>
      <c r="BS32" s="697"/>
      <c r="BT32" s="697"/>
      <c r="BU32" s="697"/>
      <c r="BV32" s="697"/>
      <c r="BW32" s="697"/>
      <c r="BX32" s="682">
        <v>
96.4</v>
      </c>
      <c r="BY32" s="743"/>
      <c r="BZ32" s="743"/>
      <c r="CA32" s="743"/>
      <c r="CB32" s="721"/>
      <c r="CD32" s="767"/>
      <c r="CE32" s="768"/>
      <c r="CF32" s="711" t="s">
        <v>
316</v>
      </c>
      <c r="CG32" s="712"/>
      <c r="CH32" s="712"/>
      <c r="CI32" s="712"/>
      <c r="CJ32" s="712"/>
      <c r="CK32" s="712"/>
      <c r="CL32" s="712"/>
      <c r="CM32" s="712"/>
      <c r="CN32" s="712"/>
      <c r="CO32" s="712"/>
      <c r="CP32" s="712"/>
      <c r="CQ32" s="713"/>
      <c r="CR32" s="678" t="s">
        <v>
145</v>
      </c>
      <c r="CS32" s="679"/>
      <c r="CT32" s="679"/>
      <c r="CU32" s="679"/>
      <c r="CV32" s="679"/>
      <c r="CW32" s="679"/>
      <c r="CX32" s="679"/>
      <c r="CY32" s="680"/>
      <c r="CZ32" s="681" t="s">
        <v>
128</v>
      </c>
      <c r="DA32" s="699"/>
      <c r="DB32" s="699"/>
      <c r="DC32" s="700"/>
      <c r="DD32" s="684" t="s">
        <v>
145</v>
      </c>
      <c r="DE32" s="679"/>
      <c r="DF32" s="679"/>
      <c r="DG32" s="679"/>
      <c r="DH32" s="679"/>
      <c r="DI32" s="679"/>
      <c r="DJ32" s="679"/>
      <c r="DK32" s="680"/>
      <c r="DL32" s="684" t="s">
        <v>
128</v>
      </c>
      <c r="DM32" s="679"/>
      <c r="DN32" s="679"/>
      <c r="DO32" s="679"/>
      <c r="DP32" s="679"/>
      <c r="DQ32" s="679"/>
      <c r="DR32" s="679"/>
      <c r="DS32" s="679"/>
      <c r="DT32" s="679"/>
      <c r="DU32" s="679"/>
      <c r="DV32" s="680"/>
      <c r="DW32" s="681" t="s">
        <v>
128</v>
      </c>
      <c r="DX32" s="699"/>
      <c r="DY32" s="699"/>
      <c r="DZ32" s="699"/>
      <c r="EA32" s="699"/>
      <c r="EB32" s="699"/>
      <c r="EC32" s="714"/>
    </row>
    <row r="33" spans="2:133" ht="11.25" customHeight="1" x14ac:dyDescent="0.15">
      <c r="B33" s="675" t="s">
        <v>
317</v>
      </c>
      <c r="C33" s="676"/>
      <c r="D33" s="676"/>
      <c r="E33" s="676"/>
      <c r="F33" s="676"/>
      <c r="G33" s="676"/>
      <c r="H33" s="676"/>
      <c r="I33" s="676"/>
      <c r="J33" s="676"/>
      <c r="K33" s="676"/>
      <c r="L33" s="676"/>
      <c r="M33" s="676"/>
      <c r="N33" s="676"/>
      <c r="O33" s="676"/>
      <c r="P33" s="676"/>
      <c r="Q33" s="677"/>
      <c r="R33" s="678">
        <v>
3926588</v>
      </c>
      <c r="S33" s="679"/>
      <c r="T33" s="679"/>
      <c r="U33" s="679"/>
      <c r="V33" s="679"/>
      <c r="W33" s="679"/>
      <c r="X33" s="679"/>
      <c r="Y33" s="680"/>
      <c r="Z33" s="715">
        <v>
15.5</v>
      </c>
      <c r="AA33" s="715"/>
      <c r="AB33" s="715"/>
      <c r="AC33" s="715"/>
      <c r="AD33" s="716" t="s">
        <v>
128</v>
      </c>
      <c r="AE33" s="716"/>
      <c r="AF33" s="716"/>
      <c r="AG33" s="716"/>
      <c r="AH33" s="716"/>
      <c r="AI33" s="716"/>
      <c r="AJ33" s="716"/>
      <c r="AK33" s="716"/>
      <c r="AL33" s="681" t="s">
        <v>
145</v>
      </c>
      <c r="AM33" s="682"/>
      <c r="AN33" s="682"/>
      <c r="AO33" s="717"/>
      <c r="AP33" s="758"/>
      <c r="AQ33" s="759"/>
      <c r="AR33" s="759"/>
      <c r="AS33" s="759"/>
      <c r="AT33" s="762"/>
      <c r="AU33" s="232"/>
      <c r="AV33" s="232"/>
      <c r="AW33" s="232"/>
      <c r="AX33" s="659" t="s">
        <v>
318</v>
      </c>
      <c r="AY33" s="660"/>
      <c r="AZ33" s="660"/>
      <c r="BA33" s="660"/>
      <c r="BB33" s="660"/>
      <c r="BC33" s="660"/>
      <c r="BD33" s="660"/>
      <c r="BE33" s="660"/>
      <c r="BF33" s="661"/>
      <c r="BG33" s="742">
        <v>
99.4</v>
      </c>
      <c r="BH33" s="663"/>
      <c r="BI33" s="663"/>
      <c r="BJ33" s="663"/>
      <c r="BK33" s="663"/>
      <c r="BL33" s="663"/>
      <c r="BM33" s="706">
        <v>
98.9</v>
      </c>
      <c r="BN33" s="663"/>
      <c r="BO33" s="663"/>
      <c r="BP33" s="663"/>
      <c r="BQ33" s="727"/>
      <c r="BR33" s="742">
        <v>
99.5</v>
      </c>
      <c r="BS33" s="663"/>
      <c r="BT33" s="663"/>
      <c r="BU33" s="663"/>
      <c r="BV33" s="663"/>
      <c r="BW33" s="663"/>
      <c r="BX33" s="706">
        <v>
98.9</v>
      </c>
      <c r="BY33" s="663"/>
      <c r="BZ33" s="663"/>
      <c r="CA33" s="663"/>
      <c r="CB33" s="727"/>
      <c r="CD33" s="711" t="s">
        <v>
319</v>
      </c>
      <c r="CE33" s="712"/>
      <c r="CF33" s="712"/>
      <c r="CG33" s="712"/>
      <c r="CH33" s="712"/>
      <c r="CI33" s="712"/>
      <c r="CJ33" s="712"/>
      <c r="CK33" s="712"/>
      <c r="CL33" s="712"/>
      <c r="CM33" s="712"/>
      <c r="CN33" s="712"/>
      <c r="CO33" s="712"/>
      <c r="CP33" s="712"/>
      <c r="CQ33" s="713"/>
      <c r="CR33" s="678">
        <v>
9656003</v>
      </c>
      <c r="CS33" s="697"/>
      <c r="CT33" s="697"/>
      <c r="CU33" s="697"/>
      <c r="CV33" s="697"/>
      <c r="CW33" s="697"/>
      <c r="CX33" s="697"/>
      <c r="CY33" s="698"/>
      <c r="CZ33" s="681">
        <v>
39.1</v>
      </c>
      <c r="DA33" s="699"/>
      <c r="DB33" s="699"/>
      <c r="DC33" s="700"/>
      <c r="DD33" s="684">
        <v>
7495089</v>
      </c>
      <c r="DE33" s="697"/>
      <c r="DF33" s="697"/>
      <c r="DG33" s="697"/>
      <c r="DH33" s="697"/>
      <c r="DI33" s="697"/>
      <c r="DJ33" s="697"/>
      <c r="DK33" s="698"/>
      <c r="DL33" s="684">
        <v>
5643688</v>
      </c>
      <c r="DM33" s="697"/>
      <c r="DN33" s="697"/>
      <c r="DO33" s="697"/>
      <c r="DP33" s="697"/>
      <c r="DQ33" s="697"/>
      <c r="DR33" s="697"/>
      <c r="DS33" s="697"/>
      <c r="DT33" s="697"/>
      <c r="DU33" s="697"/>
      <c r="DV33" s="698"/>
      <c r="DW33" s="681">
        <v>
42.9</v>
      </c>
      <c r="DX33" s="699"/>
      <c r="DY33" s="699"/>
      <c r="DZ33" s="699"/>
      <c r="EA33" s="699"/>
      <c r="EB33" s="699"/>
      <c r="EC33" s="714"/>
    </row>
    <row r="34" spans="2:133" ht="11.25" customHeight="1" x14ac:dyDescent="0.15">
      <c r="B34" s="675" t="s">
        <v>
320</v>
      </c>
      <c r="C34" s="676"/>
      <c r="D34" s="676"/>
      <c r="E34" s="676"/>
      <c r="F34" s="676"/>
      <c r="G34" s="676"/>
      <c r="H34" s="676"/>
      <c r="I34" s="676"/>
      <c r="J34" s="676"/>
      <c r="K34" s="676"/>
      <c r="L34" s="676"/>
      <c r="M34" s="676"/>
      <c r="N34" s="676"/>
      <c r="O34" s="676"/>
      <c r="P34" s="676"/>
      <c r="Q34" s="677"/>
      <c r="R34" s="678">
        <v>
19602</v>
      </c>
      <c r="S34" s="679"/>
      <c r="T34" s="679"/>
      <c r="U34" s="679"/>
      <c r="V34" s="679"/>
      <c r="W34" s="679"/>
      <c r="X34" s="679"/>
      <c r="Y34" s="680"/>
      <c r="Z34" s="715">
        <v>
0.1</v>
      </c>
      <c r="AA34" s="715"/>
      <c r="AB34" s="715"/>
      <c r="AC34" s="715"/>
      <c r="AD34" s="716">
        <v>
9424</v>
      </c>
      <c r="AE34" s="716"/>
      <c r="AF34" s="716"/>
      <c r="AG34" s="716"/>
      <c r="AH34" s="716"/>
      <c r="AI34" s="716"/>
      <c r="AJ34" s="716"/>
      <c r="AK34" s="716"/>
      <c r="AL34" s="681">
        <v>
0.1</v>
      </c>
      <c r="AM34" s="682"/>
      <c r="AN34" s="682"/>
      <c r="AO34" s="717"/>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1" t="s">
        <v>
321</v>
      </c>
      <c r="CE34" s="712"/>
      <c r="CF34" s="712"/>
      <c r="CG34" s="712"/>
      <c r="CH34" s="712"/>
      <c r="CI34" s="712"/>
      <c r="CJ34" s="712"/>
      <c r="CK34" s="712"/>
      <c r="CL34" s="712"/>
      <c r="CM34" s="712"/>
      <c r="CN34" s="712"/>
      <c r="CO34" s="712"/>
      <c r="CP34" s="712"/>
      <c r="CQ34" s="713"/>
      <c r="CR34" s="678">
        <v>
3677880</v>
      </c>
      <c r="CS34" s="679"/>
      <c r="CT34" s="679"/>
      <c r="CU34" s="679"/>
      <c r="CV34" s="679"/>
      <c r="CW34" s="679"/>
      <c r="CX34" s="679"/>
      <c r="CY34" s="680"/>
      <c r="CZ34" s="681">
        <v>
14.9</v>
      </c>
      <c r="DA34" s="699"/>
      <c r="DB34" s="699"/>
      <c r="DC34" s="700"/>
      <c r="DD34" s="684">
        <v>
2761481</v>
      </c>
      <c r="DE34" s="679"/>
      <c r="DF34" s="679"/>
      <c r="DG34" s="679"/>
      <c r="DH34" s="679"/>
      <c r="DI34" s="679"/>
      <c r="DJ34" s="679"/>
      <c r="DK34" s="680"/>
      <c r="DL34" s="684">
        <v>
2481450</v>
      </c>
      <c r="DM34" s="679"/>
      <c r="DN34" s="679"/>
      <c r="DO34" s="679"/>
      <c r="DP34" s="679"/>
      <c r="DQ34" s="679"/>
      <c r="DR34" s="679"/>
      <c r="DS34" s="679"/>
      <c r="DT34" s="679"/>
      <c r="DU34" s="679"/>
      <c r="DV34" s="680"/>
      <c r="DW34" s="681">
        <v>
18.8</v>
      </c>
      <c r="DX34" s="699"/>
      <c r="DY34" s="699"/>
      <c r="DZ34" s="699"/>
      <c r="EA34" s="699"/>
      <c r="EB34" s="699"/>
      <c r="EC34" s="714"/>
    </row>
    <row r="35" spans="2:133" ht="11.25" customHeight="1" x14ac:dyDescent="0.15">
      <c r="B35" s="675" t="s">
        <v>
322</v>
      </c>
      <c r="C35" s="676"/>
      <c r="D35" s="676"/>
      <c r="E35" s="676"/>
      <c r="F35" s="676"/>
      <c r="G35" s="676"/>
      <c r="H35" s="676"/>
      <c r="I35" s="676"/>
      <c r="J35" s="676"/>
      <c r="K35" s="676"/>
      <c r="L35" s="676"/>
      <c r="M35" s="676"/>
      <c r="N35" s="676"/>
      <c r="O35" s="676"/>
      <c r="P35" s="676"/>
      <c r="Q35" s="677"/>
      <c r="R35" s="678">
        <v>
1446</v>
      </c>
      <c r="S35" s="679"/>
      <c r="T35" s="679"/>
      <c r="U35" s="679"/>
      <c r="V35" s="679"/>
      <c r="W35" s="679"/>
      <c r="X35" s="679"/>
      <c r="Y35" s="680"/>
      <c r="Z35" s="715">
        <v>
0</v>
      </c>
      <c r="AA35" s="715"/>
      <c r="AB35" s="715"/>
      <c r="AC35" s="715"/>
      <c r="AD35" s="716" t="s">
        <v>
128</v>
      </c>
      <c r="AE35" s="716"/>
      <c r="AF35" s="716"/>
      <c r="AG35" s="716"/>
      <c r="AH35" s="716"/>
      <c r="AI35" s="716"/>
      <c r="AJ35" s="716"/>
      <c r="AK35" s="716"/>
      <c r="AL35" s="681" t="s">
        <v>
128</v>
      </c>
      <c r="AM35" s="682"/>
      <c r="AN35" s="682"/>
      <c r="AO35" s="717"/>
      <c r="AP35" s="235"/>
      <c r="AQ35" s="739" t="s">
        <v>
323</v>
      </c>
      <c r="AR35" s="740"/>
      <c r="AS35" s="740"/>
      <c r="AT35" s="740"/>
      <c r="AU35" s="740"/>
      <c r="AV35" s="740"/>
      <c r="AW35" s="740"/>
      <c r="AX35" s="740"/>
      <c r="AY35" s="740"/>
      <c r="AZ35" s="740"/>
      <c r="BA35" s="740"/>
      <c r="BB35" s="740"/>
      <c r="BC35" s="740"/>
      <c r="BD35" s="740"/>
      <c r="BE35" s="740"/>
      <c r="BF35" s="741"/>
      <c r="BG35" s="739" t="s">
        <v>
324</v>
      </c>
      <c r="BH35" s="740"/>
      <c r="BI35" s="740"/>
      <c r="BJ35" s="740"/>
      <c r="BK35" s="740"/>
      <c r="BL35" s="740"/>
      <c r="BM35" s="740"/>
      <c r="BN35" s="740"/>
      <c r="BO35" s="740"/>
      <c r="BP35" s="740"/>
      <c r="BQ35" s="740"/>
      <c r="BR35" s="740"/>
      <c r="BS35" s="740"/>
      <c r="BT35" s="740"/>
      <c r="BU35" s="740"/>
      <c r="BV35" s="740"/>
      <c r="BW35" s="740"/>
      <c r="BX35" s="740"/>
      <c r="BY35" s="740"/>
      <c r="BZ35" s="740"/>
      <c r="CA35" s="740"/>
      <c r="CB35" s="741"/>
      <c r="CD35" s="711" t="s">
        <v>
325</v>
      </c>
      <c r="CE35" s="712"/>
      <c r="CF35" s="712"/>
      <c r="CG35" s="712"/>
      <c r="CH35" s="712"/>
      <c r="CI35" s="712"/>
      <c r="CJ35" s="712"/>
      <c r="CK35" s="712"/>
      <c r="CL35" s="712"/>
      <c r="CM35" s="712"/>
      <c r="CN35" s="712"/>
      <c r="CO35" s="712"/>
      <c r="CP35" s="712"/>
      <c r="CQ35" s="713"/>
      <c r="CR35" s="678">
        <v>
117953</v>
      </c>
      <c r="CS35" s="697"/>
      <c r="CT35" s="697"/>
      <c r="CU35" s="697"/>
      <c r="CV35" s="697"/>
      <c r="CW35" s="697"/>
      <c r="CX35" s="697"/>
      <c r="CY35" s="698"/>
      <c r="CZ35" s="681">
        <v>
0.5</v>
      </c>
      <c r="DA35" s="699"/>
      <c r="DB35" s="699"/>
      <c r="DC35" s="700"/>
      <c r="DD35" s="684">
        <v>
66349</v>
      </c>
      <c r="DE35" s="697"/>
      <c r="DF35" s="697"/>
      <c r="DG35" s="697"/>
      <c r="DH35" s="697"/>
      <c r="DI35" s="697"/>
      <c r="DJ35" s="697"/>
      <c r="DK35" s="698"/>
      <c r="DL35" s="684">
        <v>
65469</v>
      </c>
      <c r="DM35" s="697"/>
      <c r="DN35" s="697"/>
      <c r="DO35" s="697"/>
      <c r="DP35" s="697"/>
      <c r="DQ35" s="697"/>
      <c r="DR35" s="697"/>
      <c r="DS35" s="697"/>
      <c r="DT35" s="697"/>
      <c r="DU35" s="697"/>
      <c r="DV35" s="698"/>
      <c r="DW35" s="681">
        <v>
0.5</v>
      </c>
      <c r="DX35" s="699"/>
      <c r="DY35" s="699"/>
      <c r="DZ35" s="699"/>
      <c r="EA35" s="699"/>
      <c r="EB35" s="699"/>
      <c r="EC35" s="714"/>
    </row>
    <row r="36" spans="2:133" ht="11.25" customHeight="1" x14ac:dyDescent="0.15">
      <c r="B36" s="675" t="s">
        <v>
326</v>
      </c>
      <c r="C36" s="676"/>
      <c r="D36" s="676"/>
      <c r="E36" s="676"/>
      <c r="F36" s="676"/>
      <c r="G36" s="676"/>
      <c r="H36" s="676"/>
      <c r="I36" s="676"/>
      <c r="J36" s="676"/>
      <c r="K36" s="676"/>
      <c r="L36" s="676"/>
      <c r="M36" s="676"/>
      <c r="N36" s="676"/>
      <c r="O36" s="676"/>
      <c r="P36" s="676"/>
      <c r="Q36" s="677"/>
      <c r="R36" s="678">
        <v>
1182376</v>
      </c>
      <c r="S36" s="679"/>
      <c r="T36" s="679"/>
      <c r="U36" s="679"/>
      <c r="V36" s="679"/>
      <c r="W36" s="679"/>
      <c r="X36" s="679"/>
      <c r="Y36" s="680"/>
      <c r="Z36" s="715">
        <v>
4.7</v>
      </c>
      <c r="AA36" s="715"/>
      <c r="AB36" s="715"/>
      <c r="AC36" s="715"/>
      <c r="AD36" s="716" t="s">
        <v>
145</v>
      </c>
      <c r="AE36" s="716"/>
      <c r="AF36" s="716"/>
      <c r="AG36" s="716"/>
      <c r="AH36" s="716"/>
      <c r="AI36" s="716"/>
      <c r="AJ36" s="716"/>
      <c r="AK36" s="716"/>
      <c r="AL36" s="681" t="s">
        <v>
128</v>
      </c>
      <c r="AM36" s="682"/>
      <c r="AN36" s="682"/>
      <c r="AO36" s="717"/>
      <c r="AP36" s="235"/>
      <c r="AQ36" s="730" t="s">
        <v>
327</v>
      </c>
      <c r="AR36" s="731"/>
      <c r="AS36" s="731"/>
      <c r="AT36" s="731"/>
      <c r="AU36" s="731"/>
      <c r="AV36" s="731"/>
      <c r="AW36" s="731"/>
      <c r="AX36" s="731"/>
      <c r="AY36" s="732"/>
      <c r="AZ36" s="733">
        <v>
3284767</v>
      </c>
      <c r="BA36" s="734"/>
      <c r="BB36" s="734"/>
      <c r="BC36" s="734"/>
      <c r="BD36" s="734"/>
      <c r="BE36" s="734"/>
      <c r="BF36" s="735"/>
      <c r="BG36" s="736" t="s">
        <v>
328</v>
      </c>
      <c r="BH36" s="737"/>
      <c r="BI36" s="737"/>
      <c r="BJ36" s="737"/>
      <c r="BK36" s="737"/>
      <c r="BL36" s="737"/>
      <c r="BM36" s="737"/>
      <c r="BN36" s="737"/>
      <c r="BO36" s="737"/>
      <c r="BP36" s="737"/>
      <c r="BQ36" s="737"/>
      <c r="BR36" s="737"/>
      <c r="BS36" s="737"/>
      <c r="BT36" s="737"/>
      <c r="BU36" s="738"/>
      <c r="BV36" s="733">
        <v>
250627</v>
      </c>
      <c r="BW36" s="734"/>
      <c r="BX36" s="734"/>
      <c r="BY36" s="734"/>
      <c r="BZ36" s="734"/>
      <c r="CA36" s="734"/>
      <c r="CB36" s="735"/>
      <c r="CD36" s="711" t="s">
        <v>
329</v>
      </c>
      <c r="CE36" s="712"/>
      <c r="CF36" s="712"/>
      <c r="CG36" s="712"/>
      <c r="CH36" s="712"/>
      <c r="CI36" s="712"/>
      <c r="CJ36" s="712"/>
      <c r="CK36" s="712"/>
      <c r="CL36" s="712"/>
      <c r="CM36" s="712"/>
      <c r="CN36" s="712"/>
      <c r="CO36" s="712"/>
      <c r="CP36" s="712"/>
      <c r="CQ36" s="713"/>
      <c r="CR36" s="678">
        <v>
2812210</v>
      </c>
      <c r="CS36" s="679"/>
      <c r="CT36" s="679"/>
      <c r="CU36" s="679"/>
      <c r="CV36" s="679"/>
      <c r="CW36" s="679"/>
      <c r="CX36" s="679"/>
      <c r="CY36" s="680"/>
      <c r="CZ36" s="681">
        <v>
11.4</v>
      </c>
      <c r="DA36" s="699"/>
      <c r="DB36" s="699"/>
      <c r="DC36" s="700"/>
      <c r="DD36" s="684">
        <v>
1966829</v>
      </c>
      <c r="DE36" s="679"/>
      <c r="DF36" s="679"/>
      <c r="DG36" s="679"/>
      <c r="DH36" s="679"/>
      <c r="DI36" s="679"/>
      <c r="DJ36" s="679"/>
      <c r="DK36" s="680"/>
      <c r="DL36" s="684">
        <v>
1663189</v>
      </c>
      <c r="DM36" s="679"/>
      <c r="DN36" s="679"/>
      <c r="DO36" s="679"/>
      <c r="DP36" s="679"/>
      <c r="DQ36" s="679"/>
      <c r="DR36" s="679"/>
      <c r="DS36" s="679"/>
      <c r="DT36" s="679"/>
      <c r="DU36" s="679"/>
      <c r="DV36" s="680"/>
      <c r="DW36" s="681">
        <v>
12.6</v>
      </c>
      <c r="DX36" s="699"/>
      <c r="DY36" s="699"/>
      <c r="DZ36" s="699"/>
      <c r="EA36" s="699"/>
      <c r="EB36" s="699"/>
      <c r="EC36" s="714"/>
    </row>
    <row r="37" spans="2:133" ht="11.25" customHeight="1" x14ac:dyDescent="0.15">
      <c r="B37" s="675" t="s">
        <v>
330</v>
      </c>
      <c r="C37" s="676"/>
      <c r="D37" s="676"/>
      <c r="E37" s="676"/>
      <c r="F37" s="676"/>
      <c r="G37" s="676"/>
      <c r="H37" s="676"/>
      <c r="I37" s="676"/>
      <c r="J37" s="676"/>
      <c r="K37" s="676"/>
      <c r="L37" s="676"/>
      <c r="M37" s="676"/>
      <c r="N37" s="676"/>
      <c r="O37" s="676"/>
      <c r="P37" s="676"/>
      <c r="Q37" s="677"/>
      <c r="R37" s="678">
        <v>
446958</v>
      </c>
      <c r="S37" s="679"/>
      <c r="T37" s="679"/>
      <c r="U37" s="679"/>
      <c r="V37" s="679"/>
      <c r="W37" s="679"/>
      <c r="X37" s="679"/>
      <c r="Y37" s="680"/>
      <c r="Z37" s="715">
        <v>
1.8</v>
      </c>
      <c r="AA37" s="715"/>
      <c r="AB37" s="715"/>
      <c r="AC37" s="715"/>
      <c r="AD37" s="716" t="s">
        <v>
244</v>
      </c>
      <c r="AE37" s="716"/>
      <c r="AF37" s="716"/>
      <c r="AG37" s="716"/>
      <c r="AH37" s="716"/>
      <c r="AI37" s="716"/>
      <c r="AJ37" s="716"/>
      <c r="AK37" s="716"/>
      <c r="AL37" s="681" t="s">
        <v>
145</v>
      </c>
      <c r="AM37" s="682"/>
      <c r="AN37" s="682"/>
      <c r="AO37" s="717"/>
      <c r="AQ37" s="718" t="s">
        <v>
331</v>
      </c>
      <c r="AR37" s="719"/>
      <c r="AS37" s="719"/>
      <c r="AT37" s="719"/>
      <c r="AU37" s="719"/>
      <c r="AV37" s="719"/>
      <c r="AW37" s="719"/>
      <c r="AX37" s="719"/>
      <c r="AY37" s="720"/>
      <c r="AZ37" s="678">
        <v>
514833</v>
      </c>
      <c r="BA37" s="679"/>
      <c r="BB37" s="679"/>
      <c r="BC37" s="679"/>
      <c r="BD37" s="697"/>
      <c r="BE37" s="697"/>
      <c r="BF37" s="721"/>
      <c r="BG37" s="711" t="s">
        <v>
332</v>
      </c>
      <c r="BH37" s="712"/>
      <c r="BI37" s="712"/>
      <c r="BJ37" s="712"/>
      <c r="BK37" s="712"/>
      <c r="BL37" s="712"/>
      <c r="BM37" s="712"/>
      <c r="BN37" s="712"/>
      <c r="BO37" s="712"/>
      <c r="BP37" s="712"/>
      <c r="BQ37" s="712"/>
      <c r="BR37" s="712"/>
      <c r="BS37" s="712"/>
      <c r="BT37" s="712"/>
      <c r="BU37" s="713"/>
      <c r="BV37" s="678">
        <v>
-344373</v>
      </c>
      <c r="BW37" s="679"/>
      <c r="BX37" s="679"/>
      <c r="BY37" s="679"/>
      <c r="BZ37" s="679"/>
      <c r="CA37" s="679"/>
      <c r="CB37" s="722"/>
      <c r="CD37" s="711" t="s">
        <v>
333</v>
      </c>
      <c r="CE37" s="712"/>
      <c r="CF37" s="712"/>
      <c r="CG37" s="712"/>
      <c r="CH37" s="712"/>
      <c r="CI37" s="712"/>
      <c r="CJ37" s="712"/>
      <c r="CK37" s="712"/>
      <c r="CL37" s="712"/>
      <c r="CM37" s="712"/>
      <c r="CN37" s="712"/>
      <c r="CO37" s="712"/>
      <c r="CP37" s="712"/>
      <c r="CQ37" s="713"/>
      <c r="CR37" s="678">
        <v>
543686</v>
      </c>
      <c r="CS37" s="697"/>
      <c r="CT37" s="697"/>
      <c r="CU37" s="697"/>
      <c r="CV37" s="697"/>
      <c r="CW37" s="697"/>
      <c r="CX37" s="697"/>
      <c r="CY37" s="698"/>
      <c r="CZ37" s="681">
        <v>
2.2000000000000002</v>
      </c>
      <c r="DA37" s="699"/>
      <c r="DB37" s="699"/>
      <c r="DC37" s="700"/>
      <c r="DD37" s="684">
        <v>
350281</v>
      </c>
      <c r="DE37" s="697"/>
      <c r="DF37" s="697"/>
      <c r="DG37" s="697"/>
      <c r="DH37" s="697"/>
      <c r="DI37" s="697"/>
      <c r="DJ37" s="697"/>
      <c r="DK37" s="698"/>
      <c r="DL37" s="684">
        <v>
328098</v>
      </c>
      <c r="DM37" s="697"/>
      <c r="DN37" s="697"/>
      <c r="DO37" s="697"/>
      <c r="DP37" s="697"/>
      <c r="DQ37" s="697"/>
      <c r="DR37" s="697"/>
      <c r="DS37" s="697"/>
      <c r="DT37" s="697"/>
      <c r="DU37" s="697"/>
      <c r="DV37" s="698"/>
      <c r="DW37" s="681">
        <v>
2.5</v>
      </c>
      <c r="DX37" s="699"/>
      <c r="DY37" s="699"/>
      <c r="DZ37" s="699"/>
      <c r="EA37" s="699"/>
      <c r="EB37" s="699"/>
      <c r="EC37" s="714"/>
    </row>
    <row r="38" spans="2:133" ht="11.25" customHeight="1" x14ac:dyDescent="0.15">
      <c r="B38" s="675" t="s">
        <v>
334</v>
      </c>
      <c r="C38" s="676"/>
      <c r="D38" s="676"/>
      <c r="E38" s="676"/>
      <c r="F38" s="676"/>
      <c r="G38" s="676"/>
      <c r="H38" s="676"/>
      <c r="I38" s="676"/>
      <c r="J38" s="676"/>
      <c r="K38" s="676"/>
      <c r="L38" s="676"/>
      <c r="M38" s="676"/>
      <c r="N38" s="676"/>
      <c r="O38" s="676"/>
      <c r="P38" s="676"/>
      <c r="Q38" s="677"/>
      <c r="R38" s="678">
        <v>
198558</v>
      </c>
      <c r="S38" s="679"/>
      <c r="T38" s="679"/>
      <c r="U38" s="679"/>
      <c r="V38" s="679"/>
      <c r="W38" s="679"/>
      <c r="X38" s="679"/>
      <c r="Y38" s="680"/>
      <c r="Z38" s="715">
        <v>
0.8</v>
      </c>
      <c r="AA38" s="715"/>
      <c r="AB38" s="715"/>
      <c r="AC38" s="715"/>
      <c r="AD38" s="716">
        <v>
37</v>
      </c>
      <c r="AE38" s="716"/>
      <c r="AF38" s="716"/>
      <c r="AG38" s="716"/>
      <c r="AH38" s="716"/>
      <c r="AI38" s="716"/>
      <c r="AJ38" s="716"/>
      <c r="AK38" s="716"/>
      <c r="AL38" s="681">
        <v>
0</v>
      </c>
      <c r="AM38" s="682"/>
      <c r="AN38" s="682"/>
      <c r="AO38" s="717"/>
      <c r="AQ38" s="718" t="s">
        <v>
335</v>
      </c>
      <c r="AR38" s="719"/>
      <c r="AS38" s="719"/>
      <c r="AT38" s="719"/>
      <c r="AU38" s="719"/>
      <c r="AV38" s="719"/>
      <c r="AW38" s="719"/>
      <c r="AX38" s="719"/>
      <c r="AY38" s="720"/>
      <c r="AZ38" s="678">
        <v>
361558</v>
      </c>
      <c r="BA38" s="679"/>
      <c r="BB38" s="679"/>
      <c r="BC38" s="679"/>
      <c r="BD38" s="697"/>
      <c r="BE38" s="697"/>
      <c r="BF38" s="721"/>
      <c r="BG38" s="711" t="s">
        <v>
336</v>
      </c>
      <c r="BH38" s="712"/>
      <c r="BI38" s="712"/>
      <c r="BJ38" s="712"/>
      <c r="BK38" s="712"/>
      <c r="BL38" s="712"/>
      <c r="BM38" s="712"/>
      <c r="BN38" s="712"/>
      <c r="BO38" s="712"/>
      <c r="BP38" s="712"/>
      <c r="BQ38" s="712"/>
      <c r="BR38" s="712"/>
      <c r="BS38" s="712"/>
      <c r="BT38" s="712"/>
      <c r="BU38" s="713"/>
      <c r="BV38" s="678">
        <v>
10661</v>
      </c>
      <c r="BW38" s="679"/>
      <c r="BX38" s="679"/>
      <c r="BY38" s="679"/>
      <c r="BZ38" s="679"/>
      <c r="CA38" s="679"/>
      <c r="CB38" s="722"/>
      <c r="CD38" s="711" t="s">
        <v>
337</v>
      </c>
      <c r="CE38" s="712"/>
      <c r="CF38" s="712"/>
      <c r="CG38" s="712"/>
      <c r="CH38" s="712"/>
      <c r="CI38" s="712"/>
      <c r="CJ38" s="712"/>
      <c r="CK38" s="712"/>
      <c r="CL38" s="712"/>
      <c r="CM38" s="712"/>
      <c r="CN38" s="712"/>
      <c r="CO38" s="712"/>
      <c r="CP38" s="712"/>
      <c r="CQ38" s="713"/>
      <c r="CR38" s="678">
        <v>
2408376</v>
      </c>
      <c r="CS38" s="679"/>
      <c r="CT38" s="679"/>
      <c r="CU38" s="679"/>
      <c r="CV38" s="679"/>
      <c r="CW38" s="679"/>
      <c r="CX38" s="679"/>
      <c r="CY38" s="680"/>
      <c r="CZ38" s="681">
        <v>
9.8000000000000007</v>
      </c>
      <c r="DA38" s="699"/>
      <c r="DB38" s="699"/>
      <c r="DC38" s="700"/>
      <c r="DD38" s="684">
        <v>
2065897</v>
      </c>
      <c r="DE38" s="679"/>
      <c r="DF38" s="679"/>
      <c r="DG38" s="679"/>
      <c r="DH38" s="679"/>
      <c r="DI38" s="679"/>
      <c r="DJ38" s="679"/>
      <c r="DK38" s="680"/>
      <c r="DL38" s="684">
        <v>
1398375</v>
      </c>
      <c r="DM38" s="679"/>
      <c r="DN38" s="679"/>
      <c r="DO38" s="679"/>
      <c r="DP38" s="679"/>
      <c r="DQ38" s="679"/>
      <c r="DR38" s="679"/>
      <c r="DS38" s="679"/>
      <c r="DT38" s="679"/>
      <c r="DU38" s="679"/>
      <c r="DV38" s="680"/>
      <c r="DW38" s="681">
        <v>
10.6</v>
      </c>
      <c r="DX38" s="699"/>
      <c r="DY38" s="699"/>
      <c r="DZ38" s="699"/>
      <c r="EA38" s="699"/>
      <c r="EB38" s="699"/>
      <c r="EC38" s="714"/>
    </row>
    <row r="39" spans="2:133" ht="11.25" customHeight="1" x14ac:dyDescent="0.15">
      <c r="B39" s="675" t="s">
        <v>
338</v>
      </c>
      <c r="C39" s="676"/>
      <c r="D39" s="676"/>
      <c r="E39" s="676"/>
      <c r="F39" s="676"/>
      <c r="G39" s="676"/>
      <c r="H39" s="676"/>
      <c r="I39" s="676"/>
      <c r="J39" s="676"/>
      <c r="K39" s="676"/>
      <c r="L39" s="676"/>
      <c r="M39" s="676"/>
      <c r="N39" s="676"/>
      <c r="O39" s="676"/>
      <c r="P39" s="676"/>
      <c r="Q39" s="677"/>
      <c r="R39" s="678">
        <v>
667500</v>
      </c>
      <c r="S39" s="679"/>
      <c r="T39" s="679"/>
      <c r="U39" s="679"/>
      <c r="V39" s="679"/>
      <c r="W39" s="679"/>
      <c r="X39" s="679"/>
      <c r="Y39" s="680"/>
      <c r="Z39" s="715">
        <v>
2.6</v>
      </c>
      <c r="AA39" s="715"/>
      <c r="AB39" s="715"/>
      <c r="AC39" s="715"/>
      <c r="AD39" s="716" t="s">
        <v>
244</v>
      </c>
      <c r="AE39" s="716"/>
      <c r="AF39" s="716"/>
      <c r="AG39" s="716"/>
      <c r="AH39" s="716"/>
      <c r="AI39" s="716"/>
      <c r="AJ39" s="716"/>
      <c r="AK39" s="716"/>
      <c r="AL39" s="681" t="s">
        <v>
128</v>
      </c>
      <c r="AM39" s="682"/>
      <c r="AN39" s="682"/>
      <c r="AO39" s="717"/>
      <c r="AQ39" s="718" t="s">
        <v>
339</v>
      </c>
      <c r="AR39" s="719"/>
      <c r="AS39" s="719"/>
      <c r="AT39" s="719"/>
      <c r="AU39" s="719"/>
      <c r="AV39" s="719"/>
      <c r="AW39" s="719"/>
      <c r="AX39" s="719"/>
      <c r="AY39" s="720"/>
      <c r="AZ39" s="678">
        <v>
27950</v>
      </c>
      <c r="BA39" s="679"/>
      <c r="BB39" s="679"/>
      <c r="BC39" s="679"/>
      <c r="BD39" s="697"/>
      <c r="BE39" s="697"/>
      <c r="BF39" s="721"/>
      <c r="BG39" s="711" t="s">
        <v>
340</v>
      </c>
      <c r="BH39" s="712"/>
      <c r="BI39" s="712"/>
      <c r="BJ39" s="712"/>
      <c r="BK39" s="712"/>
      <c r="BL39" s="712"/>
      <c r="BM39" s="712"/>
      <c r="BN39" s="712"/>
      <c r="BO39" s="712"/>
      <c r="BP39" s="712"/>
      <c r="BQ39" s="712"/>
      <c r="BR39" s="712"/>
      <c r="BS39" s="712"/>
      <c r="BT39" s="712"/>
      <c r="BU39" s="713"/>
      <c r="BV39" s="678">
        <v>
15365</v>
      </c>
      <c r="BW39" s="679"/>
      <c r="BX39" s="679"/>
      <c r="BY39" s="679"/>
      <c r="BZ39" s="679"/>
      <c r="CA39" s="679"/>
      <c r="CB39" s="722"/>
      <c r="CD39" s="711" t="s">
        <v>
341</v>
      </c>
      <c r="CE39" s="712"/>
      <c r="CF39" s="712"/>
      <c r="CG39" s="712"/>
      <c r="CH39" s="712"/>
      <c r="CI39" s="712"/>
      <c r="CJ39" s="712"/>
      <c r="CK39" s="712"/>
      <c r="CL39" s="712"/>
      <c r="CM39" s="712"/>
      <c r="CN39" s="712"/>
      <c r="CO39" s="712"/>
      <c r="CP39" s="712"/>
      <c r="CQ39" s="713"/>
      <c r="CR39" s="678">
        <v>
485532</v>
      </c>
      <c r="CS39" s="697"/>
      <c r="CT39" s="697"/>
      <c r="CU39" s="697"/>
      <c r="CV39" s="697"/>
      <c r="CW39" s="697"/>
      <c r="CX39" s="697"/>
      <c r="CY39" s="698"/>
      <c r="CZ39" s="681">
        <v>
2</v>
      </c>
      <c r="DA39" s="699"/>
      <c r="DB39" s="699"/>
      <c r="DC39" s="700"/>
      <c r="DD39" s="684">
        <v>
480481</v>
      </c>
      <c r="DE39" s="697"/>
      <c r="DF39" s="697"/>
      <c r="DG39" s="697"/>
      <c r="DH39" s="697"/>
      <c r="DI39" s="697"/>
      <c r="DJ39" s="697"/>
      <c r="DK39" s="698"/>
      <c r="DL39" s="684" t="s">
        <v>
128</v>
      </c>
      <c r="DM39" s="697"/>
      <c r="DN39" s="697"/>
      <c r="DO39" s="697"/>
      <c r="DP39" s="697"/>
      <c r="DQ39" s="697"/>
      <c r="DR39" s="697"/>
      <c r="DS39" s="697"/>
      <c r="DT39" s="697"/>
      <c r="DU39" s="697"/>
      <c r="DV39" s="698"/>
      <c r="DW39" s="681" t="s">
        <v>
128</v>
      </c>
      <c r="DX39" s="699"/>
      <c r="DY39" s="699"/>
      <c r="DZ39" s="699"/>
      <c r="EA39" s="699"/>
      <c r="EB39" s="699"/>
      <c r="EC39" s="714"/>
    </row>
    <row r="40" spans="2:133" ht="11.25" customHeight="1" x14ac:dyDescent="0.15">
      <c r="B40" s="675" t="s">
        <v>
342</v>
      </c>
      <c r="C40" s="676"/>
      <c r="D40" s="676"/>
      <c r="E40" s="676"/>
      <c r="F40" s="676"/>
      <c r="G40" s="676"/>
      <c r="H40" s="676"/>
      <c r="I40" s="676"/>
      <c r="J40" s="676"/>
      <c r="K40" s="676"/>
      <c r="L40" s="676"/>
      <c r="M40" s="676"/>
      <c r="N40" s="676"/>
      <c r="O40" s="676"/>
      <c r="P40" s="676"/>
      <c r="Q40" s="677"/>
      <c r="R40" s="678" t="s">
        <v>
128</v>
      </c>
      <c r="S40" s="679"/>
      <c r="T40" s="679"/>
      <c r="U40" s="679"/>
      <c r="V40" s="679"/>
      <c r="W40" s="679"/>
      <c r="X40" s="679"/>
      <c r="Y40" s="680"/>
      <c r="Z40" s="715" t="s">
        <v>
128</v>
      </c>
      <c r="AA40" s="715"/>
      <c r="AB40" s="715"/>
      <c r="AC40" s="715"/>
      <c r="AD40" s="716" t="s">
        <v>
128</v>
      </c>
      <c r="AE40" s="716"/>
      <c r="AF40" s="716"/>
      <c r="AG40" s="716"/>
      <c r="AH40" s="716"/>
      <c r="AI40" s="716"/>
      <c r="AJ40" s="716"/>
      <c r="AK40" s="716"/>
      <c r="AL40" s="681" t="s">
        <v>
145</v>
      </c>
      <c r="AM40" s="682"/>
      <c r="AN40" s="682"/>
      <c r="AO40" s="717"/>
      <c r="AQ40" s="718" t="s">
        <v>
343</v>
      </c>
      <c r="AR40" s="719"/>
      <c r="AS40" s="719"/>
      <c r="AT40" s="719"/>
      <c r="AU40" s="719"/>
      <c r="AV40" s="719"/>
      <c r="AW40" s="719"/>
      <c r="AX40" s="719"/>
      <c r="AY40" s="720"/>
      <c r="AZ40" s="678" t="s">
        <v>
128</v>
      </c>
      <c r="BA40" s="679"/>
      <c r="BB40" s="679"/>
      <c r="BC40" s="679"/>
      <c r="BD40" s="697"/>
      <c r="BE40" s="697"/>
      <c r="BF40" s="721"/>
      <c r="BG40" s="723" t="s">
        <v>
344</v>
      </c>
      <c r="BH40" s="724"/>
      <c r="BI40" s="724"/>
      <c r="BJ40" s="724"/>
      <c r="BK40" s="724"/>
      <c r="BL40" s="236"/>
      <c r="BM40" s="712" t="s">
        <v>
345</v>
      </c>
      <c r="BN40" s="712"/>
      <c r="BO40" s="712"/>
      <c r="BP40" s="712"/>
      <c r="BQ40" s="712"/>
      <c r="BR40" s="712"/>
      <c r="BS40" s="712"/>
      <c r="BT40" s="712"/>
      <c r="BU40" s="713"/>
      <c r="BV40" s="678">
        <v>
76</v>
      </c>
      <c r="BW40" s="679"/>
      <c r="BX40" s="679"/>
      <c r="BY40" s="679"/>
      <c r="BZ40" s="679"/>
      <c r="CA40" s="679"/>
      <c r="CB40" s="722"/>
      <c r="CD40" s="711" t="s">
        <v>
346</v>
      </c>
      <c r="CE40" s="712"/>
      <c r="CF40" s="712"/>
      <c r="CG40" s="712"/>
      <c r="CH40" s="712"/>
      <c r="CI40" s="712"/>
      <c r="CJ40" s="712"/>
      <c r="CK40" s="712"/>
      <c r="CL40" s="712"/>
      <c r="CM40" s="712"/>
      <c r="CN40" s="712"/>
      <c r="CO40" s="712"/>
      <c r="CP40" s="712"/>
      <c r="CQ40" s="713"/>
      <c r="CR40" s="678">
        <v>
154052</v>
      </c>
      <c r="CS40" s="679"/>
      <c r="CT40" s="679"/>
      <c r="CU40" s="679"/>
      <c r="CV40" s="679"/>
      <c r="CW40" s="679"/>
      <c r="CX40" s="679"/>
      <c r="CY40" s="680"/>
      <c r="CZ40" s="681">
        <v>
0.6</v>
      </c>
      <c r="DA40" s="699"/>
      <c r="DB40" s="699"/>
      <c r="DC40" s="700"/>
      <c r="DD40" s="684">
        <v>
154052</v>
      </c>
      <c r="DE40" s="679"/>
      <c r="DF40" s="679"/>
      <c r="DG40" s="679"/>
      <c r="DH40" s="679"/>
      <c r="DI40" s="679"/>
      <c r="DJ40" s="679"/>
      <c r="DK40" s="680"/>
      <c r="DL40" s="684">
        <v>
35205</v>
      </c>
      <c r="DM40" s="679"/>
      <c r="DN40" s="679"/>
      <c r="DO40" s="679"/>
      <c r="DP40" s="679"/>
      <c r="DQ40" s="679"/>
      <c r="DR40" s="679"/>
      <c r="DS40" s="679"/>
      <c r="DT40" s="679"/>
      <c r="DU40" s="679"/>
      <c r="DV40" s="680"/>
      <c r="DW40" s="681">
        <v>
0.3</v>
      </c>
      <c r="DX40" s="699"/>
      <c r="DY40" s="699"/>
      <c r="DZ40" s="699"/>
      <c r="EA40" s="699"/>
      <c r="EB40" s="699"/>
      <c r="EC40" s="714"/>
    </row>
    <row r="41" spans="2:133" ht="11.25" customHeight="1" x14ac:dyDescent="0.15">
      <c r="B41" s="675" t="s">
        <v>
347</v>
      </c>
      <c r="C41" s="676"/>
      <c r="D41" s="676"/>
      <c r="E41" s="676"/>
      <c r="F41" s="676"/>
      <c r="G41" s="676"/>
      <c r="H41" s="676"/>
      <c r="I41" s="676"/>
      <c r="J41" s="676"/>
      <c r="K41" s="676"/>
      <c r="L41" s="676"/>
      <c r="M41" s="676"/>
      <c r="N41" s="676"/>
      <c r="O41" s="676"/>
      <c r="P41" s="676"/>
      <c r="Q41" s="677"/>
      <c r="R41" s="678">
        <v>
500000</v>
      </c>
      <c r="S41" s="679"/>
      <c r="T41" s="679"/>
      <c r="U41" s="679"/>
      <c r="V41" s="679"/>
      <c r="W41" s="679"/>
      <c r="X41" s="679"/>
      <c r="Y41" s="680"/>
      <c r="Z41" s="715">
        <v>
2</v>
      </c>
      <c r="AA41" s="715"/>
      <c r="AB41" s="715"/>
      <c r="AC41" s="715"/>
      <c r="AD41" s="716" t="s">
        <v>
244</v>
      </c>
      <c r="AE41" s="716"/>
      <c r="AF41" s="716"/>
      <c r="AG41" s="716"/>
      <c r="AH41" s="716"/>
      <c r="AI41" s="716"/>
      <c r="AJ41" s="716"/>
      <c r="AK41" s="716"/>
      <c r="AL41" s="681" t="s">
        <v>
145</v>
      </c>
      <c r="AM41" s="682"/>
      <c r="AN41" s="682"/>
      <c r="AO41" s="717"/>
      <c r="AQ41" s="718" t="s">
        <v>
348</v>
      </c>
      <c r="AR41" s="719"/>
      <c r="AS41" s="719"/>
      <c r="AT41" s="719"/>
      <c r="AU41" s="719"/>
      <c r="AV41" s="719"/>
      <c r="AW41" s="719"/>
      <c r="AX41" s="719"/>
      <c r="AY41" s="720"/>
      <c r="AZ41" s="678">
        <v>
1071834</v>
      </c>
      <c r="BA41" s="679"/>
      <c r="BB41" s="679"/>
      <c r="BC41" s="679"/>
      <c r="BD41" s="697"/>
      <c r="BE41" s="697"/>
      <c r="BF41" s="721"/>
      <c r="BG41" s="723"/>
      <c r="BH41" s="724"/>
      <c r="BI41" s="724"/>
      <c r="BJ41" s="724"/>
      <c r="BK41" s="724"/>
      <c r="BL41" s="236"/>
      <c r="BM41" s="712" t="s">
        <v>
349</v>
      </c>
      <c r="BN41" s="712"/>
      <c r="BO41" s="712"/>
      <c r="BP41" s="712"/>
      <c r="BQ41" s="712"/>
      <c r="BR41" s="712"/>
      <c r="BS41" s="712"/>
      <c r="BT41" s="712"/>
      <c r="BU41" s="713"/>
      <c r="BV41" s="678" t="s">
        <v>
128</v>
      </c>
      <c r="BW41" s="679"/>
      <c r="BX41" s="679"/>
      <c r="BY41" s="679"/>
      <c r="BZ41" s="679"/>
      <c r="CA41" s="679"/>
      <c r="CB41" s="722"/>
      <c r="CD41" s="711" t="s">
        <v>
350</v>
      </c>
      <c r="CE41" s="712"/>
      <c r="CF41" s="712"/>
      <c r="CG41" s="712"/>
      <c r="CH41" s="712"/>
      <c r="CI41" s="712"/>
      <c r="CJ41" s="712"/>
      <c r="CK41" s="712"/>
      <c r="CL41" s="712"/>
      <c r="CM41" s="712"/>
      <c r="CN41" s="712"/>
      <c r="CO41" s="712"/>
      <c r="CP41" s="712"/>
      <c r="CQ41" s="713"/>
      <c r="CR41" s="678" t="s">
        <v>
244</v>
      </c>
      <c r="CS41" s="697"/>
      <c r="CT41" s="697"/>
      <c r="CU41" s="697"/>
      <c r="CV41" s="697"/>
      <c r="CW41" s="697"/>
      <c r="CX41" s="697"/>
      <c r="CY41" s="698"/>
      <c r="CZ41" s="681" t="s">
        <v>
128</v>
      </c>
      <c r="DA41" s="699"/>
      <c r="DB41" s="699"/>
      <c r="DC41" s="700"/>
      <c r="DD41" s="684" t="s">
        <v>
145</v>
      </c>
      <c r="DE41" s="697"/>
      <c r="DF41" s="697"/>
      <c r="DG41" s="697"/>
      <c r="DH41" s="697"/>
      <c r="DI41" s="697"/>
      <c r="DJ41" s="697"/>
      <c r="DK41" s="698"/>
      <c r="DL41" s="685"/>
      <c r="DM41" s="686"/>
      <c r="DN41" s="686"/>
      <c r="DO41" s="686"/>
      <c r="DP41" s="686"/>
      <c r="DQ41" s="686"/>
      <c r="DR41" s="686"/>
      <c r="DS41" s="686"/>
      <c r="DT41" s="686"/>
      <c r="DU41" s="686"/>
      <c r="DV41" s="687"/>
      <c r="DW41" s="688"/>
      <c r="DX41" s="689"/>
      <c r="DY41" s="689"/>
      <c r="DZ41" s="689"/>
      <c r="EA41" s="689"/>
      <c r="EB41" s="689"/>
      <c r="EC41" s="690"/>
    </row>
    <row r="42" spans="2:133" ht="11.25" customHeight="1" x14ac:dyDescent="0.15">
      <c r="B42" s="659" t="s">
        <v>
351</v>
      </c>
      <c r="C42" s="660"/>
      <c r="D42" s="660"/>
      <c r="E42" s="660"/>
      <c r="F42" s="660"/>
      <c r="G42" s="660"/>
      <c r="H42" s="660"/>
      <c r="I42" s="660"/>
      <c r="J42" s="660"/>
      <c r="K42" s="660"/>
      <c r="L42" s="660"/>
      <c r="M42" s="660"/>
      <c r="N42" s="660"/>
      <c r="O42" s="660"/>
      <c r="P42" s="660"/>
      <c r="Q42" s="661"/>
      <c r="R42" s="662">
        <v>
25359062</v>
      </c>
      <c r="S42" s="701"/>
      <c r="T42" s="701"/>
      <c r="U42" s="701"/>
      <c r="V42" s="701"/>
      <c r="W42" s="701"/>
      <c r="X42" s="701"/>
      <c r="Y42" s="703"/>
      <c r="Z42" s="704">
        <v>
100</v>
      </c>
      <c r="AA42" s="704"/>
      <c r="AB42" s="704"/>
      <c r="AC42" s="704"/>
      <c r="AD42" s="705">
        <v>
12669190</v>
      </c>
      <c r="AE42" s="705"/>
      <c r="AF42" s="705"/>
      <c r="AG42" s="705"/>
      <c r="AH42" s="705"/>
      <c r="AI42" s="705"/>
      <c r="AJ42" s="705"/>
      <c r="AK42" s="705"/>
      <c r="AL42" s="665">
        <v>
100</v>
      </c>
      <c r="AM42" s="706"/>
      <c r="AN42" s="706"/>
      <c r="AO42" s="707"/>
      <c r="AQ42" s="708" t="s">
        <v>
352</v>
      </c>
      <c r="AR42" s="709"/>
      <c r="AS42" s="709"/>
      <c r="AT42" s="709"/>
      <c r="AU42" s="709"/>
      <c r="AV42" s="709"/>
      <c r="AW42" s="709"/>
      <c r="AX42" s="709"/>
      <c r="AY42" s="710"/>
      <c r="AZ42" s="662">
        <v>
1308592</v>
      </c>
      <c r="BA42" s="701"/>
      <c r="BB42" s="701"/>
      <c r="BC42" s="701"/>
      <c r="BD42" s="663"/>
      <c r="BE42" s="663"/>
      <c r="BF42" s="727"/>
      <c r="BG42" s="725"/>
      <c r="BH42" s="726"/>
      <c r="BI42" s="726"/>
      <c r="BJ42" s="726"/>
      <c r="BK42" s="726"/>
      <c r="BL42" s="237"/>
      <c r="BM42" s="728" t="s">
        <v>
353</v>
      </c>
      <c r="BN42" s="728"/>
      <c r="BO42" s="728"/>
      <c r="BP42" s="728"/>
      <c r="BQ42" s="728"/>
      <c r="BR42" s="728"/>
      <c r="BS42" s="728"/>
      <c r="BT42" s="728"/>
      <c r="BU42" s="729"/>
      <c r="BV42" s="662">
        <v>
269</v>
      </c>
      <c r="BW42" s="701"/>
      <c r="BX42" s="701"/>
      <c r="BY42" s="701"/>
      <c r="BZ42" s="701"/>
      <c r="CA42" s="701"/>
      <c r="CB42" s="702"/>
      <c r="CD42" s="675" t="s">
        <v>
354</v>
      </c>
      <c r="CE42" s="676"/>
      <c r="CF42" s="676"/>
      <c r="CG42" s="676"/>
      <c r="CH42" s="676"/>
      <c r="CI42" s="676"/>
      <c r="CJ42" s="676"/>
      <c r="CK42" s="676"/>
      <c r="CL42" s="676"/>
      <c r="CM42" s="676"/>
      <c r="CN42" s="676"/>
      <c r="CO42" s="676"/>
      <c r="CP42" s="676"/>
      <c r="CQ42" s="677"/>
      <c r="CR42" s="678">
        <v>
2565757</v>
      </c>
      <c r="CS42" s="679"/>
      <c r="CT42" s="679"/>
      <c r="CU42" s="679"/>
      <c r="CV42" s="679"/>
      <c r="CW42" s="679"/>
      <c r="CX42" s="679"/>
      <c r="CY42" s="680"/>
      <c r="CZ42" s="681">
        <v>
10.4</v>
      </c>
      <c r="DA42" s="682"/>
      <c r="DB42" s="682"/>
      <c r="DC42" s="683"/>
      <c r="DD42" s="684">
        <v>
919867</v>
      </c>
      <c r="DE42" s="679"/>
      <c r="DF42" s="679"/>
      <c r="DG42" s="679"/>
      <c r="DH42" s="679"/>
      <c r="DI42" s="679"/>
      <c r="DJ42" s="679"/>
      <c r="DK42" s="680"/>
      <c r="DL42" s="685"/>
      <c r="DM42" s="686"/>
      <c r="DN42" s="686"/>
      <c r="DO42" s="686"/>
      <c r="DP42" s="686"/>
      <c r="DQ42" s="686"/>
      <c r="DR42" s="686"/>
      <c r="DS42" s="686"/>
      <c r="DT42" s="686"/>
      <c r="DU42" s="686"/>
      <c r="DV42" s="687"/>
      <c r="DW42" s="688"/>
      <c r="DX42" s="689"/>
      <c r="DY42" s="689"/>
      <c r="DZ42" s="689"/>
      <c r="EA42" s="689"/>
      <c r="EB42" s="689"/>
      <c r="EC42" s="690"/>
    </row>
    <row r="43" spans="2:133" ht="11.25" customHeight="1" x14ac:dyDescent="0.15">
      <c r="BV43" s="238"/>
      <c r="BW43" s="238"/>
      <c r="BX43" s="238"/>
      <c r="BY43" s="238"/>
      <c r="BZ43" s="238"/>
      <c r="CA43" s="238"/>
      <c r="CB43" s="238"/>
      <c r="CD43" s="675" t="s">
        <v>
355</v>
      </c>
      <c r="CE43" s="676"/>
      <c r="CF43" s="676"/>
      <c r="CG43" s="676"/>
      <c r="CH43" s="676"/>
      <c r="CI43" s="676"/>
      <c r="CJ43" s="676"/>
      <c r="CK43" s="676"/>
      <c r="CL43" s="676"/>
      <c r="CM43" s="676"/>
      <c r="CN43" s="676"/>
      <c r="CO43" s="676"/>
      <c r="CP43" s="676"/>
      <c r="CQ43" s="677"/>
      <c r="CR43" s="678">
        <v>
26504</v>
      </c>
      <c r="CS43" s="697"/>
      <c r="CT43" s="697"/>
      <c r="CU43" s="697"/>
      <c r="CV43" s="697"/>
      <c r="CW43" s="697"/>
      <c r="CX43" s="697"/>
      <c r="CY43" s="698"/>
      <c r="CZ43" s="681">
        <v>
0.1</v>
      </c>
      <c r="DA43" s="699"/>
      <c r="DB43" s="699"/>
      <c r="DC43" s="700"/>
      <c r="DD43" s="684">
        <v>
26504</v>
      </c>
      <c r="DE43" s="697"/>
      <c r="DF43" s="697"/>
      <c r="DG43" s="697"/>
      <c r="DH43" s="697"/>
      <c r="DI43" s="697"/>
      <c r="DJ43" s="697"/>
      <c r="DK43" s="698"/>
      <c r="DL43" s="685"/>
      <c r="DM43" s="686"/>
      <c r="DN43" s="686"/>
      <c r="DO43" s="686"/>
      <c r="DP43" s="686"/>
      <c r="DQ43" s="686"/>
      <c r="DR43" s="686"/>
      <c r="DS43" s="686"/>
      <c r="DT43" s="686"/>
      <c r="DU43" s="686"/>
      <c r="DV43" s="687"/>
      <c r="DW43" s="688"/>
      <c r="DX43" s="689"/>
      <c r="DY43" s="689"/>
      <c r="DZ43" s="689"/>
      <c r="EA43" s="689"/>
      <c r="EB43" s="689"/>
      <c r="EC43" s="690"/>
    </row>
    <row r="44" spans="2:133" ht="11.25" customHeight="1" x14ac:dyDescent="0.15">
      <c r="CD44" s="691" t="s">
        <v>
304</v>
      </c>
      <c r="CE44" s="692"/>
      <c r="CF44" s="675" t="s">
        <v>
356</v>
      </c>
      <c r="CG44" s="676"/>
      <c r="CH44" s="676"/>
      <c r="CI44" s="676"/>
      <c r="CJ44" s="676"/>
      <c r="CK44" s="676"/>
      <c r="CL44" s="676"/>
      <c r="CM44" s="676"/>
      <c r="CN44" s="676"/>
      <c r="CO44" s="676"/>
      <c r="CP44" s="676"/>
      <c r="CQ44" s="677"/>
      <c r="CR44" s="678">
        <v>
2553749</v>
      </c>
      <c r="CS44" s="679"/>
      <c r="CT44" s="679"/>
      <c r="CU44" s="679"/>
      <c r="CV44" s="679"/>
      <c r="CW44" s="679"/>
      <c r="CX44" s="679"/>
      <c r="CY44" s="680"/>
      <c r="CZ44" s="681">
        <v>
10.3</v>
      </c>
      <c r="DA44" s="682"/>
      <c r="DB44" s="682"/>
      <c r="DC44" s="683"/>
      <c r="DD44" s="684">
        <v>
918946</v>
      </c>
      <c r="DE44" s="679"/>
      <c r="DF44" s="679"/>
      <c r="DG44" s="679"/>
      <c r="DH44" s="679"/>
      <c r="DI44" s="679"/>
      <c r="DJ44" s="679"/>
      <c r="DK44" s="680"/>
      <c r="DL44" s="685"/>
      <c r="DM44" s="686"/>
      <c r="DN44" s="686"/>
      <c r="DO44" s="686"/>
      <c r="DP44" s="686"/>
      <c r="DQ44" s="686"/>
      <c r="DR44" s="686"/>
      <c r="DS44" s="686"/>
      <c r="DT44" s="686"/>
      <c r="DU44" s="686"/>
      <c r="DV44" s="687"/>
      <c r="DW44" s="688"/>
      <c r="DX44" s="689"/>
      <c r="DY44" s="689"/>
      <c r="DZ44" s="689"/>
      <c r="EA44" s="689"/>
      <c r="EB44" s="689"/>
      <c r="EC44" s="690"/>
    </row>
    <row r="45" spans="2:133" ht="11.25" customHeight="1" x14ac:dyDescent="0.15">
      <c r="CD45" s="693"/>
      <c r="CE45" s="694"/>
      <c r="CF45" s="675" t="s">
        <v>
357</v>
      </c>
      <c r="CG45" s="676"/>
      <c r="CH45" s="676"/>
      <c r="CI45" s="676"/>
      <c r="CJ45" s="676"/>
      <c r="CK45" s="676"/>
      <c r="CL45" s="676"/>
      <c r="CM45" s="676"/>
      <c r="CN45" s="676"/>
      <c r="CO45" s="676"/>
      <c r="CP45" s="676"/>
      <c r="CQ45" s="677"/>
      <c r="CR45" s="678">
        <v>
530984</v>
      </c>
      <c r="CS45" s="697"/>
      <c r="CT45" s="697"/>
      <c r="CU45" s="697"/>
      <c r="CV45" s="697"/>
      <c r="CW45" s="697"/>
      <c r="CX45" s="697"/>
      <c r="CY45" s="698"/>
      <c r="CZ45" s="681">
        <v>
2.2000000000000002</v>
      </c>
      <c r="DA45" s="699"/>
      <c r="DB45" s="699"/>
      <c r="DC45" s="700"/>
      <c r="DD45" s="684">
        <v>
31973</v>
      </c>
      <c r="DE45" s="697"/>
      <c r="DF45" s="697"/>
      <c r="DG45" s="697"/>
      <c r="DH45" s="697"/>
      <c r="DI45" s="697"/>
      <c r="DJ45" s="697"/>
      <c r="DK45" s="698"/>
      <c r="DL45" s="685"/>
      <c r="DM45" s="686"/>
      <c r="DN45" s="686"/>
      <c r="DO45" s="686"/>
      <c r="DP45" s="686"/>
      <c r="DQ45" s="686"/>
      <c r="DR45" s="686"/>
      <c r="DS45" s="686"/>
      <c r="DT45" s="686"/>
      <c r="DU45" s="686"/>
      <c r="DV45" s="687"/>
      <c r="DW45" s="688"/>
      <c r="DX45" s="689"/>
      <c r="DY45" s="689"/>
      <c r="DZ45" s="689"/>
      <c r="EA45" s="689"/>
      <c r="EB45" s="689"/>
      <c r="EC45" s="690"/>
    </row>
    <row r="46" spans="2:133" ht="11.25" customHeight="1" x14ac:dyDescent="0.15">
      <c r="B46" s="230" t="s">
        <v>
358</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693"/>
      <c r="CE46" s="694"/>
      <c r="CF46" s="675" t="s">
        <v>
359</v>
      </c>
      <c r="CG46" s="676"/>
      <c r="CH46" s="676"/>
      <c r="CI46" s="676"/>
      <c r="CJ46" s="676"/>
      <c r="CK46" s="676"/>
      <c r="CL46" s="676"/>
      <c r="CM46" s="676"/>
      <c r="CN46" s="676"/>
      <c r="CO46" s="676"/>
      <c r="CP46" s="676"/>
      <c r="CQ46" s="677"/>
      <c r="CR46" s="678">
        <v>
2022765</v>
      </c>
      <c r="CS46" s="679"/>
      <c r="CT46" s="679"/>
      <c r="CU46" s="679"/>
      <c r="CV46" s="679"/>
      <c r="CW46" s="679"/>
      <c r="CX46" s="679"/>
      <c r="CY46" s="680"/>
      <c r="CZ46" s="681">
        <v>
8.1999999999999993</v>
      </c>
      <c r="DA46" s="682"/>
      <c r="DB46" s="682"/>
      <c r="DC46" s="683"/>
      <c r="DD46" s="684">
        <v>
886973</v>
      </c>
      <c r="DE46" s="679"/>
      <c r="DF46" s="679"/>
      <c r="DG46" s="679"/>
      <c r="DH46" s="679"/>
      <c r="DI46" s="679"/>
      <c r="DJ46" s="679"/>
      <c r="DK46" s="680"/>
      <c r="DL46" s="685"/>
      <c r="DM46" s="686"/>
      <c r="DN46" s="686"/>
      <c r="DO46" s="686"/>
      <c r="DP46" s="686"/>
      <c r="DQ46" s="686"/>
      <c r="DR46" s="686"/>
      <c r="DS46" s="686"/>
      <c r="DT46" s="686"/>
      <c r="DU46" s="686"/>
      <c r="DV46" s="687"/>
      <c r="DW46" s="688"/>
      <c r="DX46" s="689"/>
      <c r="DY46" s="689"/>
      <c r="DZ46" s="689"/>
      <c r="EA46" s="689"/>
      <c r="EB46" s="689"/>
      <c r="EC46" s="690"/>
    </row>
    <row r="47" spans="2:133" ht="11.25" customHeight="1" x14ac:dyDescent="0.15">
      <c r="B47" s="240" t="s">
        <v>
360</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3"/>
      <c r="CE47" s="694"/>
      <c r="CF47" s="675" t="s">
        <v>
361</v>
      </c>
      <c r="CG47" s="676"/>
      <c r="CH47" s="676"/>
      <c r="CI47" s="676"/>
      <c r="CJ47" s="676"/>
      <c r="CK47" s="676"/>
      <c r="CL47" s="676"/>
      <c r="CM47" s="676"/>
      <c r="CN47" s="676"/>
      <c r="CO47" s="676"/>
      <c r="CP47" s="676"/>
      <c r="CQ47" s="677"/>
      <c r="CR47" s="678">
        <v>
12008</v>
      </c>
      <c r="CS47" s="697"/>
      <c r="CT47" s="697"/>
      <c r="CU47" s="697"/>
      <c r="CV47" s="697"/>
      <c r="CW47" s="697"/>
      <c r="CX47" s="697"/>
      <c r="CY47" s="698"/>
      <c r="CZ47" s="681">
        <v>
0</v>
      </c>
      <c r="DA47" s="699"/>
      <c r="DB47" s="699"/>
      <c r="DC47" s="700"/>
      <c r="DD47" s="684">
        <v>
921</v>
      </c>
      <c r="DE47" s="697"/>
      <c r="DF47" s="697"/>
      <c r="DG47" s="697"/>
      <c r="DH47" s="697"/>
      <c r="DI47" s="697"/>
      <c r="DJ47" s="697"/>
      <c r="DK47" s="698"/>
      <c r="DL47" s="685"/>
      <c r="DM47" s="686"/>
      <c r="DN47" s="686"/>
      <c r="DO47" s="686"/>
      <c r="DP47" s="686"/>
      <c r="DQ47" s="686"/>
      <c r="DR47" s="686"/>
      <c r="DS47" s="686"/>
      <c r="DT47" s="686"/>
      <c r="DU47" s="686"/>
      <c r="DV47" s="687"/>
      <c r="DW47" s="688"/>
      <c r="DX47" s="689"/>
      <c r="DY47" s="689"/>
      <c r="DZ47" s="689"/>
      <c r="EA47" s="689"/>
      <c r="EB47" s="689"/>
      <c r="EC47" s="690"/>
    </row>
    <row r="48" spans="2:133" x14ac:dyDescent="0.15">
      <c r="B48" s="241" t="s">
        <v>
362</v>
      </c>
      <c r="CD48" s="695"/>
      <c r="CE48" s="696"/>
      <c r="CF48" s="675" t="s">
        <v>
363</v>
      </c>
      <c r="CG48" s="676"/>
      <c r="CH48" s="676"/>
      <c r="CI48" s="676"/>
      <c r="CJ48" s="676"/>
      <c r="CK48" s="676"/>
      <c r="CL48" s="676"/>
      <c r="CM48" s="676"/>
      <c r="CN48" s="676"/>
      <c r="CO48" s="676"/>
      <c r="CP48" s="676"/>
      <c r="CQ48" s="677"/>
      <c r="CR48" s="678" t="s">
        <v>
244</v>
      </c>
      <c r="CS48" s="679"/>
      <c r="CT48" s="679"/>
      <c r="CU48" s="679"/>
      <c r="CV48" s="679"/>
      <c r="CW48" s="679"/>
      <c r="CX48" s="679"/>
      <c r="CY48" s="680"/>
      <c r="CZ48" s="681" t="s">
        <v>
128</v>
      </c>
      <c r="DA48" s="682"/>
      <c r="DB48" s="682"/>
      <c r="DC48" s="683"/>
      <c r="DD48" s="684" t="s">
        <v>
128</v>
      </c>
      <c r="DE48" s="679"/>
      <c r="DF48" s="679"/>
      <c r="DG48" s="679"/>
      <c r="DH48" s="679"/>
      <c r="DI48" s="679"/>
      <c r="DJ48" s="679"/>
      <c r="DK48" s="680"/>
      <c r="DL48" s="685"/>
      <c r="DM48" s="686"/>
      <c r="DN48" s="686"/>
      <c r="DO48" s="686"/>
      <c r="DP48" s="686"/>
      <c r="DQ48" s="686"/>
      <c r="DR48" s="686"/>
      <c r="DS48" s="686"/>
      <c r="DT48" s="686"/>
      <c r="DU48" s="686"/>
      <c r="DV48" s="687"/>
      <c r="DW48" s="688"/>
      <c r="DX48" s="689"/>
      <c r="DY48" s="689"/>
      <c r="DZ48" s="689"/>
      <c r="EA48" s="689"/>
      <c r="EB48" s="689"/>
      <c r="EC48" s="690"/>
    </row>
    <row r="49" spans="82:133" ht="11.25" customHeight="1" x14ac:dyDescent="0.15">
      <c r="CD49" s="659" t="s">
        <v>
364</v>
      </c>
      <c r="CE49" s="660"/>
      <c r="CF49" s="660"/>
      <c r="CG49" s="660"/>
      <c r="CH49" s="660"/>
      <c r="CI49" s="660"/>
      <c r="CJ49" s="660"/>
      <c r="CK49" s="660"/>
      <c r="CL49" s="660"/>
      <c r="CM49" s="660"/>
      <c r="CN49" s="660"/>
      <c r="CO49" s="660"/>
      <c r="CP49" s="660"/>
      <c r="CQ49" s="661"/>
      <c r="CR49" s="662">
        <v>
24678918</v>
      </c>
      <c r="CS49" s="663"/>
      <c r="CT49" s="663"/>
      <c r="CU49" s="663"/>
      <c r="CV49" s="663"/>
      <c r="CW49" s="663"/>
      <c r="CX49" s="663"/>
      <c r="CY49" s="664"/>
      <c r="CZ49" s="665">
        <v>
100</v>
      </c>
      <c r="DA49" s="666"/>
      <c r="DB49" s="666"/>
      <c r="DC49" s="667"/>
      <c r="DD49" s="668">
        <v>
14826917</v>
      </c>
      <c r="DE49" s="663"/>
      <c r="DF49" s="663"/>
      <c r="DG49" s="663"/>
      <c r="DH49" s="663"/>
      <c r="DI49" s="663"/>
      <c r="DJ49" s="663"/>
      <c r="DK49" s="664"/>
      <c r="DL49" s="669"/>
      <c r="DM49" s="670"/>
      <c r="DN49" s="670"/>
      <c r="DO49" s="670"/>
      <c r="DP49" s="670"/>
      <c r="DQ49" s="670"/>
      <c r="DR49" s="670"/>
      <c r="DS49" s="670"/>
      <c r="DT49" s="670"/>
      <c r="DU49" s="670"/>
      <c r="DV49" s="671"/>
      <c r="DW49" s="672"/>
      <c r="DX49" s="673"/>
      <c r="DY49" s="673"/>
      <c r="DZ49" s="673"/>
      <c r="EA49" s="673"/>
      <c r="EB49" s="673"/>
      <c r="EC49" s="674"/>
    </row>
  </sheetData>
  <sheetProtection algorithmName="SHA-512" hashValue="7GvJrjEou5dvyPlZfWMKOAt72rnKCbYI+IxXsphl0OU/Lp7lStNPMhbEdWNkxWl2JXzVbRnC35YuOudanol7Tw==" saltValue="KChXwrfU1njYNdactgsWiQ=="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AZ42:BF42"/>
    <mergeCell ref="BM42:BU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BV42:CB42"/>
    <mergeCell ref="CD42:CQ42"/>
    <mergeCell ref="CR42:CY42"/>
    <mergeCell ref="CZ42:DC42"/>
    <mergeCell ref="B42:Q42"/>
    <mergeCell ref="R42:Y42"/>
    <mergeCell ref="Z42:AC42"/>
    <mergeCell ref="AD42:AK42"/>
    <mergeCell ref="AL42:AO42"/>
    <mergeCell ref="AQ42:AY42"/>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headerFooter alignWithMargins="0">
    <oddFooter>
&amp;C&amp;P/&amp;N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election activeCell="DG7" sqref="DG7:DK7"/>
    </sheetView>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
365</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1203" t="s">
        <v>
366</v>
      </c>
      <c r="DK2" s="1204"/>
      <c r="DL2" s="1204"/>
      <c r="DM2" s="1204"/>
      <c r="DN2" s="1204"/>
      <c r="DO2" s="1205"/>
      <c r="DP2" s="250"/>
      <c r="DQ2" s="1203" t="s">
        <v>
367</v>
      </c>
      <c r="DR2" s="1204"/>
      <c r="DS2" s="1204"/>
      <c r="DT2" s="1204"/>
      <c r="DU2" s="1204"/>
      <c r="DV2" s="1204"/>
      <c r="DW2" s="1204"/>
      <c r="DX2" s="1204"/>
      <c r="DY2" s="1204"/>
      <c r="DZ2" s="1205"/>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1156" t="s">
        <v>
368</v>
      </c>
      <c r="B4" s="1156"/>
      <c r="C4" s="1156"/>
      <c r="D4" s="1156"/>
      <c r="E4" s="1156"/>
      <c r="F4" s="1156"/>
      <c r="G4" s="1156"/>
      <c r="H4" s="1156"/>
      <c r="I4" s="1156"/>
      <c r="J4" s="1156"/>
      <c r="K4" s="1156"/>
      <c r="L4" s="1156"/>
      <c r="M4" s="1156"/>
      <c r="N4" s="1156"/>
      <c r="O4" s="1156"/>
      <c r="P4" s="1156"/>
      <c r="Q4" s="1156"/>
      <c r="R4" s="1156"/>
      <c r="S4" s="1156"/>
      <c r="T4" s="1156"/>
      <c r="U4" s="1156"/>
      <c r="V4" s="1156"/>
      <c r="W4" s="1156"/>
      <c r="X4" s="1156"/>
      <c r="Y4" s="1156"/>
      <c r="Z4" s="1156"/>
      <c r="AA4" s="1156"/>
      <c r="AB4" s="1156"/>
      <c r="AC4" s="1156"/>
      <c r="AD4" s="1156"/>
      <c r="AE4" s="1156"/>
      <c r="AF4" s="1156"/>
      <c r="AG4" s="1156"/>
      <c r="AH4" s="1156"/>
      <c r="AI4" s="1156"/>
      <c r="AJ4" s="1156"/>
      <c r="AK4" s="1156"/>
      <c r="AL4" s="1156"/>
      <c r="AM4" s="1156"/>
      <c r="AN4" s="1156"/>
      <c r="AO4" s="1156"/>
      <c r="AP4" s="1156"/>
      <c r="AQ4" s="1156"/>
      <c r="AR4" s="1156"/>
      <c r="AS4" s="1156"/>
      <c r="AT4" s="1156"/>
      <c r="AU4" s="1156"/>
      <c r="AV4" s="1156"/>
      <c r="AW4" s="1156"/>
      <c r="AX4" s="1156"/>
      <c r="AY4" s="1156"/>
      <c r="AZ4" s="253"/>
      <c r="BA4" s="253"/>
      <c r="BB4" s="253"/>
      <c r="BC4" s="253"/>
      <c r="BD4" s="253"/>
      <c r="BE4" s="254"/>
      <c r="BF4" s="254"/>
      <c r="BG4" s="254"/>
      <c r="BH4" s="254"/>
      <c r="BI4" s="254"/>
      <c r="BJ4" s="254"/>
      <c r="BK4" s="254"/>
      <c r="BL4" s="254"/>
      <c r="BM4" s="254"/>
      <c r="BN4" s="254"/>
      <c r="BO4" s="254"/>
      <c r="BP4" s="254"/>
      <c r="BQ4" s="253" t="s">
        <v>
369</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1088" t="s">
        <v>
370</v>
      </c>
      <c r="B5" s="1089"/>
      <c r="C5" s="1089"/>
      <c r="D5" s="1089"/>
      <c r="E5" s="1089"/>
      <c r="F5" s="1089"/>
      <c r="G5" s="1089"/>
      <c r="H5" s="1089"/>
      <c r="I5" s="1089"/>
      <c r="J5" s="1089"/>
      <c r="K5" s="1089"/>
      <c r="L5" s="1089"/>
      <c r="M5" s="1089"/>
      <c r="N5" s="1089"/>
      <c r="O5" s="1089"/>
      <c r="P5" s="1090"/>
      <c r="Q5" s="1094" t="s">
        <v>
371</v>
      </c>
      <c r="R5" s="1095"/>
      <c r="S5" s="1095"/>
      <c r="T5" s="1095"/>
      <c r="U5" s="1096"/>
      <c r="V5" s="1094" t="s">
        <v>
372</v>
      </c>
      <c r="W5" s="1095"/>
      <c r="X5" s="1095"/>
      <c r="Y5" s="1095"/>
      <c r="Z5" s="1096"/>
      <c r="AA5" s="1094" t="s">
        <v>
373</v>
      </c>
      <c r="AB5" s="1095"/>
      <c r="AC5" s="1095"/>
      <c r="AD5" s="1095"/>
      <c r="AE5" s="1095"/>
      <c r="AF5" s="1206" t="s">
        <v>
374</v>
      </c>
      <c r="AG5" s="1095"/>
      <c r="AH5" s="1095"/>
      <c r="AI5" s="1095"/>
      <c r="AJ5" s="1110"/>
      <c r="AK5" s="1095" t="s">
        <v>
375</v>
      </c>
      <c r="AL5" s="1095"/>
      <c r="AM5" s="1095"/>
      <c r="AN5" s="1095"/>
      <c r="AO5" s="1096"/>
      <c r="AP5" s="1094" t="s">
        <v>
376</v>
      </c>
      <c r="AQ5" s="1095"/>
      <c r="AR5" s="1095"/>
      <c r="AS5" s="1095"/>
      <c r="AT5" s="1096"/>
      <c r="AU5" s="1094" t="s">
        <v>
377</v>
      </c>
      <c r="AV5" s="1095"/>
      <c r="AW5" s="1095"/>
      <c r="AX5" s="1095"/>
      <c r="AY5" s="1110"/>
      <c r="AZ5" s="257"/>
      <c r="BA5" s="257"/>
      <c r="BB5" s="257"/>
      <c r="BC5" s="257"/>
      <c r="BD5" s="257"/>
      <c r="BE5" s="258"/>
      <c r="BF5" s="258"/>
      <c r="BG5" s="258"/>
      <c r="BH5" s="258"/>
      <c r="BI5" s="258"/>
      <c r="BJ5" s="258"/>
      <c r="BK5" s="258"/>
      <c r="BL5" s="258"/>
      <c r="BM5" s="258"/>
      <c r="BN5" s="258"/>
      <c r="BO5" s="258"/>
      <c r="BP5" s="258"/>
      <c r="BQ5" s="1088" t="s">
        <v>
378</v>
      </c>
      <c r="BR5" s="1089"/>
      <c r="BS5" s="1089"/>
      <c r="BT5" s="1089"/>
      <c r="BU5" s="1089"/>
      <c r="BV5" s="1089"/>
      <c r="BW5" s="1089"/>
      <c r="BX5" s="1089"/>
      <c r="BY5" s="1089"/>
      <c r="BZ5" s="1089"/>
      <c r="CA5" s="1089"/>
      <c r="CB5" s="1089"/>
      <c r="CC5" s="1089"/>
      <c r="CD5" s="1089"/>
      <c r="CE5" s="1089"/>
      <c r="CF5" s="1089"/>
      <c r="CG5" s="1090"/>
      <c r="CH5" s="1094" t="s">
        <v>
379</v>
      </c>
      <c r="CI5" s="1095"/>
      <c r="CJ5" s="1095"/>
      <c r="CK5" s="1095"/>
      <c r="CL5" s="1096"/>
      <c r="CM5" s="1094" t="s">
        <v>
380</v>
      </c>
      <c r="CN5" s="1095"/>
      <c r="CO5" s="1095"/>
      <c r="CP5" s="1095"/>
      <c r="CQ5" s="1096"/>
      <c r="CR5" s="1094" t="s">
        <v>
381</v>
      </c>
      <c r="CS5" s="1095"/>
      <c r="CT5" s="1095"/>
      <c r="CU5" s="1095"/>
      <c r="CV5" s="1096"/>
      <c r="CW5" s="1094" t="s">
        <v>
382</v>
      </c>
      <c r="CX5" s="1095"/>
      <c r="CY5" s="1095"/>
      <c r="CZ5" s="1095"/>
      <c r="DA5" s="1096"/>
      <c r="DB5" s="1094" t="s">
        <v>
383</v>
      </c>
      <c r="DC5" s="1095"/>
      <c r="DD5" s="1095"/>
      <c r="DE5" s="1095"/>
      <c r="DF5" s="1096"/>
      <c r="DG5" s="1191" t="s">
        <v>
384</v>
      </c>
      <c r="DH5" s="1192"/>
      <c r="DI5" s="1192"/>
      <c r="DJ5" s="1192"/>
      <c r="DK5" s="1193"/>
      <c r="DL5" s="1191" t="s">
        <v>
385</v>
      </c>
      <c r="DM5" s="1192"/>
      <c r="DN5" s="1192"/>
      <c r="DO5" s="1192"/>
      <c r="DP5" s="1193"/>
      <c r="DQ5" s="1094" t="s">
        <v>
386</v>
      </c>
      <c r="DR5" s="1095"/>
      <c r="DS5" s="1095"/>
      <c r="DT5" s="1095"/>
      <c r="DU5" s="1096"/>
      <c r="DV5" s="1094" t="s">
        <v>
377</v>
      </c>
      <c r="DW5" s="1095"/>
      <c r="DX5" s="1095"/>
      <c r="DY5" s="1095"/>
      <c r="DZ5" s="1110"/>
      <c r="EA5" s="255"/>
    </row>
    <row r="6" spans="1:131" s="256" customFormat="1" ht="26.25" customHeight="1" thickBot="1" x14ac:dyDescent="0.2">
      <c r="A6" s="1091"/>
      <c r="B6" s="1092"/>
      <c r="C6" s="1092"/>
      <c r="D6" s="1092"/>
      <c r="E6" s="1092"/>
      <c r="F6" s="1092"/>
      <c r="G6" s="1092"/>
      <c r="H6" s="1092"/>
      <c r="I6" s="1092"/>
      <c r="J6" s="1092"/>
      <c r="K6" s="1092"/>
      <c r="L6" s="1092"/>
      <c r="M6" s="1092"/>
      <c r="N6" s="1092"/>
      <c r="O6" s="1092"/>
      <c r="P6" s="1093"/>
      <c r="Q6" s="1097"/>
      <c r="R6" s="1098"/>
      <c r="S6" s="1098"/>
      <c r="T6" s="1098"/>
      <c r="U6" s="1099"/>
      <c r="V6" s="1097"/>
      <c r="W6" s="1098"/>
      <c r="X6" s="1098"/>
      <c r="Y6" s="1098"/>
      <c r="Z6" s="1099"/>
      <c r="AA6" s="1097"/>
      <c r="AB6" s="1098"/>
      <c r="AC6" s="1098"/>
      <c r="AD6" s="1098"/>
      <c r="AE6" s="1098"/>
      <c r="AF6" s="1207"/>
      <c r="AG6" s="1098"/>
      <c r="AH6" s="1098"/>
      <c r="AI6" s="1098"/>
      <c r="AJ6" s="1111"/>
      <c r="AK6" s="1098"/>
      <c r="AL6" s="1098"/>
      <c r="AM6" s="1098"/>
      <c r="AN6" s="1098"/>
      <c r="AO6" s="1099"/>
      <c r="AP6" s="1097"/>
      <c r="AQ6" s="1098"/>
      <c r="AR6" s="1098"/>
      <c r="AS6" s="1098"/>
      <c r="AT6" s="1099"/>
      <c r="AU6" s="1097"/>
      <c r="AV6" s="1098"/>
      <c r="AW6" s="1098"/>
      <c r="AX6" s="1098"/>
      <c r="AY6" s="1111"/>
      <c r="AZ6" s="253"/>
      <c r="BA6" s="253"/>
      <c r="BB6" s="253"/>
      <c r="BC6" s="253"/>
      <c r="BD6" s="253"/>
      <c r="BE6" s="254"/>
      <c r="BF6" s="254"/>
      <c r="BG6" s="254"/>
      <c r="BH6" s="254"/>
      <c r="BI6" s="254"/>
      <c r="BJ6" s="254"/>
      <c r="BK6" s="254"/>
      <c r="BL6" s="254"/>
      <c r="BM6" s="254"/>
      <c r="BN6" s="254"/>
      <c r="BO6" s="254"/>
      <c r="BP6" s="254"/>
      <c r="BQ6" s="1091"/>
      <c r="BR6" s="1092"/>
      <c r="BS6" s="1092"/>
      <c r="BT6" s="1092"/>
      <c r="BU6" s="1092"/>
      <c r="BV6" s="1092"/>
      <c r="BW6" s="1092"/>
      <c r="BX6" s="1092"/>
      <c r="BY6" s="1092"/>
      <c r="BZ6" s="1092"/>
      <c r="CA6" s="1092"/>
      <c r="CB6" s="1092"/>
      <c r="CC6" s="1092"/>
      <c r="CD6" s="1092"/>
      <c r="CE6" s="1092"/>
      <c r="CF6" s="1092"/>
      <c r="CG6" s="1093"/>
      <c r="CH6" s="1097"/>
      <c r="CI6" s="1098"/>
      <c r="CJ6" s="1098"/>
      <c r="CK6" s="1098"/>
      <c r="CL6" s="1099"/>
      <c r="CM6" s="1097"/>
      <c r="CN6" s="1098"/>
      <c r="CO6" s="1098"/>
      <c r="CP6" s="1098"/>
      <c r="CQ6" s="1099"/>
      <c r="CR6" s="1097"/>
      <c r="CS6" s="1098"/>
      <c r="CT6" s="1098"/>
      <c r="CU6" s="1098"/>
      <c r="CV6" s="1099"/>
      <c r="CW6" s="1097"/>
      <c r="CX6" s="1098"/>
      <c r="CY6" s="1098"/>
      <c r="CZ6" s="1098"/>
      <c r="DA6" s="1099"/>
      <c r="DB6" s="1097"/>
      <c r="DC6" s="1098"/>
      <c r="DD6" s="1098"/>
      <c r="DE6" s="1098"/>
      <c r="DF6" s="1099"/>
      <c r="DG6" s="1194"/>
      <c r="DH6" s="1195"/>
      <c r="DI6" s="1195"/>
      <c r="DJ6" s="1195"/>
      <c r="DK6" s="1196"/>
      <c r="DL6" s="1194"/>
      <c r="DM6" s="1195"/>
      <c r="DN6" s="1195"/>
      <c r="DO6" s="1195"/>
      <c r="DP6" s="1196"/>
      <c r="DQ6" s="1097"/>
      <c r="DR6" s="1098"/>
      <c r="DS6" s="1098"/>
      <c r="DT6" s="1098"/>
      <c r="DU6" s="1099"/>
      <c r="DV6" s="1097"/>
      <c r="DW6" s="1098"/>
      <c r="DX6" s="1098"/>
      <c r="DY6" s="1098"/>
      <c r="DZ6" s="1111"/>
      <c r="EA6" s="255"/>
    </row>
    <row r="7" spans="1:131" s="256" customFormat="1" ht="26.25" customHeight="1" thickTop="1" x14ac:dyDescent="0.15">
      <c r="A7" s="259">
        <v>
1</v>
      </c>
      <c r="B7" s="1143" t="s">
        <v>
387</v>
      </c>
      <c r="C7" s="1144"/>
      <c r="D7" s="1144"/>
      <c r="E7" s="1144"/>
      <c r="F7" s="1144"/>
      <c r="G7" s="1144"/>
      <c r="H7" s="1144"/>
      <c r="I7" s="1144"/>
      <c r="J7" s="1144"/>
      <c r="K7" s="1144"/>
      <c r="L7" s="1144"/>
      <c r="M7" s="1144"/>
      <c r="N7" s="1144"/>
      <c r="O7" s="1144"/>
      <c r="P7" s="1145"/>
      <c r="Q7" s="1197">
        <v>
25359</v>
      </c>
      <c r="R7" s="1198"/>
      <c r="S7" s="1198"/>
      <c r="T7" s="1198"/>
      <c r="U7" s="1198"/>
      <c r="V7" s="1198">
        <v>
24679</v>
      </c>
      <c r="W7" s="1198"/>
      <c r="X7" s="1198"/>
      <c r="Y7" s="1198"/>
      <c r="Z7" s="1198"/>
      <c r="AA7" s="1198">
        <v>
680</v>
      </c>
      <c r="AB7" s="1198"/>
      <c r="AC7" s="1198"/>
      <c r="AD7" s="1198"/>
      <c r="AE7" s="1199"/>
      <c r="AF7" s="1200">
        <v>
680</v>
      </c>
      <c r="AG7" s="1201"/>
      <c r="AH7" s="1201"/>
      <c r="AI7" s="1201"/>
      <c r="AJ7" s="1202"/>
      <c r="AK7" s="1184">
        <v>
1182</v>
      </c>
      <c r="AL7" s="1185"/>
      <c r="AM7" s="1185"/>
      <c r="AN7" s="1185"/>
      <c r="AO7" s="1185"/>
      <c r="AP7" s="1185">
        <v>
6994</v>
      </c>
      <c r="AQ7" s="1185"/>
      <c r="AR7" s="1185"/>
      <c r="AS7" s="1185"/>
      <c r="AT7" s="1185"/>
      <c r="AU7" s="1186"/>
      <c r="AV7" s="1186"/>
      <c r="AW7" s="1186"/>
      <c r="AX7" s="1186"/>
      <c r="AY7" s="1187"/>
      <c r="AZ7" s="253"/>
      <c r="BA7" s="253"/>
      <c r="BB7" s="253"/>
      <c r="BC7" s="253"/>
      <c r="BD7" s="253"/>
      <c r="BE7" s="254"/>
      <c r="BF7" s="254"/>
      <c r="BG7" s="254"/>
      <c r="BH7" s="254"/>
      <c r="BI7" s="254"/>
      <c r="BJ7" s="254"/>
      <c r="BK7" s="254"/>
      <c r="BL7" s="254"/>
      <c r="BM7" s="254"/>
      <c r="BN7" s="254"/>
      <c r="BO7" s="254"/>
      <c r="BP7" s="254"/>
      <c r="BQ7" s="260">
        <v>
1</v>
      </c>
      <c r="BR7" s="261" t="s">
        <v>
587</v>
      </c>
      <c r="BS7" s="1188" t="s">
        <v>
580</v>
      </c>
      <c r="BT7" s="1189"/>
      <c r="BU7" s="1189"/>
      <c r="BV7" s="1189"/>
      <c r="BW7" s="1189"/>
      <c r="BX7" s="1189"/>
      <c r="BY7" s="1189"/>
      <c r="BZ7" s="1189"/>
      <c r="CA7" s="1189"/>
      <c r="CB7" s="1189"/>
      <c r="CC7" s="1189"/>
      <c r="CD7" s="1189"/>
      <c r="CE7" s="1189"/>
      <c r="CF7" s="1189"/>
      <c r="CG7" s="1190"/>
      <c r="CH7" s="1181" t="s">
        <v>
569</v>
      </c>
      <c r="CI7" s="1182"/>
      <c r="CJ7" s="1182"/>
      <c r="CK7" s="1182"/>
      <c r="CL7" s="1183"/>
      <c r="CM7" s="1181">
        <v>
278</v>
      </c>
      <c r="CN7" s="1182"/>
      <c r="CO7" s="1182"/>
      <c r="CP7" s="1182"/>
      <c r="CQ7" s="1183"/>
      <c r="CR7" s="1181">
        <v>
5</v>
      </c>
      <c r="CS7" s="1182"/>
      <c r="CT7" s="1182"/>
      <c r="CU7" s="1182"/>
      <c r="CV7" s="1183"/>
      <c r="CW7" s="1181" t="s">
        <v>
569</v>
      </c>
      <c r="CX7" s="1182"/>
      <c r="CY7" s="1182"/>
      <c r="CZ7" s="1182"/>
      <c r="DA7" s="1183"/>
      <c r="DB7" s="1181">
        <v>
853</v>
      </c>
      <c r="DC7" s="1182"/>
      <c r="DD7" s="1182"/>
      <c r="DE7" s="1182"/>
      <c r="DF7" s="1183"/>
      <c r="DG7" s="1181" t="s">
        <v>
522</v>
      </c>
      <c r="DH7" s="1182"/>
      <c r="DI7" s="1182"/>
      <c r="DJ7" s="1182"/>
      <c r="DK7" s="1183"/>
      <c r="DL7" s="1181" t="s">
        <v>
522</v>
      </c>
      <c r="DM7" s="1182"/>
      <c r="DN7" s="1182"/>
      <c r="DO7" s="1182"/>
      <c r="DP7" s="1183"/>
      <c r="DQ7" s="1181" t="s">
        <v>
522</v>
      </c>
      <c r="DR7" s="1182"/>
      <c r="DS7" s="1182"/>
      <c r="DT7" s="1182"/>
      <c r="DU7" s="1183"/>
      <c r="DV7" s="1208"/>
      <c r="DW7" s="1209"/>
      <c r="DX7" s="1209"/>
      <c r="DY7" s="1209"/>
      <c r="DZ7" s="1210"/>
      <c r="EA7" s="255"/>
    </row>
    <row r="8" spans="1:131" s="256" customFormat="1" ht="26.25" customHeight="1" x14ac:dyDescent="0.15">
      <c r="A8" s="262">
        <v>
2</v>
      </c>
      <c r="B8" s="1130"/>
      <c r="C8" s="1131"/>
      <c r="D8" s="1131"/>
      <c r="E8" s="1131"/>
      <c r="F8" s="1131"/>
      <c r="G8" s="1131"/>
      <c r="H8" s="1131"/>
      <c r="I8" s="1131"/>
      <c r="J8" s="1131"/>
      <c r="K8" s="1131"/>
      <c r="L8" s="1131"/>
      <c r="M8" s="1131"/>
      <c r="N8" s="1131"/>
      <c r="O8" s="1131"/>
      <c r="P8" s="1132"/>
      <c r="Q8" s="1136"/>
      <c r="R8" s="1137"/>
      <c r="S8" s="1137"/>
      <c r="T8" s="1137"/>
      <c r="U8" s="1137"/>
      <c r="V8" s="1137"/>
      <c r="W8" s="1137"/>
      <c r="X8" s="1137"/>
      <c r="Y8" s="1137"/>
      <c r="Z8" s="1137"/>
      <c r="AA8" s="1137"/>
      <c r="AB8" s="1137"/>
      <c r="AC8" s="1137"/>
      <c r="AD8" s="1137"/>
      <c r="AE8" s="1138"/>
      <c r="AF8" s="1112"/>
      <c r="AG8" s="1113"/>
      <c r="AH8" s="1113"/>
      <c r="AI8" s="1113"/>
      <c r="AJ8" s="1114"/>
      <c r="AK8" s="1179"/>
      <c r="AL8" s="1180"/>
      <c r="AM8" s="1180"/>
      <c r="AN8" s="1180"/>
      <c r="AO8" s="1180"/>
      <c r="AP8" s="1180"/>
      <c r="AQ8" s="1180"/>
      <c r="AR8" s="1180"/>
      <c r="AS8" s="1180"/>
      <c r="AT8" s="1180"/>
      <c r="AU8" s="1177"/>
      <c r="AV8" s="1177"/>
      <c r="AW8" s="1177"/>
      <c r="AX8" s="1177"/>
      <c r="AY8" s="1178"/>
      <c r="AZ8" s="253"/>
      <c r="BA8" s="253"/>
      <c r="BB8" s="253"/>
      <c r="BC8" s="253"/>
      <c r="BD8" s="253"/>
      <c r="BE8" s="254"/>
      <c r="BF8" s="254"/>
      <c r="BG8" s="254"/>
      <c r="BH8" s="254"/>
      <c r="BI8" s="254"/>
      <c r="BJ8" s="254"/>
      <c r="BK8" s="254"/>
      <c r="BL8" s="254"/>
      <c r="BM8" s="254"/>
      <c r="BN8" s="254"/>
      <c r="BO8" s="254"/>
      <c r="BP8" s="254"/>
      <c r="BQ8" s="263">
        <v>
2</v>
      </c>
      <c r="BR8" s="264"/>
      <c r="BS8" s="1107"/>
      <c r="BT8" s="1108"/>
      <c r="BU8" s="1108"/>
      <c r="BV8" s="1108"/>
      <c r="BW8" s="1108"/>
      <c r="BX8" s="1108"/>
      <c r="BY8" s="1108"/>
      <c r="BZ8" s="1108"/>
      <c r="CA8" s="1108"/>
      <c r="CB8" s="1108"/>
      <c r="CC8" s="1108"/>
      <c r="CD8" s="1108"/>
      <c r="CE8" s="1108"/>
      <c r="CF8" s="1108"/>
      <c r="CG8" s="1109"/>
      <c r="CH8" s="1082"/>
      <c r="CI8" s="1083"/>
      <c r="CJ8" s="1083"/>
      <c r="CK8" s="1083"/>
      <c r="CL8" s="1084"/>
      <c r="CM8" s="1082"/>
      <c r="CN8" s="1083"/>
      <c r="CO8" s="1083"/>
      <c r="CP8" s="1083"/>
      <c r="CQ8" s="1084"/>
      <c r="CR8" s="1082"/>
      <c r="CS8" s="1083"/>
      <c r="CT8" s="1083"/>
      <c r="CU8" s="1083"/>
      <c r="CV8" s="1084"/>
      <c r="CW8" s="1082"/>
      <c r="CX8" s="1083"/>
      <c r="CY8" s="1083"/>
      <c r="CZ8" s="1083"/>
      <c r="DA8" s="1084"/>
      <c r="DB8" s="1082"/>
      <c r="DC8" s="1083"/>
      <c r="DD8" s="1083"/>
      <c r="DE8" s="1083"/>
      <c r="DF8" s="1084"/>
      <c r="DG8" s="1082"/>
      <c r="DH8" s="1083"/>
      <c r="DI8" s="1083"/>
      <c r="DJ8" s="1083"/>
      <c r="DK8" s="1084"/>
      <c r="DL8" s="1082"/>
      <c r="DM8" s="1083"/>
      <c r="DN8" s="1083"/>
      <c r="DO8" s="1083"/>
      <c r="DP8" s="1084"/>
      <c r="DQ8" s="1082"/>
      <c r="DR8" s="1083"/>
      <c r="DS8" s="1083"/>
      <c r="DT8" s="1083"/>
      <c r="DU8" s="1084"/>
      <c r="DV8" s="1085"/>
      <c r="DW8" s="1086"/>
      <c r="DX8" s="1086"/>
      <c r="DY8" s="1086"/>
      <c r="DZ8" s="1087"/>
      <c r="EA8" s="255"/>
    </row>
    <row r="9" spans="1:131" s="256" customFormat="1" ht="26.25" customHeight="1" x14ac:dyDescent="0.15">
      <c r="A9" s="262">
        <v>
3</v>
      </c>
      <c r="B9" s="1130"/>
      <c r="C9" s="1131"/>
      <c r="D9" s="1131"/>
      <c r="E9" s="1131"/>
      <c r="F9" s="1131"/>
      <c r="G9" s="1131"/>
      <c r="H9" s="1131"/>
      <c r="I9" s="1131"/>
      <c r="J9" s="1131"/>
      <c r="K9" s="1131"/>
      <c r="L9" s="1131"/>
      <c r="M9" s="1131"/>
      <c r="N9" s="1131"/>
      <c r="O9" s="1131"/>
      <c r="P9" s="1132"/>
      <c r="Q9" s="1136"/>
      <c r="R9" s="1137"/>
      <c r="S9" s="1137"/>
      <c r="T9" s="1137"/>
      <c r="U9" s="1137"/>
      <c r="V9" s="1137"/>
      <c r="W9" s="1137"/>
      <c r="X9" s="1137"/>
      <c r="Y9" s="1137"/>
      <c r="Z9" s="1137"/>
      <c r="AA9" s="1137"/>
      <c r="AB9" s="1137"/>
      <c r="AC9" s="1137"/>
      <c r="AD9" s="1137"/>
      <c r="AE9" s="1138"/>
      <c r="AF9" s="1112"/>
      <c r="AG9" s="1113"/>
      <c r="AH9" s="1113"/>
      <c r="AI9" s="1113"/>
      <c r="AJ9" s="1114"/>
      <c r="AK9" s="1179"/>
      <c r="AL9" s="1180"/>
      <c r="AM9" s="1180"/>
      <c r="AN9" s="1180"/>
      <c r="AO9" s="1180"/>
      <c r="AP9" s="1180"/>
      <c r="AQ9" s="1180"/>
      <c r="AR9" s="1180"/>
      <c r="AS9" s="1180"/>
      <c r="AT9" s="1180"/>
      <c r="AU9" s="1177"/>
      <c r="AV9" s="1177"/>
      <c r="AW9" s="1177"/>
      <c r="AX9" s="1177"/>
      <c r="AY9" s="1178"/>
      <c r="AZ9" s="253"/>
      <c r="BA9" s="253"/>
      <c r="BB9" s="253"/>
      <c r="BC9" s="253"/>
      <c r="BD9" s="253"/>
      <c r="BE9" s="254"/>
      <c r="BF9" s="254"/>
      <c r="BG9" s="254"/>
      <c r="BH9" s="254"/>
      <c r="BI9" s="254"/>
      <c r="BJ9" s="254"/>
      <c r="BK9" s="254"/>
      <c r="BL9" s="254"/>
      <c r="BM9" s="254"/>
      <c r="BN9" s="254"/>
      <c r="BO9" s="254"/>
      <c r="BP9" s="254"/>
      <c r="BQ9" s="263">
        <v>
3</v>
      </c>
      <c r="BR9" s="264"/>
      <c r="BS9" s="1107"/>
      <c r="BT9" s="1108"/>
      <c r="BU9" s="1108"/>
      <c r="BV9" s="1108"/>
      <c r="BW9" s="1108"/>
      <c r="BX9" s="1108"/>
      <c r="BY9" s="1108"/>
      <c r="BZ9" s="1108"/>
      <c r="CA9" s="1108"/>
      <c r="CB9" s="1108"/>
      <c r="CC9" s="1108"/>
      <c r="CD9" s="1108"/>
      <c r="CE9" s="1108"/>
      <c r="CF9" s="1108"/>
      <c r="CG9" s="1109"/>
      <c r="CH9" s="1082"/>
      <c r="CI9" s="1083"/>
      <c r="CJ9" s="1083"/>
      <c r="CK9" s="1083"/>
      <c r="CL9" s="1084"/>
      <c r="CM9" s="1082"/>
      <c r="CN9" s="1083"/>
      <c r="CO9" s="1083"/>
      <c r="CP9" s="1083"/>
      <c r="CQ9" s="1084"/>
      <c r="CR9" s="1082"/>
      <c r="CS9" s="1083"/>
      <c r="CT9" s="1083"/>
      <c r="CU9" s="1083"/>
      <c r="CV9" s="1084"/>
      <c r="CW9" s="1082"/>
      <c r="CX9" s="1083"/>
      <c r="CY9" s="1083"/>
      <c r="CZ9" s="1083"/>
      <c r="DA9" s="1084"/>
      <c r="DB9" s="1082"/>
      <c r="DC9" s="1083"/>
      <c r="DD9" s="1083"/>
      <c r="DE9" s="1083"/>
      <c r="DF9" s="1084"/>
      <c r="DG9" s="1082"/>
      <c r="DH9" s="1083"/>
      <c r="DI9" s="1083"/>
      <c r="DJ9" s="1083"/>
      <c r="DK9" s="1084"/>
      <c r="DL9" s="1082"/>
      <c r="DM9" s="1083"/>
      <c r="DN9" s="1083"/>
      <c r="DO9" s="1083"/>
      <c r="DP9" s="1084"/>
      <c r="DQ9" s="1082"/>
      <c r="DR9" s="1083"/>
      <c r="DS9" s="1083"/>
      <c r="DT9" s="1083"/>
      <c r="DU9" s="1084"/>
      <c r="DV9" s="1085"/>
      <c r="DW9" s="1086"/>
      <c r="DX9" s="1086"/>
      <c r="DY9" s="1086"/>
      <c r="DZ9" s="1087"/>
      <c r="EA9" s="255"/>
    </row>
    <row r="10" spans="1:131" s="256" customFormat="1" ht="26.25" customHeight="1" x14ac:dyDescent="0.15">
      <c r="A10" s="262">
        <v>
4</v>
      </c>
      <c r="B10" s="1130"/>
      <c r="C10" s="1131"/>
      <c r="D10" s="1131"/>
      <c r="E10" s="1131"/>
      <c r="F10" s="1131"/>
      <c r="G10" s="1131"/>
      <c r="H10" s="1131"/>
      <c r="I10" s="1131"/>
      <c r="J10" s="1131"/>
      <c r="K10" s="1131"/>
      <c r="L10" s="1131"/>
      <c r="M10" s="1131"/>
      <c r="N10" s="1131"/>
      <c r="O10" s="1131"/>
      <c r="P10" s="1132"/>
      <c r="Q10" s="1136"/>
      <c r="R10" s="1137"/>
      <c r="S10" s="1137"/>
      <c r="T10" s="1137"/>
      <c r="U10" s="1137"/>
      <c r="V10" s="1137"/>
      <c r="W10" s="1137"/>
      <c r="X10" s="1137"/>
      <c r="Y10" s="1137"/>
      <c r="Z10" s="1137"/>
      <c r="AA10" s="1137"/>
      <c r="AB10" s="1137"/>
      <c r="AC10" s="1137"/>
      <c r="AD10" s="1137"/>
      <c r="AE10" s="1138"/>
      <c r="AF10" s="1112"/>
      <c r="AG10" s="1113"/>
      <c r="AH10" s="1113"/>
      <c r="AI10" s="1113"/>
      <c r="AJ10" s="1114"/>
      <c r="AK10" s="1179"/>
      <c r="AL10" s="1180"/>
      <c r="AM10" s="1180"/>
      <c r="AN10" s="1180"/>
      <c r="AO10" s="1180"/>
      <c r="AP10" s="1180"/>
      <c r="AQ10" s="1180"/>
      <c r="AR10" s="1180"/>
      <c r="AS10" s="1180"/>
      <c r="AT10" s="1180"/>
      <c r="AU10" s="1177"/>
      <c r="AV10" s="1177"/>
      <c r="AW10" s="1177"/>
      <c r="AX10" s="1177"/>
      <c r="AY10" s="1178"/>
      <c r="AZ10" s="253"/>
      <c r="BA10" s="253"/>
      <c r="BB10" s="253"/>
      <c r="BC10" s="253"/>
      <c r="BD10" s="253"/>
      <c r="BE10" s="254"/>
      <c r="BF10" s="254"/>
      <c r="BG10" s="254"/>
      <c r="BH10" s="254"/>
      <c r="BI10" s="254"/>
      <c r="BJ10" s="254"/>
      <c r="BK10" s="254"/>
      <c r="BL10" s="254"/>
      <c r="BM10" s="254"/>
      <c r="BN10" s="254"/>
      <c r="BO10" s="254"/>
      <c r="BP10" s="254"/>
      <c r="BQ10" s="263">
        <v>
4</v>
      </c>
      <c r="BR10" s="264"/>
      <c r="BS10" s="1107"/>
      <c r="BT10" s="1108"/>
      <c r="BU10" s="1108"/>
      <c r="BV10" s="1108"/>
      <c r="BW10" s="1108"/>
      <c r="BX10" s="1108"/>
      <c r="BY10" s="1108"/>
      <c r="BZ10" s="1108"/>
      <c r="CA10" s="1108"/>
      <c r="CB10" s="1108"/>
      <c r="CC10" s="1108"/>
      <c r="CD10" s="1108"/>
      <c r="CE10" s="1108"/>
      <c r="CF10" s="1108"/>
      <c r="CG10" s="1109"/>
      <c r="CH10" s="1082"/>
      <c r="CI10" s="1083"/>
      <c r="CJ10" s="1083"/>
      <c r="CK10" s="1083"/>
      <c r="CL10" s="1084"/>
      <c r="CM10" s="1082"/>
      <c r="CN10" s="1083"/>
      <c r="CO10" s="1083"/>
      <c r="CP10" s="1083"/>
      <c r="CQ10" s="1084"/>
      <c r="CR10" s="1082"/>
      <c r="CS10" s="1083"/>
      <c r="CT10" s="1083"/>
      <c r="CU10" s="1083"/>
      <c r="CV10" s="1084"/>
      <c r="CW10" s="1082"/>
      <c r="CX10" s="1083"/>
      <c r="CY10" s="1083"/>
      <c r="CZ10" s="1083"/>
      <c r="DA10" s="1084"/>
      <c r="DB10" s="1082"/>
      <c r="DC10" s="1083"/>
      <c r="DD10" s="1083"/>
      <c r="DE10" s="1083"/>
      <c r="DF10" s="1084"/>
      <c r="DG10" s="1082"/>
      <c r="DH10" s="1083"/>
      <c r="DI10" s="1083"/>
      <c r="DJ10" s="1083"/>
      <c r="DK10" s="1084"/>
      <c r="DL10" s="1082"/>
      <c r="DM10" s="1083"/>
      <c r="DN10" s="1083"/>
      <c r="DO10" s="1083"/>
      <c r="DP10" s="1084"/>
      <c r="DQ10" s="1082"/>
      <c r="DR10" s="1083"/>
      <c r="DS10" s="1083"/>
      <c r="DT10" s="1083"/>
      <c r="DU10" s="1084"/>
      <c r="DV10" s="1085"/>
      <c r="DW10" s="1086"/>
      <c r="DX10" s="1086"/>
      <c r="DY10" s="1086"/>
      <c r="DZ10" s="1087"/>
      <c r="EA10" s="255"/>
    </row>
    <row r="11" spans="1:131" s="256" customFormat="1" ht="26.25" customHeight="1" x14ac:dyDescent="0.15">
      <c r="A11" s="262">
        <v>
5</v>
      </c>
      <c r="B11" s="1130"/>
      <c r="C11" s="1131"/>
      <c r="D11" s="1131"/>
      <c r="E11" s="1131"/>
      <c r="F11" s="1131"/>
      <c r="G11" s="1131"/>
      <c r="H11" s="1131"/>
      <c r="I11" s="1131"/>
      <c r="J11" s="1131"/>
      <c r="K11" s="1131"/>
      <c r="L11" s="1131"/>
      <c r="M11" s="1131"/>
      <c r="N11" s="1131"/>
      <c r="O11" s="1131"/>
      <c r="P11" s="1132"/>
      <c r="Q11" s="1136"/>
      <c r="R11" s="1137"/>
      <c r="S11" s="1137"/>
      <c r="T11" s="1137"/>
      <c r="U11" s="1137"/>
      <c r="V11" s="1137"/>
      <c r="W11" s="1137"/>
      <c r="X11" s="1137"/>
      <c r="Y11" s="1137"/>
      <c r="Z11" s="1137"/>
      <c r="AA11" s="1137"/>
      <c r="AB11" s="1137"/>
      <c r="AC11" s="1137"/>
      <c r="AD11" s="1137"/>
      <c r="AE11" s="1138"/>
      <c r="AF11" s="1112"/>
      <c r="AG11" s="1113"/>
      <c r="AH11" s="1113"/>
      <c r="AI11" s="1113"/>
      <c r="AJ11" s="1114"/>
      <c r="AK11" s="1179"/>
      <c r="AL11" s="1180"/>
      <c r="AM11" s="1180"/>
      <c r="AN11" s="1180"/>
      <c r="AO11" s="1180"/>
      <c r="AP11" s="1180"/>
      <c r="AQ11" s="1180"/>
      <c r="AR11" s="1180"/>
      <c r="AS11" s="1180"/>
      <c r="AT11" s="1180"/>
      <c r="AU11" s="1177"/>
      <c r="AV11" s="1177"/>
      <c r="AW11" s="1177"/>
      <c r="AX11" s="1177"/>
      <c r="AY11" s="1178"/>
      <c r="AZ11" s="253"/>
      <c r="BA11" s="253"/>
      <c r="BB11" s="253"/>
      <c r="BC11" s="253"/>
      <c r="BD11" s="253"/>
      <c r="BE11" s="254"/>
      <c r="BF11" s="254"/>
      <c r="BG11" s="254"/>
      <c r="BH11" s="254"/>
      <c r="BI11" s="254"/>
      <c r="BJ11" s="254"/>
      <c r="BK11" s="254"/>
      <c r="BL11" s="254"/>
      <c r="BM11" s="254"/>
      <c r="BN11" s="254"/>
      <c r="BO11" s="254"/>
      <c r="BP11" s="254"/>
      <c r="BQ11" s="263">
        <v>
5</v>
      </c>
      <c r="BR11" s="264"/>
      <c r="BS11" s="1107"/>
      <c r="BT11" s="1108"/>
      <c r="BU11" s="1108"/>
      <c r="BV11" s="1108"/>
      <c r="BW11" s="1108"/>
      <c r="BX11" s="1108"/>
      <c r="BY11" s="1108"/>
      <c r="BZ11" s="1108"/>
      <c r="CA11" s="1108"/>
      <c r="CB11" s="1108"/>
      <c r="CC11" s="1108"/>
      <c r="CD11" s="1108"/>
      <c r="CE11" s="1108"/>
      <c r="CF11" s="1108"/>
      <c r="CG11" s="1109"/>
      <c r="CH11" s="1082"/>
      <c r="CI11" s="1083"/>
      <c r="CJ11" s="1083"/>
      <c r="CK11" s="1083"/>
      <c r="CL11" s="1084"/>
      <c r="CM11" s="1082"/>
      <c r="CN11" s="1083"/>
      <c r="CO11" s="1083"/>
      <c r="CP11" s="1083"/>
      <c r="CQ11" s="1084"/>
      <c r="CR11" s="1082"/>
      <c r="CS11" s="1083"/>
      <c r="CT11" s="1083"/>
      <c r="CU11" s="1083"/>
      <c r="CV11" s="1084"/>
      <c r="CW11" s="1082"/>
      <c r="CX11" s="1083"/>
      <c r="CY11" s="1083"/>
      <c r="CZ11" s="1083"/>
      <c r="DA11" s="1084"/>
      <c r="DB11" s="1082"/>
      <c r="DC11" s="1083"/>
      <c r="DD11" s="1083"/>
      <c r="DE11" s="1083"/>
      <c r="DF11" s="1084"/>
      <c r="DG11" s="1082"/>
      <c r="DH11" s="1083"/>
      <c r="DI11" s="1083"/>
      <c r="DJ11" s="1083"/>
      <c r="DK11" s="1084"/>
      <c r="DL11" s="1082"/>
      <c r="DM11" s="1083"/>
      <c r="DN11" s="1083"/>
      <c r="DO11" s="1083"/>
      <c r="DP11" s="1084"/>
      <c r="DQ11" s="1082"/>
      <c r="DR11" s="1083"/>
      <c r="DS11" s="1083"/>
      <c r="DT11" s="1083"/>
      <c r="DU11" s="1084"/>
      <c r="DV11" s="1085"/>
      <c r="DW11" s="1086"/>
      <c r="DX11" s="1086"/>
      <c r="DY11" s="1086"/>
      <c r="DZ11" s="1087"/>
      <c r="EA11" s="255"/>
    </row>
    <row r="12" spans="1:131" s="256" customFormat="1" ht="26.25" customHeight="1" x14ac:dyDescent="0.15">
      <c r="A12" s="262">
        <v>
6</v>
      </c>
      <c r="B12" s="1130"/>
      <c r="C12" s="1131"/>
      <c r="D12" s="1131"/>
      <c r="E12" s="1131"/>
      <c r="F12" s="1131"/>
      <c r="G12" s="1131"/>
      <c r="H12" s="1131"/>
      <c r="I12" s="1131"/>
      <c r="J12" s="1131"/>
      <c r="K12" s="1131"/>
      <c r="L12" s="1131"/>
      <c r="M12" s="1131"/>
      <c r="N12" s="1131"/>
      <c r="O12" s="1131"/>
      <c r="P12" s="1132"/>
      <c r="Q12" s="1136"/>
      <c r="R12" s="1137"/>
      <c r="S12" s="1137"/>
      <c r="T12" s="1137"/>
      <c r="U12" s="1137"/>
      <c r="V12" s="1137"/>
      <c r="W12" s="1137"/>
      <c r="X12" s="1137"/>
      <c r="Y12" s="1137"/>
      <c r="Z12" s="1137"/>
      <c r="AA12" s="1137"/>
      <c r="AB12" s="1137"/>
      <c r="AC12" s="1137"/>
      <c r="AD12" s="1137"/>
      <c r="AE12" s="1138"/>
      <c r="AF12" s="1112"/>
      <c r="AG12" s="1113"/>
      <c r="AH12" s="1113"/>
      <c r="AI12" s="1113"/>
      <c r="AJ12" s="1114"/>
      <c r="AK12" s="1179"/>
      <c r="AL12" s="1180"/>
      <c r="AM12" s="1180"/>
      <c r="AN12" s="1180"/>
      <c r="AO12" s="1180"/>
      <c r="AP12" s="1180"/>
      <c r="AQ12" s="1180"/>
      <c r="AR12" s="1180"/>
      <c r="AS12" s="1180"/>
      <c r="AT12" s="1180"/>
      <c r="AU12" s="1177"/>
      <c r="AV12" s="1177"/>
      <c r="AW12" s="1177"/>
      <c r="AX12" s="1177"/>
      <c r="AY12" s="1178"/>
      <c r="AZ12" s="253"/>
      <c r="BA12" s="253"/>
      <c r="BB12" s="253"/>
      <c r="BC12" s="253"/>
      <c r="BD12" s="253"/>
      <c r="BE12" s="254"/>
      <c r="BF12" s="254"/>
      <c r="BG12" s="254"/>
      <c r="BH12" s="254"/>
      <c r="BI12" s="254"/>
      <c r="BJ12" s="254"/>
      <c r="BK12" s="254"/>
      <c r="BL12" s="254"/>
      <c r="BM12" s="254"/>
      <c r="BN12" s="254"/>
      <c r="BO12" s="254"/>
      <c r="BP12" s="254"/>
      <c r="BQ12" s="263">
        <v>
6</v>
      </c>
      <c r="BR12" s="264"/>
      <c r="BS12" s="1107"/>
      <c r="BT12" s="1108"/>
      <c r="BU12" s="1108"/>
      <c r="BV12" s="1108"/>
      <c r="BW12" s="1108"/>
      <c r="BX12" s="1108"/>
      <c r="BY12" s="1108"/>
      <c r="BZ12" s="1108"/>
      <c r="CA12" s="1108"/>
      <c r="CB12" s="1108"/>
      <c r="CC12" s="1108"/>
      <c r="CD12" s="1108"/>
      <c r="CE12" s="1108"/>
      <c r="CF12" s="1108"/>
      <c r="CG12" s="1109"/>
      <c r="CH12" s="1082"/>
      <c r="CI12" s="1083"/>
      <c r="CJ12" s="1083"/>
      <c r="CK12" s="1083"/>
      <c r="CL12" s="1084"/>
      <c r="CM12" s="1082"/>
      <c r="CN12" s="1083"/>
      <c r="CO12" s="1083"/>
      <c r="CP12" s="1083"/>
      <c r="CQ12" s="1084"/>
      <c r="CR12" s="1082"/>
      <c r="CS12" s="1083"/>
      <c r="CT12" s="1083"/>
      <c r="CU12" s="1083"/>
      <c r="CV12" s="1084"/>
      <c r="CW12" s="1082"/>
      <c r="CX12" s="1083"/>
      <c r="CY12" s="1083"/>
      <c r="CZ12" s="1083"/>
      <c r="DA12" s="1084"/>
      <c r="DB12" s="1082"/>
      <c r="DC12" s="1083"/>
      <c r="DD12" s="1083"/>
      <c r="DE12" s="1083"/>
      <c r="DF12" s="1084"/>
      <c r="DG12" s="1082"/>
      <c r="DH12" s="1083"/>
      <c r="DI12" s="1083"/>
      <c r="DJ12" s="1083"/>
      <c r="DK12" s="1084"/>
      <c r="DL12" s="1082"/>
      <c r="DM12" s="1083"/>
      <c r="DN12" s="1083"/>
      <c r="DO12" s="1083"/>
      <c r="DP12" s="1084"/>
      <c r="DQ12" s="1082"/>
      <c r="DR12" s="1083"/>
      <c r="DS12" s="1083"/>
      <c r="DT12" s="1083"/>
      <c r="DU12" s="1084"/>
      <c r="DV12" s="1085"/>
      <c r="DW12" s="1086"/>
      <c r="DX12" s="1086"/>
      <c r="DY12" s="1086"/>
      <c r="DZ12" s="1087"/>
      <c r="EA12" s="255"/>
    </row>
    <row r="13" spans="1:131" s="256" customFormat="1" ht="26.25" customHeight="1" x14ac:dyDescent="0.15">
      <c r="A13" s="262">
        <v>
7</v>
      </c>
      <c r="B13" s="1130"/>
      <c r="C13" s="1131"/>
      <c r="D13" s="1131"/>
      <c r="E13" s="1131"/>
      <c r="F13" s="1131"/>
      <c r="G13" s="1131"/>
      <c r="H13" s="1131"/>
      <c r="I13" s="1131"/>
      <c r="J13" s="1131"/>
      <c r="K13" s="1131"/>
      <c r="L13" s="1131"/>
      <c r="M13" s="1131"/>
      <c r="N13" s="1131"/>
      <c r="O13" s="1131"/>
      <c r="P13" s="1132"/>
      <c r="Q13" s="1136"/>
      <c r="R13" s="1137"/>
      <c r="S13" s="1137"/>
      <c r="T13" s="1137"/>
      <c r="U13" s="1137"/>
      <c r="V13" s="1137"/>
      <c r="W13" s="1137"/>
      <c r="X13" s="1137"/>
      <c r="Y13" s="1137"/>
      <c r="Z13" s="1137"/>
      <c r="AA13" s="1137"/>
      <c r="AB13" s="1137"/>
      <c r="AC13" s="1137"/>
      <c r="AD13" s="1137"/>
      <c r="AE13" s="1138"/>
      <c r="AF13" s="1112"/>
      <c r="AG13" s="1113"/>
      <c r="AH13" s="1113"/>
      <c r="AI13" s="1113"/>
      <c r="AJ13" s="1114"/>
      <c r="AK13" s="1179"/>
      <c r="AL13" s="1180"/>
      <c r="AM13" s="1180"/>
      <c r="AN13" s="1180"/>
      <c r="AO13" s="1180"/>
      <c r="AP13" s="1180"/>
      <c r="AQ13" s="1180"/>
      <c r="AR13" s="1180"/>
      <c r="AS13" s="1180"/>
      <c r="AT13" s="1180"/>
      <c r="AU13" s="1177"/>
      <c r="AV13" s="1177"/>
      <c r="AW13" s="1177"/>
      <c r="AX13" s="1177"/>
      <c r="AY13" s="1178"/>
      <c r="AZ13" s="253"/>
      <c r="BA13" s="253"/>
      <c r="BB13" s="253"/>
      <c r="BC13" s="253"/>
      <c r="BD13" s="253"/>
      <c r="BE13" s="254"/>
      <c r="BF13" s="254"/>
      <c r="BG13" s="254"/>
      <c r="BH13" s="254"/>
      <c r="BI13" s="254"/>
      <c r="BJ13" s="254"/>
      <c r="BK13" s="254"/>
      <c r="BL13" s="254"/>
      <c r="BM13" s="254"/>
      <c r="BN13" s="254"/>
      <c r="BO13" s="254"/>
      <c r="BP13" s="254"/>
      <c r="BQ13" s="263">
        <v>
7</v>
      </c>
      <c r="BR13" s="264"/>
      <c r="BS13" s="1107"/>
      <c r="BT13" s="1108"/>
      <c r="BU13" s="1108"/>
      <c r="BV13" s="1108"/>
      <c r="BW13" s="1108"/>
      <c r="BX13" s="1108"/>
      <c r="BY13" s="1108"/>
      <c r="BZ13" s="1108"/>
      <c r="CA13" s="1108"/>
      <c r="CB13" s="1108"/>
      <c r="CC13" s="1108"/>
      <c r="CD13" s="1108"/>
      <c r="CE13" s="1108"/>
      <c r="CF13" s="1108"/>
      <c r="CG13" s="1109"/>
      <c r="CH13" s="1082"/>
      <c r="CI13" s="1083"/>
      <c r="CJ13" s="1083"/>
      <c r="CK13" s="1083"/>
      <c r="CL13" s="1084"/>
      <c r="CM13" s="1082"/>
      <c r="CN13" s="1083"/>
      <c r="CO13" s="1083"/>
      <c r="CP13" s="1083"/>
      <c r="CQ13" s="1084"/>
      <c r="CR13" s="1082"/>
      <c r="CS13" s="1083"/>
      <c r="CT13" s="1083"/>
      <c r="CU13" s="1083"/>
      <c r="CV13" s="1084"/>
      <c r="CW13" s="1082"/>
      <c r="CX13" s="1083"/>
      <c r="CY13" s="1083"/>
      <c r="CZ13" s="1083"/>
      <c r="DA13" s="1084"/>
      <c r="DB13" s="1082"/>
      <c r="DC13" s="1083"/>
      <c r="DD13" s="1083"/>
      <c r="DE13" s="1083"/>
      <c r="DF13" s="1084"/>
      <c r="DG13" s="1082"/>
      <c r="DH13" s="1083"/>
      <c r="DI13" s="1083"/>
      <c r="DJ13" s="1083"/>
      <c r="DK13" s="1084"/>
      <c r="DL13" s="1082"/>
      <c r="DM13" s="1083"/>
      <c r="DN13" s="1083"/>
      <c r="DO13" s="1083"/>
      <c r="DP13" s="1084"/>
      <c r="DQ13" s="1082"/>
      <c r="DR13" s="1083"/>
      <c r="DS13" s="1083"/>
      <c r="DT13" s="1083"/>
      <c r="DU13" s="1084"/>
      <c r="DV13" s="1085"/>
      <c r="DW13" s="1086"/>
      <c r="DX13" s="1086"/>
      <c r="DY13" s="1086"/>
      <c r="DZ13" s="1087"/>
      <c r="EA13" s="255"/>
    </row>
    <row r="14" spans="1:131" s="256" customFormat="1" ht="26.25" customHeight="1" x14ac:dyDescent="0.15">
      <c r="A14" s="262">
        <v>
8</v>
      </c>
      <c r="B14" s="1130"/>
      <c r="C14" s="1131"/>
      <c r="D14" s="1131"/>
      <c r="E14" s="1131"/>
      <c r="F14" s="1131"/>
      <c r="G14" s="1131"/>
      <c r="H14" s="1131"/>
      <c r="I14" s="1131"/>
      <c r="J14" s="1131"/>
      <c r="K14" s="1131"/>
      <c r="L14" s="1131"/>
      <c r="M14" s="1131"/>
      <c r="N14" s="1131"/>
      <c r="O14" s="1131"/>
      <c r="P14" s="1132"/>
      <c r="Q14" s="1136"/>
      <c r="R14" s="1137"/>
      <c r="S14" s="1137"/>
      <c r="T14" s="1137"/>
      <c r="U14" s="1137"/>
      <c r="V14" s="1137"/>
      <c r="W14" s="1137"/>
      <c r="X14" s="1137"/>
      <c r="Y14" s="1137"/>
      <c r="Z14" s="1137"/>
      <c r="AA14" s="1137"/>
      <c r="AB14" s="1137"/>
      <c r="AC14" s="1137"/>
      <c r="AD14" s="1137"/>
      <c r="AE14" s="1138"/>
      <c r="AF14" s="1112"/>
      <c r="AG14" s="1113"/>
      <c r="AH14" s="1113"/>
      <c r="AI14" s="1113"/>
      <c r="AJ14" s="1114"/>
      <c r="AK14" s="1179"/>
      <c r="AL14" s="1180"/>
      <c r="AM14" s="1180"/>
      <c r="AN14" s="1180"/>
      <c r="AO14" s="1180"/>
      <c r="AP14" s="1180"/>
      <c r="AQ14" s="1180"/>
      <c r="AR14" s="1180"/>
      <c r="AS14" s="1180"/>
      <c r="AT14" s="1180"/>
      <c r="AU14" s="1177"/>
      <c r="AV14" s="1177"/>
      <c r="AW14" s="1177"/>
      <c r="AX14" s="1177"/>
      <c r="AY14" s="1178"/>
      <c r="AZ14" s="253"/>
      <c r="BA14" s="253"/>
      <c r="BB14" s="253"/>
      <c r="BC14" s="253"/>
      <c r="BD14" s="253"/>
      <c r="BE14" s="254"/>
      <c r="BF14" s="254"/>
      <c r="BG14" s="254"/>
      <c r="BH14" s="254"/>
      <c r="BI14" s="254"/>
      <c r="BJ14" s="254"/>
      <c r="BK14" s="254"/>
      <c r="BL14" s="254"/>
      <c r="BM14" s="254"/>
      <c r="BN14" s="254"/>
      <c r="BO14" s="254"/>
      <c r="BP14" s="254"/>
      <c r="BQ14" s="263">
        <v>
8</v>
      </c>
      <c r="BR14" s="264"/>
      <c r="BS14" s="1107"/>
      <c r="BT14" s="1108"/>
      <c r="BU14" s="1108"/>
      <c r="BV14" s="1108"/>
      <c r="BW14" s="1108"/>
      <c r="BX14" s="1108"/>
      <c r="BY14" s="1108"/>
      <c r="BZ14" s="1108"/>
      <c r="CA14" s="1108"/>
      <c r="CB14" s="1108"/>
      <c r="CC14" s="1108"/>
      <c r="CD14" s="1108"/>
      <c r="CE14" s="1108"/>
      <c r="CF14" s="1108"/>
      <c r="CG14" s="1109"/>
      <c r="CH14" s="1082"/>
      <c r="CI14" s="1083"/>
      <c r="CJ14" s="1083"/>
      <c r="CK14" s="1083"/>
      <c r="CL14" s="1084"/>
      <c r="CM14" s="1082"/>
      <c r="CN14" s="1083"/>
      <c r="CO14" s="1083"/>
      <c r="CP14" s="1083"/>
      <c r="CQ14" s="1084"/>
      <c r="CR14" s="1082"/>
      <c r="CS14" s="1083"/>
      <c r="CT14" s="1083"/>
      <c r="CU14" s="1083"/>
      <c r="CV14" s="1084"/>
      <c r="CW14" s="1082"/>
      <c r="CX14" s="1083"/>
      <c r="CY14" s="1083"/>
      <c r="CZ14" s="1083"/>
      <c r="DA14" s="1084"/>
      <c r="DB14" s="1082"/>
      <c r="DC14" s="1083"/>
      <c r="DD14" s="1083"/>
      <c r="DE14" s="1083"/>
      <c r="DF14" s="1084"/>
      <c r="DG14" s="1082"/>
      <c r="DH14" s="1083"/>
      <c r="DI14" s="1083"/>
      <c r="DJ14" s="1083"/>
      <c r="DK14" s="1084"/>
      <c r="DL14" s="1082"/>
      <c r="DM14" s="1083"/>
      <c r="DN14" s="1083"/>
      <c r="DO14" s="1083"/>
      <c r="DP14" s="1084"/>
      <c r="DQ14" s="1082"/>
      <c r="DR14" s="1083"/>
      <c r="DS14" s="1083"/>
      <c r="DT14" s="1083"/>
      <c r="DU14" s="1084"/>
      <c r="DV14" s="1085"/>
      <c r="DW14" s="1086"/>
      <c r="DX14" s="1086"/>
      <c r="DY14" s="1086"/>
      <c r="DZ14" s="1087"/>
      <c r="EA14" s="255"/>
    </row>
    <row r="15" spans="1:131" s="256" customFormat="1" ht="26.25" customHeight="1" x14ac:dyDescent="0.15">
      <c r="A15" s="262">
        <v>
9</v>
      </c>
      <c r="B15" s="1130"/>
      <c r="C15" s="1131"/>
      <c r="D15" s="1131"/>
      <c r="E15" s="1131"/>
      <c r="F15" s="1131"/>
      <c r="G15" s="1131"/>
      <c r="H15" s="1131"/>
      <c r="I15" s="1131"/>
      <c r="J15" s="1131"/>
      <c r="K15" s="1131"/>
      <c r="L15" s="1131"/>
      <c r="M15" s="1131"/>
      <c r="N15" s="1131"/>
      <c r="O15" s="1131"/>
      <c r="P15" s="1132"/>
      <c r="Q15" s="1136"/>
      <c r="R15" s="1137"/>
      <c r="S15" s="1137"/>
      <c r="T15" s="1137"/>
      <c r="U15" s="1137"/>
      <c r="V15" s="1137"/>
      <c r="W15" s="1137"/>
      <c r="X15" s="1137"/>
      <c r="Y15" s="1137"/>
      <c r="Z15" s="1137"/>
      <c r="AA15" s="1137"/>
      <c r="AB15" s="1137"/>
      <c r="AC15" s="1137"/>
      <c r="AD15" s="1137"/>
      <c r="AE15" s="1138"/>
      <c r="AF15" s="1112"/>
      <c r="AG15" s="1113"/>
      <c r="AH15" s="1113"/>
      <c r="AI15" s="1113"/>
      <c r="AJ15" s="1114"/>
      <c r="AK15" s="1179"/>
      <c r="AL15" s="1180"/>
      <c r="AM15" s="1180"/>
      <c r="AN15" s="1180"/>
      <c r="AO15" s="1180"/>
      <c r="AP15" s="1180"/>
      <c r="AQ15" s="1180"/>
      <c r="AR15" s="1180"/>
      <c r="AS15" s="1180"/>
      <c r="AT15" s="1180"/>
      <c r="AU15" s="1177"/>
      <c r="AV15" s="1177"/>
      <c r="AW15" s="1177"/>
      <c r="AX15" s="1177"/>
      <c r="AY15" s="1178"/>
      <c r="AZ15" s="253"/>
      <c r="BA15" s="253"/>
      <c r="BB15" s="253"/>
      <c r="BC15" s="253"/>
      <c r="BD15" s="253"/>
      <c r="BE15" s="254"/>
      <c r="BF15" s="254"/>
      <c r="BG15" s="254"/>
      <c r="BH15" s="254"/>
      <c r="BI15" s="254"/>
      <c r="BJ15" s="254"/>
      <c r="BK15" s="254"/>
      <c r="BL15" s="254"/>
      <c r="BM15" s="254"/>
      <c r="BN15" s="254"/>
      <c r="BO15" s="254"/>
      <c r="BP15" s="254"/>
      <c r="BQ15" s="263">
        <v>
9</v>
      </c>
      <c r="BR15" s="264"/>
      <c r="BS15" s="1107"/>
      <c r="BT15" s="1108"/>
      <c r="BU15" s="1108"/>
      <c r="BV15" s="1108"/>
      <c r="BW15" s="1108"/>
      <c r="BX15" s="1108"/>
      <c r="BY15" s="1108"/>
      <c r="BZ15" s="1108"/>
      <c r="CA15" s="1108"/>
      <c r="CB15" s="1108"/>
      <c r="CC15" s="1108"/>
      <c r="CD15" s="1108"/>
      <c r="CE15" s="1108"/>
      <c r="CF15" s="1108"/>
      <c r="CG15" s="1109"/>
      <c r="CH15" s="1082"/>
      <c r="CI15" s="1083"/>
      <c r="CJ15" s="1083"/>
      <c r="CK15" s="1083"/>
      <c r="CL15" s="1084"/>
      <c r="CM15" s="1082"/>
      <c r="CN15" s="1083"/>
      <c r="CO15" s="1083"/>
      <c r="CP15" s="1083"/>
      <c r="CQ15" s="1084"/>
      <c r="CR15" s="1082"/>
      <c r="CS15" s="1083"/>
      <c r="CT15" s="1083"/>
      <c r="CU15" s="1083"/>
      <c r="CV15" s="1084"/>
      <c r="CW15" s="1082"/>
      <c r="CX15" s="1083"/>
      <c r="CY15" s="1083"/>
      <c r="CZ15" s="1083"/>
      <c r="DA15" s="1084"/>
      <c r="DB15" s="1082"/>
      <c r="DC15" s="1083"/>
      <c r="DD15" s="1083"/>
      <c r="DE15" s="1083"/>
      <c r="DF15" s="1084"/>
      <c r="DG15" s="1082"/>
      <c r="DH15" s="1083"/>
      <c r="DI15" s="1083"/>
      <c r="DJ15" s="1083"/>
      <c r="DK15" s="1084"/>
      <c r="DL15" s="1082"/>
      <c r="DM15" s="1083"/>
      <c r="DN15" s="1083"/>
      <c r="DO15" s="1083"/>
      <c r="DP15" s="1084"/>
      <c r="DQ15" s="1082"/>
      <c r="DR15" s="1083"/>
      <c r="DS15" s="1083"/>
      <c r="DT15" s="1083"/>
      <c r="DU15" s="1084"/>
      <c r="DV15" s="1085"/>
      <c r="DW15" s="1086"/>
      <c r="DX15" s="1086"/>
      <c r="DY15" s="1086"/>
      <c r="DZ15" s="1087"/>
      <c r="EA15" s="255"/>
    </row>
    <row r="16" spans="1:131" s="256" customFormat="1" ht="26.25" customHeight="1" x14ac:dyDescent="0.15">
      <c r="A16" s="262">
        <v>
10</v>
      </c>
      <c r="B16" s="1130"/>
      <c r="C16" s="1131"/>
      <c r="D16" s="1131"/>
      <c r="E16" s="1131"/>
      <c r="F16" s="1131"/>
      <c r="G16" s="1131"/>
      <c r="H16" s="1131"/>
      <c r="I16" s="1131"/>
      <c r="J16" s="1131"/>
      <c r="K16" s="1131"/>
      <c r="L16" s="1131"/>
      <c r="M16" s="1131"/>
      <c r="N16" s="1131"/>
      <c r="O16" s="1131"/>
      <c r="P16" s="1132"/>
      <c r="Q16" s="1136"/>
      <c r="R16" s="1137"/>
      <c r="S16" s="1137"/>
      <c r="T16" s="1137"/>
      <c r="U16" s="1137"/>
      <c r="V16" s="1137"/>
      <c r="W16" s="1137"/>
      <c r="X16" s="1137"/>
      <c r="Y16" s="1137"/>
      <c r="Z16" s="1137"/>
      <c r="AA16" s="1137"/>
      <c r="AB16" s="1137"/>
      <c r="AC16" s="1137"/>
      <c r="AD16" s="1137"/>
      <c r="AE16" s="1138"/>
      <c r="AF16" s="1112"/>
      <c r="AG16" s="1113"/>
      <c r="AH16" s="1113"/>
      <c r="AI16" s="1113"/>
      <c r="AJ16" s="1114"/>
      <c r="AK16" s="1179"/>
      <c r="AL16" s="1180"/>
      <c r="AM16" s="1180"/>
      <c r="AN16" s="1180"/>
      <c r="AO16" s="1180"/>
      <c r="AP16" s="1180"/>
      <c r="AQ16" s="1180"/>
      <c r="AR16" s="1180"/>
      <c r="AS16" s="1180"/>
      <c r="AT16" s="1180"/>
      <c r="AU16" s="1177"/>
      <c r="AV16" s="1177"/>
      <c r="AW16" s="1177"/>
      <c r="AX16" s="1177"/>
      <c r="AY16" s="1178"/>
      <c r="AZ16" s="253"/>
      <c r="BA16" s="253"/>
      <c r="BB16" s="253"/>
      <c r="BC16" s="253"/>
      <c r="BD16" s="253"/>
      <c r="BE16" s="254"/>
      <c r="BF16" s="254"/>
      <c r="BG16" s="254"/>
      <c r="BH16" s="254"/>
      <c r="BI16" s="254"/>
      <c r="BJ16" s="254"/>
      <c r="BK16" s="254"/>
      <c r="BL16" s="254"/>
      <c r="BM16" s="254"/>
      <c r="BN16" s="254"/>
      <c r="BO16" s="254"/>
      <c r="BP16" s="254"/>
      <c r="BQ16" s="263">
        <v>
10</v>
      </c>
      <c r="BR16" s="264"/>
      <c r="BS16" s="1107"/>
      <c r="BT16" s="1108"/>
      <c r="BU16" s="1108"/>
      <c r="BV16" s="1108"/>
      <c r="BW16" s="1108"/>
      <c r="BX16" s="1108"/>
      <c r="BY16" s="1108"/>
      <c r="BZ16" s="1108"/>
      <c r="CA16" s="1108"/>
      <c r="CB16" s="1108"/>
      <c r="CC16" s="1108"/>
      <c r="CD16" s="1108"/>
      <c r="CE16" s="1108"/>
      <c r="CF16" s="1108"/>
      <c r="CG16" s="1109"/>
      <c r="CH16" s="1082"/>
      <c r="CI16" s="1083"/>
      <c r="CJ16" s="1083"/>
      <c r="CK16" s="1083"/>
      <c r="CL16" s="1084"/>
      <c r="CM16" s="1082"/>
      <c r="CN16" s="1083"/>
      <c r="CO16" s="1083"/>
      <c r="CP16" s="1083"/>
      <c r="CQ16" s="1084"/>
      <c r="CR16" s="1082"/>
      <c r="CS16" s="1083"/>
      <c r="CT16" s="1083"/>
      <c r="CU16" s="1083"/>
      <c r="CV16" s="1084"/>
      <c r="CW16" s="1082"/>
      <c r="CX16" s="1083"/>
      <c r="CY16" s="1083"/>
      <c r="CZ16" s="1083"/>
      <c r="DA16" s="1084"/>
      <c r="DB16" s="1082"/>
      <c r="DC16" s="1083"/>
      <c r="DD16" s="1083"/>
      <c r="DE16" s="1083"/>
      <c r="DF16" s="1084"/>
      <c r="DG16" s="1082"/>
      <c r="DH16" s="1083"/>
      <c r="DI16" s="1083"/>
      <c r="DJ16" s="1083"/>
      <c r="DK16" s="1084"/>
      <c r="DL16" s="1082"/>
      <c r="DM16" s="1083"/>
      <c r="DN16" s="1083"/>
      <c r="DO16" s="1083"/>
      <c r="DP16" s="1084"/>
      <c r="DQ16" s="1082"/>
      <c r="DR16" s="1083"/>
      <c r="DS16" s="1083"/>
      <c r="DT16" s="1083"/>
      <c r="DU16" s="1084"/>
      <c r="DV16" s="1085"/>
      <c r="DW16" s="1086"/>
      <c r="DX16" s="1086"/>
      <c r="DY16" s="1086"/>
      <c r="DZ16" s="1087"/>
      <c r="EA16" s="255"/>
    </row>
    <row r="17" spans="1:131" s="256" customFormat="1" ht="26.25" customHeight="1" x14ac:dyDescent="0.15">
      <c r="A17" s="262">
        <v>
11</v>
      </c>
      <c r="B17" s="1130"/>
      <c r="C17" s="1131"/>
      <c r="D17" s="1131"/>
      <c r="E17" s="1131"/>
      <c r="F17" s="1131"/>
      <c r="G17" s="1131"/>
      <c r="H17" s="1131"/>
      <c r="I17" s="1131"/>
      <c r="J17" s="1131"/>
      <c r="K17" s="1131"/>
      <c r="L17" s="1131"/>
      <c r="M17" s="1131"/>
      <c r="N17" s="1131"/>
      <c r="O17" s="1131"/>
      <c r="P17" s="1132"/>
      <c r="Q17" s="1136"/>
      <c r="R17" s="1137"/>
      <c r="S17" s="1137"/>
      <c r="T17" s="1137"/>
      <c r="U17" s="1137"/>
      <c r="V17" s="1137"/>
      <c r="W17" s="1137"/>
      <c r="X17" s="1137"/>
      <c r="Y17" s="1137"/>
      <c r="Z17" s="1137"/>
      <c r="AA17" s="1137"/>
      <c r="AB17" s="1137"/>
      <c r="AC17" s="1137"/>
      <c r="AD17" s="1137"/>
      <c r="AE17" s="1138"/>
      <c r="AF17" s="1112"/>
      <c r="AG17" s="1113"/>
      <c r="AH17" s="1113"/>
      <c r="AI17" s="1113"/>
      <c r="AJ17" s="1114"/>
      <c r="AK17" s="1179"/>
      <c r="AL17" s="1180"/>
      <c r="AM17" s="1180"/>
      <c r="AN17" s="1180"/>
      <c r="AO17" s="1180"/>
      <c r="AP17" s="1180"/>
      <c r="AQ17" s="1180"/>
      <c r="AR17" s="1180"/>
      <c r="AS17" s="1180"/>
      <c r="AT17" s="1180"/>
      <c r="AU17" s="1177"/>
      <c r="AV17" s="1177"/>
      <c r="AW17" s="1177"/>
      <c r="AX17" s="1177"/>
      <c r="AY17" s="1178"/>
      <c r="AZ17" s="253"/>
      <c r="BA17" s="253"/>
      <c r="BB17" s="253"/>
      <c r="BC17" s="253"/>
      <c r="BD17" s="253"/>
      <c r="BE17" s="254"/>
      <c r="BF17" s="254"/>
      <c r="BG17" s="254"/>
      <c r="BH17" s="254"/>
      <c r="BI17" s="254"/>
      <c r="BJ17" s="254"/>
      <c r="BK17" s="254"/>
      <c r="BL17" s="254"/>
      <c r="BM17" s="254"/>
      <c r="BN17" s="254"/>
      <c r="BO17" s="254"/>
      <c r="BP17" s="254"/>
      <c r="BQ17" s="263">
        <v>
11</v>
      </c>
      <c r="BR17" s="264"/>
      <c r="BS17" s="1107"/>
      <c r="BT17" s="1108"/>
      <c r="BU17" s="1108"/>
      <c r="BV17" s="1108"/>
      <c r="BW17" s="1108"/>
      <c r="BX17" s="1108"/>
      <c r="BY17" s="1108"/>
      <c r="BZ17" s="1108"/>
      <c r="CA17" s="1108"/>
      <c r="CB17" s="1108"/>
      <c r="CC17" s="1108"/>
      <c r="CD17" s="1108"/>
      <c r="CE17" s="1108"/>
      <c r="CF17" s="1108"/>
      <c r="CG17" s="1109"/>
      <c r="CH17" s="1082"/>
      <c r="CI17" s="1083"/>
      <c r="CJ17" s="1083"/>
      <c r="CK17" s="1083"/>
      <c r="CL17" s="1084"/>
      <c r="CM17" s="1082"/>
      <c r="CN17" s="1083"/>
      <c r="CO17" s="1083"/>
      <c r="CP17" s="1083"/>
      <c r="CQ17" s="1084"/>
      <c r="CR17" s="1082"/>
      <c r="CS17" s="1083"/>
      <c r="CT17" s="1083"/>
      <c r="CU17" s="1083"/>
      <c r="CV17" s="1084"/>
      <c r="CW17" s="1082"/>
      <c r="CX17" s="1083"/>
      <c r="CY17" s="1083"/>
      <c r="CZ17" s="1083"/>
      <c r="DA17" s="1084"/>
      <c r="DB17" s="1082"/>
      <c r="DC17" s="1083"/>
      <c r="DD17" s="1083"/>
      <c r="DE17" s="1083"/>
      <c r="DF17" s="1084"/>
      <c r="DG17" s="1082"/>
      <c r="DH17" s="1083"/>
      <c r="DI17" s="1083"/>
      <c r="DJ17" s="1083"/>
      <c r="DK17" s="1084"/>
      <c r="DL17" s="1082"/>
      <c r="DM17" s="1083"/>
      <c r="DN17" s="1083"/>
      <c r="DO17" s="1083"/>
      <c r="DP17" s="1084"/>
      <c r="DQ17" s="1082"/>
      <c r="DR17" s="1083"/>
      <c r="DS17" s="1083"/>
      <c r="DT17" s="1083"/>
      <c r="DU17" s="1084"/>
      <c r="DV17" s="1085"/>
      <c r="DW17" s="1086"/>
      <c r="DX17" s="1086"/>
      <c r="DY17" s="1086"/>
      <c r="DZ17" s="1087"/>
      <c r="EA17" s="255"/>
    </row>
    <row r="18" spans="1:131" s="256" customFormat="1" ht="26.25" customHeight="1" x14ac:dyDescent="0.15">
      <c r="A18" s="262">
        <v>
12</v>
      </c>
      <c r="B18" s="1130"/>
      <c r="C18" s="1131"/>
      <c r="D18" s="1131"/>
      <c r="E18" s="1131"/>
      <c r="F18" s="1131"/>
      <c r="G18" s="1131"/>
      <c r="H18" s="1131"/>
      <c r="I18" s="1131"/>
      <c r="J18" s="1131"/>
      <c r="K18" s="1131"/>
      <c r="L18" s="1131"/>
      <c r="M18" s="1131"/>
      <c r="N18" s="1131"/>
      <c r="O18" s="1131"/>
      <c r="P18" s="1132"/>
      <c r="Q18" s="1136"/>
      <c r="R18" s="1137"/>
      <c r="S18" s="1137"/>
      <c r="T18" s="1137"/>
      <c r="U18" s="1137"/>
      <c r="V18" s="1137"/>
      <c r="W18" s="1137"/>
      <c r="X18" s="1137"/>
      <c r="Y18" s="1137"/>
      <c r="Z18" s="1137"/>
      <c r="AA18" s="1137"/>
      <c r="AB18" s="1137"/>
      <c r="AC18" s="1137"/>
      <c r="AD18" s="1137"/>
      <c r="AE18" s="1138"/>
      <c r="AF18" s="1112"/>
      <c r="AG18" s="1113"/>
      <c r="AH18" s="1113"/>
      <c r="AI18" s="1113"/>
      <c r="AJ18" s="1114"/>
      <c r="AK18" s="1179"/>
      <c r="AL18" s="1180"/>
      <c r="AM18" s="1180"/>
      <c r="AN18" s="1180"/>
      <c r="AO18" s="1180"/>
      <c r="AP18" s="1180"/>
      <c r="AQ18" s="1180"/>
      <c r="AR18" s="1180"/>
      <c r="AS18" s="1180"/>
      <c r="AT18" s="1180"/>
      <c r="AU18" s="1177"/>
      <c r="AV18" s="1177"/>
      <c r="AW18" s="1177"/>
      <c r="AX18" s="1177"/>
      <c r="AY18" s="1178"/>
      <c r="AZ18" s="253"/>
      <c r="BA18" s="253"/>
      <c r="BB18" s="253"/>
      <c r="BC18" s="253"/>
      <c r="BD18" s="253"/>
      <c r="BE18" s="254"/>
      <c r="BF18" s="254"/>
      <c r="BG18" s="254"/>
      <c r="BH18" s="254"/>
      <c r="BI18" s="254"/>
      <c r="BJ18" s="254"/>
      <c r="BK18" s="254"/>
      <c r="BL18" s="254"/>
      <c r="BM18" s="254"/>
      <c r="BN18" s="254"/>
      <c r="BO18" s="254"/>
      <c r="BP18" s="254"/>
      <c r="BQ18" s="263">
        <v>
12</v>
      </c>
      <c r="BR18" s="264"/>
      <c r="BS18" s="1107"/>
      <c r="BT18" s="1108"/>
      <c r="BU18" s="1108"/>
      <c r="BV18" s="1108"/>
      <c r="BW18" s="1108"/>
      <c r="BX18" s="1108"/>
      <c r="BY18" s="1108"/>
      <c r="BZ18" s="1108"/>
      <c r="CA18" s="1108"/>
      <c r="CB18" s="1108"/>
      <c r="CC18" s="1108"/>
      <c r="CD18" s="1108"/>
      <c r="CE18" s="1108"/>
      <c r="CF18" s="1108"/>
      <c r="CG18" s="1109"/>
      <c r="CH18" s="1082"/>
      <c r="CI18" s="1083"/>
      <c r="CJ18" s="1083"/>
      <c r="CK18" s="1083"/>
      <c r="CL18" s="1084"/>
      <c r="CM18" s="1082"/>
      <c r="CN18" s="1083"/>
      <c r="CO18" s="1083"/>
      <c r="CP18" s="1083"/>
      <c r="CQ18" s="1084"/>
      <c r="CR18" s="1082"/>
      <c r="CS18" s="1083"/>
      <c r="CT18" s="1083"/>
      <c r="CU18" s="1083"/>
      <c r="CV18" s="1084"/>
      <c r="CW18" s="1082"/>
      <c r="CX18" s="1083"/>
      <c r="CY18" s="1083"/>
      <c r="CZ18" s="1083"/>
      <c r="DA18" s="1084"/>
      <c r="DB18" s="1082"/>
      <c r="DC18" s="1083"/>
      <c r="DD18" s="1083"/>
      <c r="DE18" s="1083"/>
      <c r="DF18" s="1084"/>
      <c r="DG18" s="1082"/>
      <c r="DH18" s="1083"/>
      <c r="DI18" s="1083"/>
      <c r="DJ18" s="1083"/>
      <c r="DK18" s="1084"/>
      <c r="DL18" s="1082"/>
      <c r="DM18" s="1083"/>
      <c r="DN18" s="1083"/>
      <c r="DO18" s="1083"/>
      <c r="DP18" s="1084"/>
      <c r="DQ18" s="1082"/>
      <c r="DR18" s="1083"/>
      <c r="DS18" s="1083"/>
      <c r="DT18" s="1083"/>
      <c r="DU18" s="1084"/>
      <c r="DV18" s="1085"/>
      <c r="DW18" s="1086"/>
      <c r="DX18" s="1086"/>
      <c r="DY18" s="1086"/>
      <c r="DZ18" s="1087"/>
      <c r="EA18" s="255"/>
    </row>
    <row r="19" spans="1:131" s="256" customFormat="1" ht="26.25" customHeight="1" x14ac:dyDescent="0.15">
      <c r="A19" s="262">
        <v>
13</v>
      </c>
      <c r="B19" s="1130"/>
      <c r="C19" s="1131"/>
      <c r="D19" s="1131"/>
      <c r="E19" s="1131"/>
      <c r="F19" s="1131"/>
      <c r="G19" s="1131"/>
      <c r="H19" s="1131"/>
      <c r="I19" s="1131"/>
      <c r="J19" s="1131"/>
      <c r="K19" s="1131"/>
      <c r="L19" s="1131"/>
      <c r="M19" s="1131"/>
      <c r="N19" s="1131"/>
      <c r="O19" s="1131"/>
      <c r="P19" s="1132"/>
      <c r="Q19" s="1136"/>
      <c r="R19" s="1137"/>
      <c r="S19" s="1137"/>
      <c r="T19" s="1137"/>
      <c r="U19" s="1137"/>
      <c r="V19" s="1137"/>
      <c r="W19" s="1137"/>
      <c r="X19" s="1137"/>
      <c r="Y19" s="1137"/>
      <c r="Z19" s="1137"/>
      <c r="AA19" s="1137"/>
      <c r="AB19" s="1137"/>
      <c r="AC19" s="1137"/>
      <c r="AD19" s="1137"/>
      <c r="AE19" s="1138"/>
      <c r="AF19" s="1112"/>
      <c r="AG19" s="1113"/>
      <c r="AH19" s="1113"/>
      <c r="AI19" s="1113"/>
      <c r="AJ19" s="1114"/>
      <c r="AK19" s="1179"/>
      <c r="AL19" s="1180"/>
      <c r="AM19" s="1180"/>
      <c r="AN19" s="1180"/>
      <c r="AO19" s="1180"/>
      <c r="AP19" s="1180"/>
      <c r="AQ19" s="1180"/>
      <c r="AR19" s="1180"/>
      <c r="AS19" s="1180"/>
      <c r="AT19" s="1180"/>
      <c r="AU19" s="1177"/>
      <c r="AV19" s="1177"/>
      <c r="AW19" s="1177"/>
      <c r="AX19" s="1177"/>
      <c r="AY19" s="1178"/>
      <c r="AZ19" s="253"/>
      <c r="BA19" s="253"/>
      <c r="BB19" s="253"/>
      <c r="BC19" s="253"/>
      <c r="BD19" s="253"/>
      <c r="BE19" s="254"/>
      <c r="BF19" s="254"/>
      <c r="BG19" s="254"/>
      <c r="BH19" s="254"/>
      <c r="BI19" s="254"/>
      <c r="BJ19" s="254"/>
      <c r="BK19" s="254"/>
      <c r="BL19" s="254"/>
      <c r="BM19" s="254"/>
      <c r="BN19" s="254"/>
      <c r="BO19" s="254"/>
      <c r="BP19" s="254"/>
      <c r="BQ19" s="263">
        <v>
13</v>
      </c>
      <c r="BR19" s="264"/>
      <c r="BS19" s="1107"/>
      <c r="BT19" s="1108"/>
      <c r="BU19" s="1108"/>
      <c r="BV19" s="1108"/>
      <c r="BW19" s="1108"/>
      <c r="BX19" s="1108"/>
      <c r="BY19" s="1108"/>
      <c r="BZ19" s="1108"/>
      <c r="CA19" s="1108"/>
      <c r="CB19" s="1108"/>
      <c r="CC19" s="1108"/>
      <c r="CD19" s="1108"/>
      <c r="CE19" s="1108"/>
      <c r="CF19" s="1108"/>
      <c r="CG19" s="1109"/>
      <c r="CH19" s="1082"/>
      <c r="CI19" s="1083"/>
      <c r="CJ19" s="1083"/>
      <c r="CK19" s="1083"/>
      <c r="CL19" s="1084"/>
      <c r="CM19" s="1082"/>
      <c r="CN19" s="1083"/>
      <c r="CO19" s="1083"/>
      <c r="CP19" s="1083"/>
      <c r="CQ19" s="1084"/>
      <c r="CR19" s="1082"/>
      <c r="CS19" s="1083"/>
      <c r="CT19" s="1083"/>
      <c r="CU19" s="1083"/>
      <c r="CV19" s="1084"/>
      <c r="CW19" s="1082"/>
      <c r="CX19" s="1083"/>
      <c r="CY19" s="1083"/>
      <c r="CZ19" s="1083"/>
      <c r="DA19" s="1084"/>
      <c r="DB19" s="1082"/>
      <c r="DC19" s="1083"/>
      <c r="DD19" s="1083"/>
      <c r="DE19" s="1083"/>
      <c r="DF19" s="1084"/>
      <c r="DG19" s="1082"/>
      <c r="DH19" s="1083"/>
      <c r="DI19" s="1083"/>
      <c r="DJ19" s="1083"/>
      <c r="DK19" s="1084"/>
      <c r="DL19" s="1082"/>
      <c r="DM19" s="1083"/>
      <c r="DN19" s="1083"/>
      <c r="DO19" s="1083"/>
      <c r="DP19" s="1084"/>
      <c r="DQ19" s="1082"/>
      <c r="DR19" s="1083"/>
      <c r="DS19" s="1083"/>
      <c r="DT19" s="1083"/>
      <c r="DU19" s="1084"/>
      <c r="DV19" s="1085"/>
      <c r="DW19" s="1086"/>
      <c r="DX19" s="1086"/>
      <c r="DY19" s="1086"/>
      <c r="DZ19" s="1087"/>
      <c r="EA19" s="255"/>
    </row>
    <row r="20" spans="1:131" s="256" customFormat="1" ht="26.25" customHeight="1" x14ac:dyDescent="0.15">
      <c r="A20" s="262">
        <v>
14</v>
      </c>
      <c r="B20" s="1130"/>
      <c r="C20" s="1131"/>
      <c r="D20" s="1131"/>
      <c r="E20" s="1131"/>
      <c r="F20" s="1131"/>
      <c r="G20" s="1131"/>
      <c r="H20" s="1131"/>
      <c r="I20" s="1131"/>
      <c r="J20" s="1131"/>
      <c r="K20" s="1131"/>
      <c r="L20" s="1131"/>
      <c r="M20" s="1131"/>
      <c r="N20" s="1131"/>
      <c r="O20" s="1131"/>
      <c r="P20" s="1132"/>
      <c r="Q20" s="1136"/>
      <c r="R20" s="1137"/>
      <c r="S20" s="1137"/>
      <c r="T20" s="1137"/>
      <c r="U20" s="1137"/>
      <c r="V20" s="1137"/>
      <c r="W20" s="1137"/>
      <c r="X20" s="1137"/>
      <c r="Y20" s="1137"/>
      <c r="Z20" s="1137"/>
      <c r="AA20" s="1137"/>
      <c r="AB20" s="1137"/>
      <c r="AC20" s="1137"/>
      <c r="AD20" s="1137"/>
      <c r="AE20" s="1138"/>
      <c r="AF20" s="1112"/>
      <c r="AG20" s="1113"/>
      <c r="AH20" s="1113"/>
      <c r="AI20" s="1113"/>
      <c r="AJ20" s="1114"/>
      <c r="AK20" s="1179"/>
      <c r="AL20" s="1180"/>
      <c r="AM20" s="1180"/>
      <c r="AN20" s="1180"/>
      <c r="AO20" s="1180"/>
      <c r="AP20" s="1180"/>
      <c r="AQ20" s="1180"/>
      <c r="AR20" s="1180"/>
      <c r="AS20" s="1180"/>
      <c r="AT20" s="1180"/>
      <c r="AU20" s="1177"/>
      <c r="AV20" s="1177"/>
      <c r="AW20" s="1177"/>
      <c r="AX20" s="1177"/>
      <c r="AY20" s="1178"/>
      <c r="AZ20" s="253"/>
      <c r="BA20" s="253"/>
      <c r="BB20" s="253"/>
      <c r="BC20" s="253"/>
      <c r="BD20" s="253"/>
      <c r="BE20" s="254"/>
      <c r="BF20" s="254"/>
      <c r="BG20" s="254"/>
      <c r="BH20" s="254"/>
      <c r="BI20" s="254"/>
      <c r="BJ20" s="254"/>
      <c r="BK20" s="254"/>
      <c r="BL20" s="254"/>
      <c r="BM20" s="254"/>
      <c r="BN20" s="254"/>
      <c r="BO20" s="254"/>
      <c r="BP20" s="254"/>
      <c r="BQ20" s="263">
        <v>
14</v>
      </c>
      <c r="BR20" s="264"/>
      <c r="BS20" s="1107"/>
      <c r="BT20" s="1108"/>
      <c r="BU20" s="1108"/>
      <c r="BV20" s="1108"/>
      <c r="BW20" s="1108"/>
      <c r="BX20" s="1108"/>
      <c r="BY20" s="1108"/>
      <c r="BZ20" s="1108"/>
      <c r="CA20" s="1108"/>
      <c r="CB20" s="1108"/>
      <c r="CC20" s="1108"/>
      <c r="CD20" s="1108"/>
      <c r="CE20" s="1108"/>
      <c r="CF20" s="1108"/>
      <c r="CG20" s="1109"/>
      <c r="CH20" s="1082"/>
      <c r="CI20" s="1083"/>
      <c r="CJ20" s="1083"/>
      <c r="CK20" s="1083"/>
      <c r="CL20" s="1084"/>
      <c r="CM20" s="1082"/>
      <c r="CN20" s="1083"/>
      <c r="CO20" s="1083"/>
      <c r="CP20" s="1083"/>
      <c r="CQ20" s="1084"/>
      <c r="CR20" s="1082"/>
      <c r="CS20" s="1083"/>
      <c r="CT20" s="1083"/>
      <c r="CU20" s="1083"/>
      <c r="CV20" s="1084"/>
      <c r="CW20" s="1082"/>
      <c r="CX20" s="1083"/>
      <c r="CY20" s="1083"/>
      <c r="CZ20" s="1083"/>
      <c r="DA20" s="1084"/>
      <c r="DB20" s="1082"/>
      <c r="DC20" s="1083"/>
      <c r="DD20" s="1083"/>
      <c r="DE20" s="1083"/>
      <c r="DF20" s="1084"/>
      <c r="DG20" s="1082"/>
      <c r="DH20" s="1083"/>
      <c r="DI20" s="1083"/>
      <c r="DJ20" s="1083"/>
      <c r="DK20" s="1084"/>
      <c r="DL20" s="1082"/>
      <c r="DM20" s="1083"/>
      <c r="DN20" s="1083"/>
      <c r="DO20" s="1083"/>
      <c r="DP20" s="1084"/>
      <c r="DQ20" s="1082"/>
      <c r="DR20" s="1083"/>
      <c r="DS20" s="1083"/>
      <c r="DT20" s="1083"/>
      <c r="DU20" s="1084"/>
      <c r="DV20" s="1085"/>
      <c r="DW20" s="1086"/>
      <c r="DX20" s="1086"/>
      <c r="DY20" s="1086"/>
      <c r="DZ20" s="1087"/>
      <c r="EA20" s="255"/>
    </row>
    <row r="21" spans="1:131" s="256" customFormat="1" ht="26.25" customHeight="1" thickBot="1" x14ac:dyDescent="0.2">
      <c r="A21" s="262">
        <v>
15</v>
      </c>
      <c r="B21" s="1130"/>
      <c r="C21" s="1131"/>
      <c r="D21" s="1131"/>
      <c r="E21" s="1131"/>
      <c r="F21" s="1131"/>
      <c r="G21" s="1131"/>
      <c r="H21" s="1131"/>
      <c r="I21" s="1131"/>
      <c r="J21" s="1131"/>
      <c r="K21" s="1131"/>
      <c r="L21" s="1131"/>
      <c r="M21" s="1131"/>
      <c r="N21" s="1131"/>
      <c r="O21" s="1131"/>
      <c r="P21" s="1132"/>
      <c r="Q21" s="1136"/>
      <c r="R21" s="1137"/>
      <c r="S21" s="1137"/>
      <c r="T21" s="1137"/>
      <c r="U21" s="1137"/>
      <c r="V21" s="1137"/>
      <c r="W21" s="1137"/>
      <c r="X21" s="1137"/>
      <c r="Y21" s="1137"/>
      <c r="Z21" s="1137"/>
      <c r="AA21" s="1137"/>
      <c r="AB21" s="1137"/>
      <c r="AC21" s="1137"/>
      <c r="AD21" s="1137"/>
      <c r="AE21" s="1138"/>
      <c r="AF21" s="1112"/>
      <c r="AG21" s="1113"/>
      <c r="AH21" s="1113"/>
      <c r="AI21" s="1113"/>
      <c r="AJ21" s="1114"/>
      <c r="AK21" s="1179"/>
      <c r="AL21" s="1180"/>
      <c r="AM21" s="1180"/>
      <c r="AN21" s="1180"/>
      <c r="AO21" s="1180"/>
      <c r="AP21" s="1180"/>
      <c r="AQ21" s="1180"/>
      <c r="AR21" s="1180"/>
      <c r="AS21" s="1180"/>
      <c r="AT21" s="1180"/>
      <c r="AU21" s="1177"/>
      <c r="AV21" s="1177"/>
      <c r="AW21" s="1177"/>
      <c r="AX21" s="1177"/>
      <c r="AY21" s="1178"/>
      <c r="AZ21" s="253"/>
      <c r="BA21" s="253"/>
      <c r="BB21" s="253"/>
      <c r="BC21" s="253"/>
      <c r="BD21" s="253"/>
      <c r="BE21" s="254"/>
      <c r="BF21" s="254"/>
      <c r="BG21" s="254"/>
      <c r="BH21" s="254"/>
      <c r="BI21" s="254"/>
      <c r="BJ21" s="254"/>
      <c r="BK21" s="254"/>
      <c r="BL21" s="254"/>
      <c r="BM21" s="254"/>
      <c r="BN21" s="254"/>
      <c r="BO21" s="254"/>
      <c r="BP21" s="254"/>
      <c r="BQ21" s="263">
        <v>
15</v>
      </c>
      <c r="BR21" s="264"/>
      <c r="BS21" s="1107"/>
      <c r="BT21" s="1108"/>
      <c r="BU21" s="1108"/>
      <c r="BV21" s="1108"/>
      <c r="BW21" s="1108"/>
      <c r="BX21" s="1108"/>
      <c r="BY21" s="1108"/>
      <c r="BZ21" s="1108"/>
      <c r="CA21" s="1108"/>
      <c r="CB21" s="1108"/>
      <c r="CC21" s="1108"/>
      <c r="CD21" s="1108"/>
      <c r="CE21" s="1108"/>
      <c r="CF21" s="1108"/>
      <c r="CG21" s="1109"/>
      <c r="CH21" s="1082"/>
      <c r="CI21" s="1083"/>
      <c r="CJ21" s="1083"/>
      <c r="CK21" s="1083"/>
      <c r="CL21" s="1084"/>
      <c r="CM21" s="1082"/>
      <c r="CN21" s="1083"/>
      <c r="CO21" s="1083"/>
      <c r="CP21" s="1083"/>
      <c r="CQ21" s="1084"/>
      <c r="CR21" s="1082"/>
      <c r="CS21" s="1083"/>
      <c r="CT21" s="1083"/>
      <c r="CU21" s="1083"/>
      <c r="CV21" s="1084"/>
      <c r="CW21" s="1082"/>
      <c r="CX21" s="1083"/>
      <c r="CY21" s="1083"/>
      <c r="CZ21" s="1083"/>
      <c r="DA21" s="1084"/>
      <c r="DB21" s="1082"/>
      <c r="DC21" s="1083"/>
      <c r="DD21" s="1083"/>
      <c r="DE21" s="1083"/>
      <c r="DF21" s="1084"/>
      <c r="DG21" s="1082"/>
      <c r="DH21" s="1083"/>
      <c r="DI21" s="1083"/>
      <c r="DJ21" s="1083"/>
      <c r="DK21" s="1084"/>
      <c r="DL21" s="1082"/>
      <c r="DM21" s="1083"/>
      <c r="DN21" s="1083"/>
      <c r="DO21" s="1083"/>
      <c r="DP21" s="1084"/>
      <c r="DQ21" s="1082"/>
      <c r="DR21" s="1083"/>
      <c r="DS21" s="1083"/>
      <c r="DT21" s="1083"/>
      <c r="DU21" s="1084"/>
      <c r="DV21" s="1085"/>
      <c r="DW21" s="1086"/>
      <c r="DX21" s="1086"/>
      <c r="DY21" s="1086"/>
      <c r="DZ21" s="1087"/>
      <c r="EA21" s="255"/>
    </row>
    <row r="22" spans="1:131" s="256" customFormat="1" ht="26.25" customHeight="1" x14ac:dyDescent="0.15">
      <c r="A22" s="262">
        <v>
16</v>
      </c>
      <c r="B22" s="1130"/>
      <c r="C22" s="1131"/>
      <c r="D22" s="1131"/>
      <c r="E22" s="1131"/>
      <c r="F22" s="1131"/>
      <c r="G22" s="1131"/>
      <c r="H22" s="1131"/>
      <c r="I22" s="1131"/>
      <c r="J22" s="1131"/>
      <c r="K22" s="1131"/>
      <c r="L22" s="1131"/>
      <c r="M22" s="1131"/>
      <c r="N22" s="1131"/>
      <c r="O22" s="1131"/>
      <c r="P22" s="1132"/>
      <c r="Q22" s="1174"/>
      <c r="R22" s="1175"/>
      <c r="S22" s="1175"/>
      <c r="T22" s="1175"/>
      <c r="U22" s="1175"/>
      <c r="V22" s="1175"/>
      <c r="W22" s="1175"/>
      <c r="X22" s="1175"/>
      <c r="Y22" s="1175"/>
      <c r="Z22" s="1175"/>
      <c r="AA22" s="1175"/>
      <c r="AB22" s="1175"/>
      <c r="AC22" s="1175"/>
      <c r="AD22" s="1175"/>
      <c r="AE22" s="1176"/>
      <c r="AF22" s="1112"/>
      <c r="AG22" s="1113"/>
      <c r="AH22" s="1113"/>
      <c r="AI22" s="1113"/>
      <c r="AJ22" s="1114"/>
      <c r="AK22" s="1170"/>
      <c r="AL22" s="1171"/>
      <c r="AM22" s="1171"/>
      <c r="AN22" s="1171"/>
      <c r="AO22" s="1171"/>
      <c r="AP22" s="1171"/>
      <c r="AQ22" s="1171"/>
      <c r="AR22" s="1171"/>
      <c r="AS22" s="1171"/>
      <c r="AT22" s="1171"/>
      <c r="AU22" s="1172"/>
      <c r="AV22" s="1172"/>
      <c r="AW22" s="1172"/>
      <c r="AX22" s="1172"/>
      <c r="AY22" s="1173"/>
      <c r="AZ22" s="1128" t="s">
        <v>
388</v>
      </c>
      <c r="BA22" s="1128"/>
      <c r="BB22" s="1128"/>
      <c r="BC22" s="1128"/>
      <c r="BD22" s="1129"/>
      <c r="BE22" s="254"/>
      <c r="BF22" s="254"/>
      <c r="BG22" s="254"/>
      <c r="BH22" s="254"/>
      <c r="BI22" s="254"/>
      <c r="BJ22" s="254"/>
      <c r="BK22" s="254"/>
      <c r="BL22" s="254"/>
      <c r="BM22" s="254"/>
      <c r="BN22" s="254"/>
      <c r="BO22" s="254"/>
      <c r="BP22" s="254"/>
      <c r="BQ22" s="263">
        <v>
16</v>
      </c>
      <c r="BR22" s="264"/>
      <c r="BS22" s="1107"/>
      <c r="BT22" s="1108"/>
      <c r="BU22" s="1108"/>
      <c r="BV22" s="1108"/>
      <c r="BW22" s="1108"/>
      <c r="BX22" s="1108"/>
      <c r="BY22" s="1108"/>
      <c r="BZ22" s="1108"/>
      <c r="CA22" s="1108"/>
      <c r="CB22" s="1108"/>
      <c r="CC22" s="1108"/>
      <c r="CD22" s="1108"/>
      <c r="CE22" s="1108"/>
      <c r="CF22" s="1108"/>
      <c r="CG22" s="1109"/>
      <c r="CH22" s="1082"/>
      <c r="CI22" s="1083"/>
      <c r="CJ22" s="1083"/>
      <c r="CK22" s="1083"/>
      <c r="CL22" s="1084"/>
      <c r="CM22" s="1082"/>
      <c r="CN22" s="1083"/>
      <c r="CO22" s="1083"/>
      <c r="CP22" s="1083"/>
      <c r="CQ22" s="1084"/>
      <c r="CR22" s="1082"/>
      <c r="CS22" s="1083"/>
      <c r="CT22" s="1083"/>
      <c r="CU22" s="1083"/>
      <c r="CV22" s="1084"/>
      <c r="CW22" s="1082"/>
      <c r="CX22" s="1083"/>
      <c r="CY22" s="1083"/>
      <c r="CZ22" s="1083"/>
      <c r="DA22" s="1084"/>
      <c r="DB22" s="1082"/>
      <c r="DC22" s="1083"/>
      <c r="DD22" s="1083"/>
      <c r="DE22" s="1083"/>
      <c r="DF22" s="1084"/>
      <c r="DG22" s="1082"/>
      <c r="DH22" s="1083"/>
      <c r="DI22" s="1083"/>
      <c r="DJ22" s="1083"/>
      <c r="DK22" s="1084"/>
      <c r="DL22" s="1082"/>
      <c r="DM22" s="1083"/>
      <c r="DN22" s="1083"/>
      <c r="DO22" s="1083"/>
      <c r="DP22" s="1084"/>
      <c r="DQ22" s="1082"/>
      <c r="DR22" s="1083"/>
      <c r="DS22" s="1083"/>
      <c r="DT22" s="1083"/>
      <c r="DU22" s="1084"/>
      <c r="DV22" s="1085"/>
      <c r="DW22" s="1086"/>
      <c r="DX22" s="1086"/>
      <c r="DY22" s="1086"/>
      <c r="DZ22" s="1087"/>
      <c r="EA22" s="255"/>
    </row>
    <row r="23" spans="1:131" s="256" customFormat="1" ht="26.25" customHeight="1" thickBot="1" x14ac:dyDescent="0.2">
      <c r="A23" s="265" t="s">
        <v>
389</v>
      </c>
      <c r="B23" s="1037" t="s">
        <v>
390</v>
      </c>
      <c r="C23" s="1038"/>
      <c r="D23" s="1038"/>
      <c r="E23" s="1038"/>
      <c r="F23" s="1038"/>
      <c r="G23" s="1038"/>
      <c r="H23" s="1038"/>
      <c r="I23" s="1038"/>
      <c r="J23" s="1038"/>
      <c r="K23" s="1038"/>
      <c r="L23" s="1038"/>
      <c r="M23" s="1038"/>
      <c r="N23" s="1038"/>
      <c r="O23" s="1038"/>
      <c r="P23" s="1039"/>
      <c r="Q23" s="1161">
        <v>
25359</v>
      </c>
      <c r="R23" s="1162"/>
      <c r="S23" s="1162"/>
      <c r="T23" s="1162"/>
      <c r="U23" s="1162"/>
      <c r="V23" s="1162">
        <v>
24679</v>
      </c>
      <c r="W23" s="1162"/>
      <c r="X23" s="1162"/>
      <c r="Y23" s="1162"/>
      <c r="Z23" s="1162"/>
      <c r="AA23" s="1162">
        <v>
680</v>
      </c>
      <c r="AB23" s="1162"/>
      <c r="AC23" s="1162"/>
      <c r="AD23" s="1162"/>
      <c r="AE23" s="1163"/>
      <c r="AF23" s="1164">
        <v>
680</v>
      </c>
      <c r="AG23" s="1162"/>
      <c r="AH23" s="1162"/>
      <c r="AI23" s="1162"/>
      <c r="AJ23" s="1165"/>
      <c r="AK23" s="1166"/>
      <c r="AL23" s="1167"/>
      <c r="AM23" s="1167"/>
      <c r="AN23" s="1167"/>
      <c r="AO23" s="1167"/>
      <c r="AP23" s="1162">
        <v>
6994</v>
      </c>
      <c r="AQ23" s="1162"/>
      <c r="AR23" s="1162"/>
      <c r="AS23" s="1162"/>
      <c r="AT23" s="1162"/>
      <c r="AU23" s="1168"/>
      <c r="AV23" s="1168"/>
      <c r="AW23" s="1168"/>
      <c r="AX23" s="1168"/>
      <c r="AY23" s="1169"/>
      <c r="AZ23" s="1158" t="s">
        <v>
391</v>
      </c>
      <c r="BA23" s="1159"/>
      <c r="BB23" s="1159"/>
      <c r="BC23" s="1159"/>
      <c r="BD23" s="1160"/>
      <c r="BE23" s="254"/>
      <c r="BF23" s="254"/>
      <c r="BG23" s="254"/>
      <c r="BH23" s="254"/>
      <c r="BI23" s="254"/>
      <c r="BJ23" s="254"/>
      <c r="BK23" s="254"/>
      <c r="BL23" s="254"/>
      <c r="BM23" s="254"/>
      <c r="BN23" s="254"/>
      <c r="BO23" s="254"/>
      <c r="BP23" s="254"/>
      <c r="BQ23" s="263">
        <v>
17</v>
      </c>
      <c r="BR23" s="264"/>
      <c r="BS23" s="1107"/>
      <c r="BT23" s="1108"/>
      <c r="BU23" s="1108"/>
      <c r="BV23" s="1108"/>
      <c r="BW23" s="1108"/>
      <c r="BX23" s="1108"/>
      <c r="BY23" s="1108"/>
      <c r="BZ23" s="1108"/>
      <c r="CA23" s="1108"/>
      <c r="CB23" s="1108"/>
      <c r="CC23" s="1108"/>
      <c r="CD23" s="1108"/>
      <c r="CE23" s="1108"/>
      <c r="CF23" s="1108"/>
      <c r="CG23" s="1109"/>
      <c r="CH23" s="1082"/>
      <c r="CI23" s="1083"/>
      <c r="CJ23" s="1083"/>
      <c r="CK23" s="1083"/>
      <c r="CL23" s="1084"/>
      <c r="CM23" s="1082"/>
      <c r="CN23" s="1083"/>
      <c r="CO23" s="1083"/>
      <c r="CP23" s="1083"/>
      <c r="CQ23" s="1084"/>
      <c r="CR23" s="1082"/>
      <c r="CS23" s="1083"/>
      <c r="CT23" s="1083"/>
      <c r="CU23" s="1083"/>
      <c r="CV23" s="1084"/>
      <c r="CW23" s="1082"/>
      <c r="CX23" s="1083"/>
      <c r="CY23" s="1083"/>
      <c r="CZ23" s="1083"/>
      <c r="DA23" s="1084"/>
      <c r="DB23" s="1082"/>
      <c r="DC23" s="1083"/>
      <c r="DD23" s="1083"/>
      <c r="DE23" s="1083"/>
      <c r="DF23" s="1084"/>
      <c r="DG23" s="1082"/>
      <c r="DH23" s="1083"/>
      <c r="DI23" s="1083"/>
      <c r="DJ23" s="1083"/>
      <c r="DK23" s="1084"/>
      <c r="DL23" s="1082"/>
      <c r="DM23" s="1083"/>
      <c r="DN23" s="1083"/>
      <c r="DO23" s="1083"/>
      <c r="DP23" s="1084"/>
      <c r="DQ23" s="1082"/>
      <c r="DR23" s="1083"/>
      <c r="DS23" s="1083"/>
      <c r="DT23" s="1083"/>
      <c r="DU23" s="1084"/>
      <c r="DV23" s="1085"/>
      <c r="DW23" s="1086"/>
      <c r="DX23" s="1086"/>
      <c r="DY23" s="1086"/>
      <c r="DZ23" s="1087"/>
      <c r="EA23" s="255"/>
    </row>
    <row r="24" spans="1:131" s="256" customFormat="1" ht="26.25" customHeight="1" x14ac:dyDescent="0.15">
      <c r="A24" s="1157" t="s">
        <v>
392</v>
      </c>
      <c r="B24" s="1157"/>
      <c r="C24" s="1157"/>
      <c r="D24" s="1157"/>
      <c r="E24" s="1157"/>
      <c r="F24" s="1157"/>
      <c r="G24" s="1157"/>
      <c r="H24" s="1157"/>
      <c r="I24" s="1157"/>
      <c r="J24" s="1157"/>
      <c r="K24" s="1157"/>
      <c r="L24" s="1157"/>
      <c r="M24" s="1157"/>
      <c r="N24" s="1157"/>
      <c r="O24" s="1157"/>
      <c r="P24" s="1157"/>
      <c r="Q24" s="1157"/>
      <c r="R24" s="1157"/>
      <c r="S24" s="1157"/>
      <c r="T24" s="1157"/>
      <c r="U24" s="1157"/>
      <c r="V24" s="1157"/>
      <c r="W24" s="1157"/>
      <c r="X24" s="1157"/>
      <c r="Y24" s="1157"/>
      <c r="Z24" s="1157"/>
      <c r="AA24" s="1157"/>
      <c r="AB24" s="1157"/>
      <c r="AC24" s="1157"/>
      <c r="AD24" s="1157"/>
      <c r="AE24" s="1157"/>
      <c r="AF24" s="1157"/>
      <c r="AG24" s="1157"/>
      <c r="AH24" s="1157"/>
      <c r="AI24" s="1157"/>
      <c r="AJ24" s="1157"/>
      <c r="AK24" s="1157"/>
      <c r="AL24" s="1157"/>
      <c r="AM24" s="1157"/>
      <c r="AN24" s="1157"/>
      <c r="AO24" s="1157"/>
      <c r="AP24" s="1157"/>
      <c r="AQ24" s="1157"/>
      <c r="AR24" s="1157"/>
      <c r="AS24" s="1157"/>
      <c r="AT24" s="1157"/>
      <c r="AU24" s="1157"/>
      <c r="AV24" s="1157"/>
      <c r="AW24" s="1157"/>
      <c r="AX24" s="1157"/>
      <c r="AY24" s="1157"/>
      <c r="AZ24" s="253"/>
      <c r="BA24" s="253"/>
      <c r="BB24" s="253"/>
      <c r="BC24" s="253"/>
      <c r="BD24" s="253"/>
      <c r="BE24" s="254"/>
      <c r="BF24" s="254"/>
      <c r="BG24" s="254"/>
      <c r="BH24" s="254"/>
      <c r="BI24" s="254"/>
      <c r="BJ24" s="254"/>
      <c r="BK24" s="254"/>
      <c r="BL24" s="254"/>
      <c r="BM24" s="254"/>
      <c r="BN24" s="254"/>
      <c r="BO24" s="254"/>
      <c r="BP24" s="254"/>
      <c r="BQ24" s="263">
        <v>
18</v>
      </c>
      <c r="BR24" s="264"/>
      <c r="BS24" s="1107"/>
      <c r="BT24" s="1108"/>
      <c r="BU24" s="1108"/>
      <c r="BV24" s="1108"/>
      <c r="BW24" s="1108"/>
      <c r="BX24" s="1108"/>
      <c r="BY24" s="1108"/>
      <c r="BZ24" s="1108"/>
      <c r="CA24" s="1108"/>
      <c r="CB24" s="1108"/>
      <c r="CC24" s="1108"/>
      <c r="CD24" s="1108"/>
      <c r="CE24" s="1108"/>
      <c r="CF24" s="1108"/>
      <c r="CG24" s="1109"/>
      <c r="CH24" s="1082"/>
      <c r="CI24" s="1083"/>
      <c r="CJ24" s="1083"/>
      <c r="CK24" s="1083"/>
      <c r="CL24" s="1084"/>
      <c r="CM24" s="1082"/>
      <c r="CN24" s="1083"/>
      <c r="CO24" s="1083"/>
      <c r="CP24" s="1083"/>
      <c r="CQ24" s="1084"/>
      <c r="CR24" s="1082"/>
      <c r="CS24" s="1083"/>
      <c r="CT24" s="1083"/>
      <c r="CU24" s="1083"/>
      <c r="CV24" s="1084"/>
      <c r="CW24" s="1082"/>
      <c r="CX24" s="1083"/>
      <c r="CY24" s="1083"/>
      <c r="CZ24" s="1083"/>
      <c r="DA24" s="1084"/>
      <c r="DB24" s="1082"/>
      <c r="DC24" s="1083"/>
      <c r="DD24" s="1083"/>
      <c r="DE24" s="1083"/>
      <c r="DF24" s="1084"/>
      <c r="DG24" s="1082"/>
      <c r="DH24" s="1083"/>
      <c r="DI24" s="1083"/>
      <c r="DJ24" s="1083"/>
      <c r="DK24" s="1084"/>
      <c r="DL24" s="1082"/>
      <c r="DM24" s="1083"/>
      <c r="DN24" s="1083"/>
      <c r="DO24" s="1083"/>
      <c r="DP24" s="1084"/>
      <c r="DQ24" s="1082"/>
      <c r="DR24" s="1083"/>
      <c r="DS24" s="1083"/>
      <c r="DT24" s="1083"/>
      <c r="DU24" s="1084"/>
      <c r="DV24" s="1085"/>
      <c r="DW24" s="1086"/>
      <c r="DX24" s="1086"/>
      <c r="DY24" s="1086"/>
      <c r="DZ24" s="1087"/>
      <c r="EA24" s="255"/>
    </row>
    <row r="25" spans="1:131" s="248" customFormat="1" ht="26.25" customHeight="1" thickBot="1" x14ac:dyDescent="0.2">
      <c r="A25" s="1156" t="s">
        <v>
393</v>
      </c>
      <c r="B25" s="1156"/>
      <c r="C25" s="1156"/>
      <c r="D25" s="1156"/>
      <c r="E25" s="1156"/>
      <c r="F25" s="1156"/>
      <c r="G25" s="1156"/>
      <c r="H25" s="1156"/>
      <c r="I25" s="1156"/>
      <c r="J25" s="1156"/>
      <c r="K25" s="1156"/>
      <c r="L25" s="1156"/>
      <c r="M25" s="1156"/>
      <c r="N25" s="1156"/>
      <c r="O25" s="1156"/>
      <c r="P25" s="1156"/>
      <c r="Q25" s="1156"/>
      <c r="R25" s="1156"/>
      <c r="S25" s="1156"/>
      <c r="T25" s="1156"/>
      <c r="U25" s="1156"/>
      <c r="V25" s="1156"/>
      <c r="W25" s="1156"/>
      <c r="X25" s="1156"/>
      <c r="Y25" s="1156"/>
      <c r="Z25" s="1156"/>
      <c r="AA25" s="1156"/>
      <c r="AB25" s="1156"/>
      <c r="AC25" s="1156"/>
      <c r="AD25" s="1156"/>
      <c r="AE25" s="1156"/>
      <c r="AF25" s="1156"/>
      <c r="AG25" s="1156"/>
      <c r="AH25" s="1156"/>
      <c r="AI25" s="1156"/>
      <c r="AJ25" s="1156"/>
      <c r="AK25" s="1156"/>
      <c r="AL25" s="1156"/>
      <c r="AM25" s="1156"/>
      <c r="AN25" s="1156"/>
      <c r="AO25" s="1156"/>
      <c r="AP25" s="1156"/>
      <c r="AQ25" s="1156"/>
      <c r="AR25" s="1156"/>
      <c r="AS25" s="1156"/>
      <c r="AT25" s="1156"/>
      <c r="AU25" s="1156"/>
      <c r="AV25" s="1156"/>
      <c r="AW25" s="1156"/>
      <c r="AX25" s="1156"/>
      <c r="AY25" s="1156"/>
      <c r="AZ25" s="1156"/>
      <c r="BA25" s="1156"/>
      <c r="BB25" s="1156"/>
      <c r="BC25" s="1156"/>
      <c r="BD25" s="1156"/>
      <c r="BE25" s="1156"/>
      <c r="BF25" s="1156"/>
      <c r="BG25" s="1156"/>
      <c r="BH25" s="1156"/>
      <c r="BI25" s="1156"/>
      <c r="BJ25" s="253"/>
      <c r="BK25" s="253"/>
      <c r="BL25" s="253"/>
      <c r="BM25" s="253"/>
      <c r="BN25" s="253"/>
      <c r="BO25" s="266"/>
      <c r="BP25" s="266"/>
      <c r="BQ25" s="263">
        <v>
19</v>
      </c>
      <c r="BR25" s="264"/>
      <c r="BS25" s="1107"/>
      <c r="BT25" s="1108"/>
      <c r="BU25" s="1108"/>
      <c r="BV25" s="1108"/>
      <c r="BW25" s="1108"/>
      <c r="BX25" s="1108"/>
      <c r="BY25" s="1108"/>
      <c r="BZ25" s="1108"/>
      <c r="CA25" s="1108"/>
      <c r="CB25" s="1108"/>
      <c r="CC25" s="1108"/>
      <c r="CD25" s="1108"/>
      <c r="CE25" s="1108"/>
      <c r="CF25" s="1108"/>
      <c r="CG25" s="1109"/>
      <c r="CH25" s="1082"/>
      <c r="CI25" s="1083"/>
      <c r="CJ25" s="1083"/>
      <c r="CK25" s="1083"/>
      <c r="CL25" s="1084"/>
      <c r="CM25" s="1082"/>
      <c r="CN25" s="1083"/>
      <c r="CO25" s="1083"/>
      <c r="CP25" s="1083"/>
      <c r="CQ25" s="1084"/>
      <c r="CR25" s="1082"/>
      <c r="CS25" s="1083"/>
      <c r="CT25" s="1083"/>
      <c r="CU25" s="1083"/>
      <c r="CV25" s="1084"/>
      <c r="CW25" s="1082"/>
      <c r="CX25" s="1083"/>
      <c r="CY25" s="1083"/>
      <c r="CZ25" s="1083"/>
      <c r="DA25" s="1084"/>
      <c r="DB25" s="1082"/>
      <c r="DC25" s="1083"/>
      <c r="DD25" s="1083"/>
      <c r="DE25" s="1083"/>
      <c r="DF25" s="1084"/>
      <c r="DG25" s="1082"/>
      <c r="DH25" s="1083"/>
      <c r="DI25" s="1083"/>
      <c r="DJ25" s="1083"/>
      <c r="DK25" s="1084"/>
      <c r="DL25" s="1082"/>
      <c r="DM25" s="1083"/>
      <c r="DN25" s="1083"/>
      <c r="DO25" s="1083"/>
      <c r="DP25" s="1084"/>
      <c r="DQ25" s="1082"/>
      <c r="DR25" s="1083"/>
      <c r="DS25" s="1083"/>
      <c r="DT25" s="1083"/>
      <c r="DU25" s="1084"/>
      <c r="DV25" s="1085"/>
      <c r="DW25" s="1086"/>
      <c r="DX25" s="1086"/>
      <c r="DY25" s="1086"/>
      <c r="DZ25" s="1087"/>
      <c r="EA25" s="247"/>
    </row>
    <row r="26" spans="1:131" s="248" customFormat="1" ht="26.25" customHeight="1" x14ac:dyDescent="0.15">
      <c r="A26" s="1088" t="s">
        <v>
370</v>
      </c>
      <c r="B26" s="1089"/>
      <c r="C26" s="1089"/>
      <c r="D26" s="1089"/>
      <c r="E26" s="1089"/>
      <c r="F26" s="1089"/>
      <c r="G26" s="1089"/>
      <c r="H26" s="1089"/>
      <c r="I26" s="1089"/>
      <c r="J26" s="1089"/>
      <c r="K26" s="1089"/>
      <c r="L26" s="1089"/>
      <c r="M26" s="1089"/>
      <c r="N26" s="1089"/>
      <c r="O26" s="1089"/>
      <c r="P26" s="1090"/>
      <c r="Q26" s="1094" t="s">
        <v>
394</v>
      </c>
      <c r="R26" s="1095"/>
      <c r="S26" s="1095"/>
      <c r="T26" s="1095"/>
      <c r="U26" s="1096"/>
      <c r="V26" s="1094" t="s">
        <v>
395</v>
      </c>
      <c r="W26" s="1095"/>
      <c r="X26" s="1095"/>
      <c r="Y26" s="1095"/>
      <c r="Z26" s="1096"/>
      <c r="AA26" s="1094" t="s">
        <v>
396</v>
      </c>
      <c r="AB26" s="1095"/>
      <c r="AC26" s="1095"/>
      <c r="AD26" s="1095"/>
      <c r="AE26" s="1095"/>
      <c r="AF26" s="1152" t="s">
        <v>
397</v>
      </c>
      <c r="AG26" s="1101"/>
      <c r="AH26" s="1101"/>
      <c r="AI26" s="1101"/>
      <c r="AJ26" s="1153"/>
      <c r="AK26" s="1095" t="s">
        <v>
398</v>
      </c>
      <c r="AL26" s="1095"/>
      <c r="AM26" s="1095"/>
      <c r="AN26" s="1095"/>
      <c r="AO26" s="1096"/>
      <c r="AP26" s="1094" t="s">
        <v>
399</v>
      </c>
      <c r="AQ26" s="1095"/>
      <c r="AR26" s="1095"/>
      <c r="AS26" s="1095"/>
      <c r="AT26" s="1096"/>
      <c r="AU26" s="1094" t="s">
        <v>
400</v>
      </c>
      <c r="AV26" s="1095"/>
      <c r="AW26" s="1095"/>
      <c r="AX26" s="1095"/>
      <c r="AY26" s="1096"/>
      <c r="AZ26" s="1094" t="s">
        <v>
401</v>
      </c>
      <c r="BA26" s="1095"/>
      <c r="BB26" s="1095"/>
      <c r="BC26" s="1095"/>
      <c r="BD26" s="1096"/>
      <c r="BE26" s="1094" t="s">
        <v>
377</v>
      </c>
      <c r="BF26" s="1095"/>
      <c r="BG26" s="1095"/>
      <c r="BH26" s="1095"/>
      <c r="BI26" s="1110"/>
      <c r="BJ26" s="253"/>
      <c r="BK26" s="253"/>
      <c r="BL26" s="253"/>
      <c r="BM26" s="253"/>
      <c r="BN26" s="253"/>
      <c r="BO26" s="266"/>
      <c r="BP26" s="266"/>
      <c r="BQ26" s="263">
        <v>
20</v>
      </c>
      <c r="BR26" s="264"/>
      <c r="BS26" s="1107"/>
      <c r="BT26" s="1108"/>
      <c r="BU26" s="1108"/>
      <c r="BV26" s="1108"/>
      <c r="BW26" s="1108"/>
      <c r="BX26" s="1108"/>
      <c r="BY26" s="1108"/>
      <c r="BZ26" s="1108"/>
      <c r="CA26" s="1108"/>
      <c r="CB26" s="1108"/>
      <c r="CC26" s="1108"/>
      <c r="CD26" s="1108"/>
      <c r="CE26" s="1108"/>
      <c r="CF26" s="1108"/>
      <c r="CG26" s="1109"/>
      <c r="CH26" s="1082"/>
      <c r="CI26" s="1083"/>
      <c r="CJ26" s="1083"/>
      <c r="CK26" s="1083"/>
      <c r="CL26" s="1084"/>
      <c r="CM26" s="1082"/>
      <c r="CN26" s="1083"/>
      <c r="CO26" s="1083"/>
      <c r="CP26" s="1083"/>
      <c r="CQ26" s="1084"/>
      <c r="CR26" s="1082"/>
      <c r="CS26" s="1083"/>
      <c r="CT26" s="1083"/>
      <c r="CU26" s="1083"/>
      <c r="CV26" s="1084"/>
      <c r="CW26" s="1082"/>
      <c r="CX26" s="1083"/>
      <c r="CY26" s="1083"/>
      <c r="CZ26" s="1083"/>
      <c r="DA26" s="1084"/>
      <c r="DB26" s="1082"/>
      <c r="DC26" s="1083"/>
      <c r="DD26" s="1083"/>
      <c r="DE26" s="1083"/>
      <c r="DF26" s="1084"/>
      <c r="DG26" s="1082"/>
      <c r="DH26" s="1083"/>
      <c r="DI26" s="1083"/>
      <c r="DJ26" s="1083"/>
      <c r="DK26" s="1084"/>
      <c r="DL26" s="1082"/>
      <c r="DM26" s="1083"/>
      <c r="DN26" s="1083"/>
      <c r="DO26" s="1083"/>
      <c r="DP26" s="1084"/>
      <c r="DQ26" s="1082"/>
      <c r="DR26" s="1083"/>
      <c r="DS26" s="1083"/>
      <c r="DT26" s="1083"/>
      <c r="DU26" s="1084"/>
      <c r="DV26" s="1085"/>
      <c r="DW26" s="1086"/>
      <c r="DX26" s="1086"/>
      <c r="DY26" s="1086"/>
      <c r="DZ26" s="1087"/>
      <c r="EA26" s="247"/>
    </row>
    <row r="27" spans="1:131" s="248" customFormat="1" ht="26.25" customHeight="1" thickBot="1" x14ac:dyDescent="0.2">
      <c r="A27" s="1091"/>
      <c r="B27" s="1092"/>
      <c r="C27" s="1092"/>
      <c r="D27" s="1092"/>
      <c r="E27" s="1092"/>
      <c r="F27" s="1092"/>
      <c r="G27" s="1092"/>
      <c r="H27" s="1092"/>
      <c r="I27" s="1092"/>
      <c r="J27" s="1092"/>
      <c r="K27" s="1092"/>
      <c r="L27" s="1092"/>
      <c r="M27" s="1092"/>
      <c r="N27" s="1092"/>
      <c r="O27" s="1092"/>
      <c r="P27" s="1093"/>
      <c r="Q27" s="1097"/>
      <c r="R27" s="1098"/>
      <c r="S27" s="1098"/>
      <c r="T27" s="1098"/>
      <c r="U27" s="1099"/>
      <c r="V27" s="1097"/>
      <c r="W27" s="1098"/>
      <c r="X27" s="1098"/>
      <c r="Y27" s="1098"/>
      <c r="Z27" s="1099"/>
      <c r="AA27" s="1097"/>
      <c r="AB27" s="1098"/>
      <c r="AC27" s="1098"/>
      <c r="AD27" s="1098"/>
      <c r="AE27" s="1098"/>
      <c r="AF27" s="1154"/>
      <c r="AG27" s="1104"/>
      <c r="AH27" s="1104"/>
      <c r="AI27" s="1104"/>
      <c r="AJ27" s="1155"/>
      <c r="AK27" s="1098"/>
      <c r="AL27" s="1098"/>
      <c r="AM27" s="1098"/>
      <c r="AN27" s="1098"/>
      <c r="AO27" s="1099"/>
      <c r="AP27" s="1097"/>
      <c r="AQ27" s="1098"/>
      <c r="AR27" s="1098"/>
      <c r="AS27" s="1098"/>
      <c r="AT27" s="1099"/>
      <c r="AU27" s="1097"/>
      <c r="AV27" s="1098"/>
      <c r="AW27" s="1098"/>
      <c r="AX27" s="1098"/>
      <c r="AY27" s="1099"/>
      <c r="AZ27" s="1097"/>
      <c r="BA27" s="1098"/>
      <c r="BB27" s="1098"/>
      <c r="BC27" s="1098"/>
      <c r="BD27" s="1099"/>
      <c r="BE27" s="1097"/>
      <c r="BF27" s="1098"/>
      <c r="BG27" s="1098"/>
      <c r="BH27" s="1098"/>
      <c r="BI27" s="1111"/>
      <c r="BJ27" s="253"/>
      <c r="BK27" s="253"/>
      <c r="BL27" s="253"/>
      <c r="BM27" s="253"/>
      <c r="BN27" s="253"/>
      <c r="BO27" s="266"/>
      <c r="BP27" s="266"/>
      <c r="BQ27" s="263">
        <v>
21</v>
      </c>
      <c r="BR27" s="264"/>
      <c r="BS27" s="1107"/>
      <c r="BT27" s="1108"/>
      <c r="BU27" s="1108"/>
      <c r="BV27" s="1108"/>
      <c r="BW27" s="1108"/>
      <c r="BX27" s="1108"/>
      <c r="BY27" s="1108"/>
      <c r="BZ27" s="1108"/>
      <c r="CA27" s="1108"/>
      <c r="CB27" s="1108"/>
      <c r="CC27" s="1108"/>
      <c r="CD27" s="1108"/>
      <c r="CE27" s="1108"/>
      <c r="CF27" s="1108"/>
      <c r="CG27" s="1109"/>
      <c r="CH27" s="1082"/>
      <c r="CI27" s="1083"/>
      <c r="CJ27" s="1083"/>
      <c r="CK27" s="1083"/>
      <c r="CL27" s="1084"/>
      <c r="CM27" s="1082"/>
      <c r="CN27" s="1083"/>
      <c r="CO27" s="1083"/>
      <c r="CP27" s="1083"/>
      <c r="CQ27" s="1084"/>
      <c r="CR27" s="1082"/>
      <c r="CS27" s="1083"/>
      <c r="CT27" s="1083"/>
      <c r="CU27" s="1083"/>
      <c r="CV27" s="1084"/>
      <c r="CW27" s="1082"/>
      <c r="CX27" s="1083"/>
      <c r="CY27" s="1083"/>
      <c r="CZ27" s="1083"/>
      <c r="DA27" s="1084"/>
      <c r="DB27" s="1082"/>
      <c r="DC27" s="1083"/>
      <c r="DD27" s="1083"/>
      <c r="DE27" s="1083"/>
      <c r="DF27" s="1084"/>
      <c r="DG27" s="1082"/>
      <c r="DH27" s="1083"/>
      <c r="DI27" s="1083"/>
      <c r="DJ27" s="1083"/>
      <c r="DK27" s="1084"/>
      <c r="DL27" s="1082"/>
      <c r="DM27" s="1083"/>
      <c r="DN27" s="1083"/>
      <c r="DO27" s="1083"/>
      <c r="DP27" s="1084"/>
      <c r="DQ27" s="1082"/>
      <c r="DR27" s="1083"/>
      <c r="DS27" s="1083"/>
      <c r="DT27" s="1083"/>
      <c r="DU27" s="1084"/>
      <c r="DV27" s="1085"/>
      <c r="DW27" s="1086"/>
      <c r="DX27" s="1086"/>
      <c r="DY27" s="1086"/>
      <c r="DZ27" s="1087"/>
      <c r="EA27" s="247"/>
    </row>
    <row r="28" spans="1:131" s="248" customFormat="1" ht="26.25" customHeight="1" thickTop="1" x14ac:dyDescent="0.15">
      <c r="A28" s="267">
        <v>
1</v>
      </c>
      <c r="B28" s="1143" t="s">
        <v>
402</v>
      </c>
      <c r="C28" s="1144"/>
      <c r="D28" s="1144"/>
      <c r="E28" s="1144"/>
      <c r="F28" s="1144"/>
      <c r="G28" s="1144"/>
      <c r="H28" s="1144"/>
      <c r="I28" s="1144"/>
      <c r="J28" s="1144"/>
      <c r="K28" s="1144"/>
      <c r="L28" s="1144"/>
      <c r="M28" s="1144"/>
      <c r="N28" s="1144"/>
      <c r="O28" s="1144"/>
      <c r="P28" s="1145"/>
      <c r="Q28" s="1146">
        <v>
6798</v>
      </c>
      <c r="R28" s="1147"/>
      <c r="S28" s="1147"/>
      <c r="T28" s="1147"/>
      <c r="U28" s="1147"/>
      <c r="V28" s="1147">
        <v>
6548</v>
      </c>
      <c r="W28" s="1147"/>
      <c r="X28" s="1147"/>
      <c r="Y28" s="1147"/>
      <c r="Z28" s="1147"/>
      <c r="AA28" s="1147">
        <v>
251</v>
      </c>
      <c r="AB28" s="1147"/>
      <c r="AC28" s="1147"/>
      <c r="AD28" s="1147"/>
      <c r="AE28" s="1148"/>
      <c r="AF28" s="1149">
        <v>
251</v>
      </c>
      <c r="AG28" s="1147"/>
      <c r="AH28" s="1147"/>
      <c r="AI28" s="1147"/>
      <c r="AJ28" s="1150"/>
      <c r="AK28" s="1151">
        <v>
1072</v>
      </c>
      <c r="AL28" s="1139"/>
      <c r="AM28" s="1139"/>
      <c r="AN28" s="1139"/>
      <c r="AO28" s="1139"/>
      <c r="AP28" s="1139" t="s">
        <v>
569</v>
      </c>
      <c r="AQ28" s="1139"/>
      <c r="AR28" s="1139"/>
      <c r="AS28" s="1139"/>
      <c r="AT28" s="1139"/>
      <c r="AU28" s="1139" t="s">
        <v>
569</v>
      </c>
      <c r="AV28" s="1139"/>
      <c r="AW28" s="1139"/>
      <c r="AX28" s="1139"/>
      <c r="AY28" s="1139"/>
      <c r="AZ28" s="1140" t="s">
        <v>
569</v>
      </c>
      <c r="BA28" s="1140"/>
      <c r="BB28" s="1140"/>
      <c r="BC28" s="1140"/>
      <c r="BD28" s="1140"/>
      <c r="BE28" s="1141"/>
      <c r="BF28" s="1141"/>
      <c r="BG28" s="1141"/>
      <c r="BH28" s="1141"/>
      <c r="BI28" s="1142"/>
      <c r="BJ28" s="253"/>
      <c r="BK28" s="253"/>
      <c r="BL28" s="253"/>
      <c r="BM28" s="253"/>
      <c r="BN28" s="253"/>
      <c r="BO28" s="266"/>
      <c r="BP28" s="266"/>
      <c r="BQ28" s="263">
        <v>
22</v>
      </c>
      <c r="BR28" s="264"/>
      <c r="BS28" s="1107"/>
      <c r="BT28" s="1108"/>
      <c r="BU28" s="1108"/>
      <c r="BV28" s="1108"/>
      <c r="BW28" s="1108"/>
      <c r="BX28" s="1108"/>
      <c r="BY28" s="1108"/>
      <c r="BZ28" s="1108"/>
      <c r="CA28" s="1108"/>
      <c r="CB28" s="1108"/>
      <c r="CC28" s="1108"/>
      <c r="CD28" s="1108"/>
      <c r="CE28" s="1108"/>
      <c r="CF28" s="1108"/>
      <c r="CG28" s="1109"/>
      <c r="CH28" s="1082"/>
      <c r="CI28" s="1083"/>
      <c r="CJ28" s="1083"/>
      <c r="CK28" s="1083"/>
      <c r="CL28" s="1084"/>
      <c r="CM28" s="1082"/>
      <c r="CN28" s="1083"/>
      <c r="CO28" s="1083"/>
      <c r="CP28" s="1083"/>
      <c r="CQ28" s="1084"/>
      <c r="CR28" s="1082"/>
      <c r="CS28" s="1083"/>
      <c r="CT28" s="1083"/>
      <c r="CU28" s="1083"/>
      <c r="CV28" s="1084"/>
      <c r="CW28" s="1082"/>
      <c r="CX28" s="1083"/>
      <c r="CY28" s="1083"/>
      <c r="CZ28" s="1083"/>
      <c r="DA28" s="1084"/>
      <c r="DB28" s="1082"/>
      <c r="DC28" s="1083"/>
      <c r="DD28" s="1083"/>
      <c r="DE28" s="1083"/>
      <c r="DF28" s="1084"/>
      <c r="DG28" s="1082"/>
      <c r="DH28" s="1083"/>
      <c r="DI28" s="1083"/>
      <c r="DJ28" s="1083"/>
      <c r="DK28" s="1084"/>
      <c r="DL28" s="1082"/>
      <c r="DM28" s="1083"/>
      <c r="DN28" s="1083"/>
      <c r="DO28" s="1083"/>
      <c r="DP28" s="1084"/>
      <c r="DQ28" s="1082"/>
      <c r="DR28" s="1083"/>
      <c r="DS28" s="1083"/>
      <c r="DT28" s="1083"/>
      <c r="DU28" s="1084"/>
      <c r="DV28" s="1085"/>
      <c r="DW28" s="1086"/>
      <c r="DX28" s="1086"/>
      <c r="DY28" s="1086"/>
      <c r="DZ28" s="1087"/>
      <c r="EA28" s="247"/>
    </row>
    <row r="29" spans="1:131" s="248" customFormat="1" ht="26.25" customHeight="1" x14ac:dyDescent="0.15">
      <c r="A29" s="267">
        <v>
2</v>
      </c>
      <c r="B29" s="1130" t="s">
        <v>
403</v>
      </c>
      <c r="C29" s="1131"/>
      <c r="D29" s="1131"/>
      <c r="E29" s="1131"/>
      <c r="F29" s="1131"/>
      <c r="G29" s="1131"/>
      <c r="H29" s="1131"/>
      <c r="I29" s="1131"/>
      <c r="J29" s="1131"/>
      <c r="K29" s="1131"/>
      <c r="L29" s="1131"/>
      <c r="M29" s="1131"/>
      <c r="N29" s="1131"/>
      <c r="O29" s="1131"/>
      <c r="P29" s="1132"/>
      <c r="Q29" s="1136">
        <v>
4381</v>
      </c>
      <c r="R29" s="1137"/>
      <c r="S29" s="1137"/>
      <c r="T29" s="1137"/>
      <c r="U29" s="1137"/>
      <c r="V29" s="1137">
        <v>
4180</v>
      </c>
      <c r="W29" s="1137"/>
      <c r="X29" s="1137"/>
      <c r="Y29" s="1137"/>
      <c r="Z29" s="1137"/>
      <c r="AA29" s="1137">
        <v>
201</v>
      </c>
      <c r="AB29" s="1137"/>
      <c r="AC29" s="1137"/>
      <c r="AD29" s="1137"/>
      <c r="AE29" s="1138"/>
      <c r="AF29" s="1112">
        <v>
201</v>
      </c>
      <c r="AG29" s="1113"/>
      <c r="AH29" s="1113"/>
      <c r="AI29" s="1113"/>
      <c r="AJ29" s="1114"/>
      <c r="AK29" s="1073">
        <v>
718</v>
      </c>
      <c r="AL29" s="1064"/>
      <c r="AM29" s="1064"/>
      <c r="AN29" s="1064"/>
      <c r="AO29" s="1064"/>
      <c r="AP29" s="1064" t="s">
        <v>
522</v>
      </c>
      <c r="AQ29" s="1064"/>
      <c r="AR29" s="1064"/>
      <c r="AS29" s="1064"/>
      <c r="AT29" s="1064"/>
      <c r="AU29" s="1064" t="s">
        <v>
522</v>
      </c>
      <c r="AV29" s="1064"/>
      <c r="AW29" s="1064"/>
      <c r="AX29" s="1064"/>
      <c r="AY29" s="1064"/>
      <c r="AZ29" s="1135" t="s">
        <v>
522</v>
      </c>
      <c r="BA29" s="1135"/>
      <c r="BB29" s="1135"/>
      <c r="BC29" s="1135"/>
      <c r="BD29" s="1135"/>
      <c r="BE29" s="1125"/>
      <c r="BF29" s="1125"/>
      <c r="BG29" s="1125"/>
      <c r="BH29" s="1125"/>
      <c r="BI29" s="1126"/>
      <c r="BJ29" s="253"/>
      <c r="BK29" s="253"/>
      <c r="BL29" s="253"/>
      <c r="BM29" s="253"/>
      <c r="BN29" s="253"/>
      <c r="BO29" s="266"/>
      <c r="BP29" s="266"/>
      <c r="BQ29" s="263">
        <v>
23</v>
      </c>
      <c r="BR29" s="264"/>
      <c r="BS29" s="1107"/>
      <c r="BT29" s="1108"/>
      <c r="BU29" s="1108"/>
      <c r="BV29" s="1108"/>
      <c r="BW29" s="1108"/>
      <c r="BX29" s="1108"/>
      <c r="BY29" s="1108"/>
      <c r="BZ29" s="1108"/>
      <c r="CA29" s="1108"/>
      <c r="CB29" s="1108"/>
      <c r="CC29" s="1108"/>
      <c r="CD29" s="1108"/>
      <c r="CE29" s="1108"/>
      <c r="CF29" s="1108"/>
      <c r="CG29" s="1109"/>
      <c r="CH29" s="1082"/>
      <c r="CI29" s="1083"/>
      <c r="CJ29" s="1083"/>
      <c r="CK29" s="1083"/>
      <c r="CL29" s="1084"/>
      <c r="CM29" s="1082"/>
      <c r="CN29" s="1083"/>
      <c r="CO29" s="1083"/>
      <c r="CP29" s="1083"/>
      <c r="CQ29" s="1084"/>
      <c r="CR29" s="1082"/>
      <c r="CS29" s="1083"/>
      <c r="CT29" s="1083"/>
      <c r="CU29" s="1083"/>
      <c r="CV29" s="1084"/>
      <c r="CW29" s="1082"/>
      <c r="CX29" s="1083"/>
      <c r="CY29" s="1083"/>
      <c r="CZ29" s="1083"/>
      <c r="DA29" s="1084"/>
      <c r="DB29" s="1082"/>
      <c r="DC29" s="1083"/>
      <c r="DD29" s="1083"/>
      <c r="DE29" s="1083"/>
      <c r="DF29" s="1084"/>
      <c r="DG29" s="1082"/>
      <c r="DH29" s="1083"/>
      <c r="DI29" s="1083"/>
      <c r="DJ29" s="1083"/>
      <c r="DK29" s="1084"/>
      <c r="DL29" s="1082"/>
      <c r="DM29" s="1083"/>
      <c r="DN29" s="1083"/>
      <c r="DO29" s="1083"/>
      <c r="DP29" s="1084"/>
      <c r="DQ29" s="1082"/>
      <c r="DR29" s="1083"/>
      <c r="DS29" s="1083"/>
      <c r="DT29" s="1083"/>
      <c r="DU29" s="1084"/>
      <c r="DV29" s="1085"/>
      <c r="DW29" s="1086"/>
      <c r="DX29" s="1086"/>
      <c r="DY29" s="1086"/>
      <c r="DZ29" s="1087"/>
      <c r="EA29" s="247"/>
    </row>
    <row r="30" spans="1:131" s="248" customFormat="1" ht="26.25" customHeight="1" x14ac:dyDescent="0.15">
      <c r="A30" s="267">
        <v>
3</v>
      </c>
      <c r="B30" s="1130" t="s">
        <v>
404</v>
      </c>
      <c r="C30" s="1131"/>
      <c r="D30" s="1131"/>
      <c r="E30" s="1131"/>
      <c r="F30" s="1131"/>
      <c r="G30" s="1131"/>
      <c r="H30" s="1131"/>
      <c r="I30" s="1131"/>
      <c r="J30" s="1131"/>
      <c r="K30" s="1131"/>
      <c r="L30" s="1131"/>
      <c r="M30" s="1131"/>
      <c r="N30" s="1131"/>
      <c r="O30" s="1131"/>
      <c r="P30" s="1132"/>
      <c r="Q30" s="1136">
        <v>
1249</v>
      </c>
      <c r="R30" s="1137"/>
      <c r="S30" s="1137"/>
      <c r="T30" s="1137"/>
      <c r="U30" s="1137"/>
      <c r="V30" s="1137">
        <v>
1227</v>
      </c>
      <c r="W30" s="1137"/>
      <c r="X30" s="1137"/>
      <c r="Y30" s="1137"/>
      <c r="Z30" s="1137"/>
      <c r="AA30" s="1137">
        <v>
21</v>
      </c>
      <c r="AB30" s="1137"/>
      <c r="AC30" s="1137"/>
      <c r="AD30" s="1137"/>
      <c r="AE30" s="1138"/>
      <c r="AF30" s="1112">
        <v>
21</v>
      </c>
      <c r="AG30" s="1113"/>
      <c r="AH30" s="1113"/>
      <c r="AI30" s="1113"/>
      <c r="AJ30" s="1114"/>
      <c r="AK30" s="1073">
        <v>
643</v>
      </c>
      <c r="AL30" s="1064"/>
      <c r="AM30" s="1064"/>
      <c r="AN30" s="1064"/>
      <c r="AO30" s="1064"/>
      <c r="AP30" s="1064" t="s">
        <v>
522</v>
      </c>
      <c r="AQ30" s="1064"/>
      <c r="AR30" s="1064"/>
      <c r="AS30" s="1064"/>
      <c r="AT30" s="1064"/>
      <c r="AU30" s="1064" t="s">
        <v>
522</v>
      </c>
      <c r="AV30" s="1064"/>
      <c r="AW30" s="1064"/>
      <c r="AX30" s="1064"/>
      <c r="AY30" s="1064"/>
      <c r="AZ30" s="1135" t="s">
        <v>
522</v>
      </c>
      <c r="BA30" s="1135"/>
      <c r="BB30" s="1135"/>
      <c r="BC30" s="1135"/>
      <c r="BD30" s="1135"/>
      <c r="BE30" s="1125"/>
      <c r="BF30" s="1125"/>
      <c r="BG30" s="1125"/>
      <c r="BH30" s="1125"/>
      <c r="BI30" s="1126"/>
      <c r="BJ30" s="253"/>
      <c r="BK30" s="253"/>
      <c r="BL30" s="253"/>
      <c r="BM30" s="253"/>
      <c r="BN30" s="253"/>
      <c r="BO30" s="266"/>
      <c r="BP30" s="266"/>
      <c r="BQ30" s="263">
        <v>
24</v>
      </c>
      <c r="BR30" s="264"/>
      <c r="BS30" s="1107"/>
      <c r="BT30" s="1108"/>
      <c r="BU30" s="1108"/>
      <c r="BV30" s="1108"/>
      <c r="BW30" s="1108"/>
      <c r="BX30" s="1108"/>
      <c r="BY30" s="1108"/>
      <c r="BZ30" s="1108"/>
      <c r="CA30" s="1108"/>
      <c r="CB30" s="1108"/>
      <c r="CC30" s="1108"/>
      <c r="CD30" s="1108"/>
      <c r="CE30" s="1108"/>
      <c r="CF30" s="1108"/>
      <c r="CG30" s="1109"/>
      <c r="CH30" s="1082"/>
      <c r="CI30" s="1083"/>
      <c r="CJ30" s="1083"/>
      <c r="CK30" s="1083"/>
      <c r="CL30" s="1084"/>
      <c r="CM30" s="1082"/>
      <c r="CN30" s="1083"/>
      <c r="CO30" s="1083"/>
      <c r="CP30" s="1083"/>
      <c r="CQ30" s="1084"/>
      <c r="CR30" s="1082"/>
      <c r="CS30" s="1083"/>
      <c r="CT30" s="1083"/>
      <c r="CU30" s="1083"/>
      <c r="CV30" s="1084"/>
      <c r="CW30" s="1082"/>
      <c r="CX30" s="1083"/>
      <c r="CY30" s="1083"/>
      <c r="CZ30" s="1083"/>
      <c r="DA30" s="1084"/>
      <c r="DB30" s="1082"/>
      <c r="DC30" s="1083"/>
      <c r="DD30" s="1083"/>
      <c r="DE30" s="1083"/>
      <c r="DF30" s="1084"/>
      <c r="DG30" s="1082"/>
      <c r="DH30" s="1083"/>
      <c r="DI30" s="1083"/>
      <c r="DJ30" s="1083"/>
      <c r="DK30" s="1084"/>
      <c r="DL30" s="1082"/>
      <c r="DM30" s="1083"/>
      <c r="DN30" s="1083"/>
      <c r="DO30" s="1083"/>
      <c r="DP30" s="1084"/>
      <c r="DQ30" s="1082"/>
      <c r="DR30" s="1083"/>
      <c r="DS30" s="1083"/>
      <c r="DT30" s="1083"/>
      <c r="DU30" s="1084"/>
      <c r="DV30" s="1085"/>
      <c r="DW30" s="1086"/>
      <c r="DX30" s="1086"/>
      <c r="DY30" s="1086"/>
      <c r="DZ30" s="1087"/>
      <c r="EA30" s="247"/>
    </row>
    <row r="31" spans="1:131" s="248" customFormat="1" ht="26.25" customHeight="1" x14ac:dyDescent="0.15">
      <c r="A31" s="267">
        <v>
4</v>
      </c>
      <c r="B31" s="1130" t="s">
        <v>
405</v>
      </c>
      <c r="C31" s="1131"/>
      <c r="D31" s="1131"/>
      <c r="E31" s="1131"/>
      <c r="F31" s="1131"/>
      <c r="G31" s="1131"/>
      <c r="H31" s="1131"/>
      <c r="I31" s="1131"/>
      <c r="J31" s="1131"/>
      <c r="K31" s="1131"/>
      <c r="L31" s="1131"/>
      <c r="M31" s="1131"/>
      <c r="N31" s="1131"/>
      <c r="O31" s="1131"/>
      <c r="P31" s="1132"/>
      <c r="Q31" s="1136">
        <v>
1498</v>
      </c>
      <c r="R31" s="1137"/>
      <c r="S31" s="1137"/>
      <c r="T31" s="1137"/>
      <c r="U31" s="1137"/>
      <c r="V31" s="1137">
        <v>
1266</v>
      </c>
      <c r="W31" s="1137"/>
      <c r="X31" s="1137"/>
      <c r="Y31" s="1137"/>
      <c r="Z31" s="1137"/>
      <c r="AA31" s="1137">
        <v>
232</v>
      </c>
      <c r="AB31" s="1137"/>
      <c r="AC31" s="1137"/>
      <c r="AD31" s="1137"/>
      <c r="AE31" s="1138"/>
      <c r="AF31" s="1112">
        <v>
391</v>
      </c>
      <c r="AG31" s="1113"/>
      <c r="AH31" s="1113"/>
      <c r="AI31" s="1113"/>
      <c r="AJ31" s="1114"/>
      <c r="AK31" s="1073">
        <v>
362</v>
      </c>
      <c r="AL31" s="1064"/>
      <c r="AM31" s="1064"/>
      <c r="AN31" s="1064"/>
      <c r="AO31" s="1064"/>
      <c r="AP31" s="1064">
        <v>
2973</v>
      </c>
      <c r="AQ31" s="1064"/>
      <c r="AR31" s="1064"/>
      <c r="AS31" s="1064"/>
      <c r="AT31" s="1064"/>
      <c r="AU31" s="1064">
        <v>
1626</v>
      </c>
      <c r="AV31" s="1064"/>
      <c r="AW31" s="1064"/>
      <c r="AX31" s="1064"/>
      <c r="AY31" s="1064"/>
      <c r="AZ31" s="1135" t="s">
        <v>
569</v>
      </c>
      <c r="BA31" s="1135"/>
      <c r="BB31" s="1135"/>
      <c r="BC31" s="1135"/>
      <c r="BD31" s="1135"/>
      <c r="BE31" s="1125" t="s">
        <v>
406</v>
      </c>
      <c r="BF31" s="1125"/>
      <c r="BG31" s="1125"/>
      <c r="BH31" s="1125"/>
      <c r="BI31" s="1126"/>
      <c r="BJ31" s="253"/>
      <c r="BK31" s="253"/>
      <c r="BL31" s="253"/>
      <c r="BM31" s="253"/>
      <c r="BN31" s="253"/>
      <c r="BO31" s="266"/>
      <c r="BP31" s="266"/>
      <c r="BQ31" s="263">
        <v>
25</v>
      </c>
      <c r="BR31" s="264"/>
      <c r="BS31" s="1107"/>
      <c r="BT31" s="1108"/>
      <c r="BU31" s="1108"/>
      <c r="BV31" s="1108"/>
      <c r="BW31" s="1108"/>
      <c r="BX31" s="1108"/>
      <c r="BY31" s="1108"/>
      <c r="BZ31" s="1108"/>
      <c r="CA31" s="1108"/>
      <c r="CB31" s="1108"/>
      <c r="CC31" s="1108"/>
      <c r="CD31" s="1108"/>
      <c r="CE31" s="1108"/>
      <c r="CF31" s="1108"/>
      <c r="CG31" s="1109"/>
      <c r="CH31" s="1082"/>
      <c r="CI31" s="1083"/>
      <c r="CJ31" s="1083"/>
      <c r="CK31" s="1083"/>
      <c r="CL31" s="1084"/>
      <c r="CM31" s="1082"/>
      <c r="CN31" s="1083"/>
      <c r="CO31" s="1083"/>
      <c r="CP31" s="1083"/>
      <c r="CQ31" s="1084"/>
      <c r="CR31" s="1082"/>
      <c r="CS31" s="1083"/>
      <c r="CT31" s="1083"/>
      <c r="CU31" s="1083"/>
      <c r="CV31" s="1084"/>
      <c r="CW31" s="1082"/>
      <c r="CX31" s="1083"/>
      <c r="CY31" s="1083"/>
      <c r="CZ31" s="1083"/>
      <c r="DA31" s="1084"/>
      <c r="DB31" s="1082"/>
      <c r="DC31" s="1083"/>
      <c r="DD31" s="1083"/>
      <c r="DE31" s="1083"/>
      <c r="DF31" s="1084"/>
      <c r="DG31" s="1082"/>
      <c r="DH31" s="1083"/>
      <c r="DI31" s="1083"/>
      <c r="DJ31" s="1083"/>
      <c r="DK31" s="1084"/>
      <c r="DL31" s="1082"/>
      <c r="DM31" s="1083"/>
      <c r="DN31" s="1083"/>
      <c r="DO31" s="1083"/>
      <c r="DP31" s="1084"/>
      <c r="DQ31" s="1082"/>
      <c r="DR31" s="1083"/>
      <c r="DS31" s="1083"/>
      <c r="DT31" s="1083"/>
      <c r="DU31" s="1084"/>
      <c r="DV31" s="1085"/>
      <c r="DW31" s="1086"/>
      <c r="DX31" s="1086"/>
      <c r="DY31" s="1086"/>
      <c r="DZ31" s="1087"/>
      <c r="EA31" s="247"/>
    </row>
    <row r="32" spans="1:131" s="248" customFormat="1" ht="26.25" customHeight="1" x14ac:dyDescent="0.15">
      <c r="A32" s="267">
        <v>
5</v>
      </c>
      <c r="B32" s="1130"/>
      <c r="C32" s="1131"/>
      <c r="D32" s="1131"/>
      <c r="E32" s="1131"/>
      <c r="F32" s="1131"/>
      <c r="G32" s="1131"/>
      <c r="H32" s="1131"/>
      <c r="I32" s="1131"/>
      <c r="J32" s="1131"/>
      <c r="K32" s="1131"/>
      <c r="L32" s="1131"/>
      <c r="M32" s="1131"/>
      <c r="N32" s="1131"/>
      <c r="O32" s="1131"/>
      <c r="P32" s="1132"/>
      <c r="Q32" s="1136"/>
      <c r="R32" s="1137"/>
      <c r="S32" s="1137"/>
      <c r="T32" s="1137"/>
      <c r="U32" s="1137"/>
      <c r="V32" s="1137"/>
      <c r="W32" s="1137"/>
      <c r="X32" s="1137"/>
      <c r="Y32" s="1137"/>
      <c r="Z32" s="1137"/>
      <c r="AA32" s="1137"/>
      <c r="AB32" s="1137"/>
      <c r="AC32" s="1137"/>
      <c r="AD32" s="1137"/>
      <c r="AE32" s="1138"/>
      <c r="AF32" s="1112"/>
      <c r="AG32" s="1113"/>
      <c r="AH32" s="1113"/>
      <c r="AI32" s="1113"/>
      <c r="AJ32" s="1114"/>
      <c r="AK32" s="1073"/>
      <c r="AL32" s="1064"/>
      <c r="AM32" s="1064"/>
      <c r="AN32" s="1064"/>
      <c r="AO32" s="1064"/>
      <c r="AP32" s="1064"/>
      <c r="AQ32" s="1064"/>
      <c r="AR32" s="1064"/>
      <c r="AS32" s="1064"/>
      <c r="AT32" s="1064"/>
      <c r="AU32" s="1064"/>
      <c r="AV32" s="1064"/>
      <c r="AW32" s="1064"/>
      <c r="AX32" s="1064"/>
      <c r="AY32" s="1064"/>
      <c r="AZ32" s="1135"/>
      <c r="BA32" s="1135"/>
      <c r="BB32" s="1135"/>
      <c r="BC32" s="1135"/>
      <c r="BD32" s="1135"/>
      <c r="BE32" s="1125"/>
      <c r="BF32" s="1125"/>
      <c r="BG32" s="1125"/>
      <c r="BH32" s="1125"/>
      <c r="BI32" s="1126"/>
      <c r="BJ32" s="253"/>
      <c r="BK32" s="253"/>
      <c r="BL32" s="253"/>
      <c r="BM32" s="253"/>
      <c r="BN32" s="253"/>
      <c r="BO32" s="266"/>
      <c r="BP32" s="266"/>
      <c r="BQ32" s="263">
        <v>
26</v>
      </c>
      <c r="BR32" s="264"/>
      <c r="BS32" s="1107"/>
      <c r="BT32" s="1108"/>
      <c r="BU32" s="1108"/>
      <c r="BV32" s="1108"/>
      <c r="BW32" s="1108"/>
      <c r="BX32" s="1108"/>
      <c r="BY32" s="1108"/>
      <c r="BZ32" s="1108"/>
      <c r="CA32" s="1108"/>
      <c r="CB32" s="1108"/>
      <c r="CC32" s="1108"/>
      <c r="CD32" s="1108"/>
      <c r="CE32" s="1108"/>
      <c r="CF32" s="1108"/>
      <c r="CG32" s="1109"/>
      <c r="CH32" s="1082"/>
      <c r="CI32" s="1083"/>
      <c r="CJ32" s="1083"/>
      <c r="CK32" s="1083"/>
      <c r="CL32" s="1084"/>
      <c r="CM32" s="1082"/>
      <c r="CN32" s="1083"/>
      <c r="CO32" s="1083"/>
      <c r="CP32" s="1083"/>
      <c r="CQ32" s="1084"/>
      <c r="CR32" s="1082"/>
      <c r="CS32" s="1083"/>
      <c r="CT32" s="1083"/>
      <c r="CU32" s="1083"/>
      <c r="CV32" s="1084"/>
      <c r="CW32" s="1082"/>
      <c r="CX32" s="1083"/>
      <c r="CY32" s="1083"/>
      <c r="CZ32" s="1083"/>
      <c r="DA32" s="1084"/>
      <c r="DB32" s="1082"/>
      <c r="DC32" s="1083"/>
      <c r="DD32" s="1083"/>
      <c r="DE32" s="1083"/>
      <c r="DF32" s="1084"/>
      <c r="DG32" s="1082"/>
      <c r="DH32" s="1083"/>
      <c r="DI32" s="1083"/>
      <c r="DJ32" s="1083"/>
      <c r="DK32" s="1084"/>
      <c r="DL32" s="1082"/>
      <c r="DM32" s="1083"/>
      <c r="DN32" s="1083"/>
      <c r="DO32" s="1083"/>
      <c r="DP32" s="1084"/>
      <c r="DQ32" s="1082"/>
      <c r="DR32" s="1083"/>
      <c r="DS32" s="1083"/>
      <c r="DT32" s="1083"/>
      <c r="DU32" s="1084"/>
      <c r="DV32" s="1085"/>
      <c r="DW32" s="1086"/>
      <c r="DX32" s="1086"/>
      <c r="DY32" s="1086"/>
      <c r="DZ32" s="1087"/>
      <c r="EA32" s="247"/>
    </row>
    <row r="33" spans="1:131" s="248" customFormat="1" ht="26.25" customHeight="1" x14ac:dyDescent="0.15">
      <c r="A33" s="267">
        <v>
6</v>
      </c>
      <c r="B33" s="1130"/>
      <c r="C33" s="1131"/>
      <c r="D33" s="1131"/>
      <c r="E33" s="1131"/>
      <c r="F33" s="1131"/>
      <c r="G33" s="1131"/>
      <c r="H33" s="1131"/>
      <c r="I33" s="1131"/>
      <c r="J33" s="1131"/>
      <c r="K33" s="1131"/>
      <c r="L33" s="1131"/>
      <c r="M33" s="1131"/>
      <c r="N33" s="1131"/>
      <c r="O33" s="1131"/>
      <c r="P33" s="1132"/>
      <c r="Q33" s="1136"/>
      <c r="R33" s="1137"/>
      <c r="S33" s="1137"/>
      <c r="T33" s="1137"/>
      <c r="U33" s="1137"/>
      <c r="V33" s="1137"/>
      <c r="W33" s="1137"/>
      <c r="X33" s="1137"/>
      <c r="Y33" s="1137"/>
      <c r="Z33" s="1137"/>
      <c r="AA33" s="1137"/>
      <c r="AB33" s="1137"/>
      <c r="AC33" s="1137"/>
      <c r="AD33" s="1137"/>
      <c r="AE33" s="1138"/>
      <c r="AF33" s="1112"/>
      <c r="AG33" s="1113"/>
      <c r="AH33" s="1113"/>
      <c r="AI33" s="1113"/>
      <c r="AJ33" s="1114"/>
      <c r="AK33" s="1073"/>
      <c r="AL33" s="1064"/>
      <c r="AM33" s="1064"/>
      <c r="AN33" s="1064"/>
      <c r="AO33" s="1064"/>
      <c r="AP33" s="1064"/>
      <c r="AQ33" s="1064"/>
      <c r="AR33" s="1064"/>
      <c r="AS33" s="1064"/>
      <c r="AT33" s="1064"/>
      <c r="AU33" s="1064"/>
      <c r="AV33" s="1064"/>
      <c r="AW33" s="1064"/>
      <c r="AX33" s="1064"/>
      <c r="AY33" s="1064"/>
      <c r="AZ33" s="1135"/>
      <c r="BA33" s="1135"/>
      <c r="BB33" s="1135"/>
      <c r="BC33" s="1135"/>
      <c r="BD33" s="1135"/>
      <c r="BE33" s="1125"/>
      <c r="BF33" s="1125"/>
      <c r="BG33" s="1125"/>
      <c r="BH33" s="1125"/>
      <c r="BI33" s="1126"/>
      <c r="BJ33" s="253"/>
      <c r="BK33" s="253"/>
      <c r="BL33" s="253"/>
      <c r="BM33" s="253"/>
      <c r="BN33" s="253"/>
      <c r="BO33" s="266"/>
      <c r="BP33" s="266"/>
      <c r="BQ33" s="263">
        <v>
27</v>
      </c>
      <c r="BR33" s="264"/>
      <c r="BS33" s="1107"/>
      <c r="BT33" s="1108"/>
      <c r="BU33" s="1108"/>
      <c r="BV33" s="1108"/>
      <c r="BW33" s="1108"/>
      <c r="BX33" s="1108"/>
      <c r="BY33" s="1108"/>
      <c r="BZ33" s="1108"/>
      <c r="CA33" s="1108"/>
      <c r="CB33" s="1108"/>
      <c r="CC33" s="1108"/>
      <c r="CD33" s="1108"/>
      <c r="CE33" s="1108"/>
      <c r="CF33" s="1108"/>
      <c r="CG33" s="1109"/>
      <c r="CH33" s="1082"/>
      <c r="CI33" s="1083"/>
      <c r="CJ33" s="1083"/>
      <c r="CK33" s="1083"/>
      <c r="CL33" s="1084"/>
      <c r="CM33" s="1082"/>
      <c r="CN33" s="1083"/>
      <c r="CO33" s="1083"/>
      <c r="CP33" s="1083"/>
      <c r="CQ33" s="1084"/>
      <c r="CR33" s="1082"/>
      <c r="CS33" s="1083"/>
      <c r="CT33" s="1083"/>
      <c r="CU33" s="1083"/>
      <c r="CV33" s="1084"/>
      <c r="CW33" s="1082"/>
      <c r="CX33" s="1083"/>
      <c r="CY33" s="1083"/>
      <c r="CZ33" s="1083"/>
      <c r="DA33" s="1084"/>
      <c r="DB33" s="1082"/>
      <c r="DC33" s="1083"/>
      <c r="DD33" s="1083"/>
      <c r="DE33" s="1083"/>
      <c r="DF33" s="1084"/>
      <c r="DG33" s="1082"/>
      <c r="DH33" s="1083"/>
      <c r="DI33" s="1083"/>
      <c r="DJ33" s="1083"/>
      <c r="DK33" s="1084"/>
      <c r="DL33" s="1082"/>
      <c r="DM33" s="1083"/>
      <c r="DN33" s="1083"/>
      <c r="DO33" s="1083"/>
      <c r="DP33" s="1084"/>
      <c r="DQ33" s="1082"/>
      <c r="DR33" s="1083"/>
      <c r="DS33" s="1083"/>
      <c r="DT33" s="1083"/>
      <c r="DU33" s="1084"/>
      <c r="DV33" s="1085"/>
      <c r="DW33" s="1086"/>
      <c r="DX33" s="1086"/>
      <c r="DY33" s="1086"/>
      <c r="DZ33" s="1087"/>
      <c r="EA33" s="247"/>
    </row>
    <row r="34" spans="1:131" s="248" customFormat="1" ht="26.25" customHeight="1" x14ac:dyDescent="0.15">
      <c r="A34" s="267">
        <v>
7</v>
      </c>
      <c r="B34" s="1130"/>
      <c r="C34" s="1131"/>
      <c r="D34" s="1131"/>
      <c r="E34" s="1131"/>
      <c r="F34" s="1131"/>
      <c r="G34" s="1131"/>
      <c r="H34" s="1131"/>
      <c r="I34" s="1131"/>
      <c r="J34" s="1131"/>
      <c r="K34" s="1131"/>
      <c r="L34" s="1131"/>
      <c r="M34" s="1131"/>
      <c r="N34" s="1131"/>
      <c r="O34" s="1131"/>
      <c r="P34" s="1132"/>
      <c r="Q34" s="1136"/>
      <c r="R34" s="1137"/>
      <c r="S34" s="1137"/>
      <c r="T34" s="1137"/>
      <c r="U34" s="1137"/>
      <c r="V34" s="1137"/>
      <c r="W34" s="1137"/>
      <c r="X34" s="1137"/>
      <c r="Y34" s="1137"/>
      <c r="Z34" s="1137"/>
      <c r="AA34" s="1137"/>
      <c r="AB34" s="1137"/>
      <c r="AC34" s="1137"/>
      <c r="AD34" s="1137"/>
      <c r="AE34" s="1138"/>
      <c r="AF34" s="1112"/>
      <c r="AG34" s="1113"/>
      <c r="AH34" s="1113"/>
      <c r="AI34" s="1113"/>
      <c r="AJ34" s="1114"/>
      <c r="AK34" s="1073"/>
      <c r="AL34" s="1064"/>
      <c r="AM34" s="1064"/>
      <c r="AN34" s="1064"/>
      <c r="AO34" s="1064"/>
      <c r="AP34" s="1064"/>
      <c r="AQ34" s="1064"/>
      <c r="AR34" s="1064"/>
      <c r="AS34" s="1064"/>
      <c r="AT34" s="1064"/>
      <c r="AU34" s="1064"/>
      <c r="AV34" s="1064"/>
      <c r="AW34" s="1064"/>
      <c r="AX34" s="1064"/>
      <c r="AY34" s="1064"/>
      <c r="AZ34" s="1135"/>
      <c r="BA34" s="1135"/>
      <c r="BB34" s="1135"/>
      <c r="BC34" s="1135"/>
      <c r="BD34" s="1135"/>
      <c r="BE34" s="1125"/>
      <c r="BF34" s="1125"/>
      <c r="BG34" s="1125"/>
      <c r="BH34" s="1125"/>
      <c r="BI34" s="1126"/>
      <c r="BJ34" s="253"/>
      <c r="BK34" s="253"/>
      <c r="BL34" s="253"/>
      <c r="BM34" s="253"/>
      <c r="BN34" s="253"/>
      <c r="BO34" s="266"/>
      <c r="BP34" s="266"/>
      <c r="BQ34" s="263">
        <v>
28</v>
      </c>
      <c r="BR34" s="264"/>
      <c r="BS34" s="1107"/>
      <c r="BT34" s="1108"/>
      <c r="BU34" s="1108"/>
      <c r="BV34" s="1108"/>
      <c r="BW34" s="1108"/>
      <c r="BX34" s="1108"/>
      <c r="BY34" s="1108"/>
      <c r="BZ34" s="1108"/>
      <c r="CA34" s="1108"/>
      <c r="CB34" s="1108"/>
      <c r="CC34" s="1108"/>
      <c r="CD34" s="1108"/>
      <c r="CE34" s="1108"/>
      <c r="CF34" s="1108"/>
      <c r="CG34" s="1109"/>
      <c r="CH34" s="1082"/>
      <c r="CI34" s="1083"/>
      <c r="CJ34" s="1083"/>
      <c r="CK34" s="1083"/>
      <c r="CL34" s="1084"/>
      <c r="CM34" s="1082"/>
      <c r="CN34" s="1083"/>
      <c r="CO34" s="1083"/>
      <c r="CP34" s="1083"/>
      <c r="CQ34" s="1084"/>
      <c r="CR34" s="1082"/>
      <c r="CS34" s="1083"/>
      <c r="CT34" s="1083"/>
      <c r="CU34" s="1083"/>
      <c r="CV34" s="1084"/>
      <c r="CW34" s="1082"/>
      <c r="CX34" s="1083"/>
      <c r="CY34" s="1083"/>
      <c r="CZ34" s="1083"/>
      <c r="DA34" s="1084"/>
      <c r="DB34" s="1082"/>
      <c r="DC34" s="1083"/>
      <c r="DD34" s="1083"/>
      <c r="DE34" s="1083"/>
      <c r="DF34" s="1084"/>
      <c r="DG34" s="1082"/>
      <c r="DH34" s="1083"/>
      <c r="DI34" s="1083"/>
      <c r="DJ34" s="1083"/>
      <c r="DK34" s="1084"/>
      <c r="DL34" s="1082"/>
      <c r="DM34" s="1083"/>
      <c r="DN34" s="1083"/>
      <c r="DO34" s="1083"/>
      <c r="DP34" s="1084"/>
      <c r="DQ34" s="1082"/>
      <c r="DR34" s="1083"/>
      <c r="DS34" s="1083"/>
      <c r="DT34" s="1083"/>
      <c r="DU34" s="1084"/>
      <c r="DV34" s="1085"/>
      <c r="DW34" s="1086"/>
      <c r="DX34" s="1086"/>
      <c r="DY34" s="1086"/>
      <c r="DZ34" s="1087"/>
      <c r="EA34" s="247"/>
    </row>
    <row r="35" spans="1:131" s="248" customFormat="1" ht="26.25" customHeight="1" x14ac:dyDescent="0.15">
      <c r="A35" s="267">
        <v>
8</v>
      </c>
      <c r="B35" s="1130"/>
      <c r="C35" s="1131"/>
      <c r="D35" s="1131"/>
      <c r="E35" s="1131"/>
      <c r="F35" s="1131"/>
      <c r="G35" s="1131"/>
      <c r="H35" s="1131"/>
      <c r="I35" s="1131"/>
      <c r="J35" s="1131"/>
      <c r="K35" s="1131"/>
      <c r="L35" s="1131"/>
      <c r="M35" s="1131"/>
      <c r="N35" s="1131"/>
      <c r="O35" s="1131"/>
      <c r="P35" s="1132"/>
      <c r="Q35" s="1136"/>
      <c r="R35" s="1137"/>
      <c r="S35" s="1137"/>
      <c r="T35" s="1137"/>
      <c r="U35" s="1137"/>
      <c r="V35" s="1137"/>
      <c r="W35" s="1137"/>
      <c r="X35" s="1137"/>
      <c r="Y35" s="1137"/>
      <c r="Z35" s="1137"/>
      <c r="AA35" s="1137"/>
      <c r="AB35" s="1137"/>
      <c r="AC35" s="1137"/>
      <c r="AD35" s="1137"/>
      <c r="AE35" s="1138"/>
      <c r="AF35" s="1112"/>
      <c r="AG35" s="1113"/>
      <c r="AH35" s="1113"/>
      <c r="AI35" s="1113"/>
      <c r="AJ35" s="1114"/>
      <c r="AK35" s="1073"/>
      <c r="AL35" s="1064"/>
      <c r="AM35" s="1064"/>
      <c r="AN35" s="1064"/>
      <c r="AO35" s="1064"/>
      <c r="AP35" s="1064"/>
      <c r="AQ35" s="1064"/>
      <c r="AR35" s="1064"/>
      <c r="AS35" s="1064"/>
      <c r="AT35" s="1064"/>
      <c r="AU35" s="1064"/>
      <c r="AV35" s="1064"/>
      <c r="AW35" s="1064"/>
      <c r="AX35" s="1064"/>
      <c r="AY35" s="1064"/>
      <c r="AZ35" s="1135"/>
      <c r="BA35" s="1135"/>
      <c r="BB35" s="1135"/>
      <c r="BC35" s="1135"/>
      <c r="BD35" s="1135"/>
      <c r="BE35" s="1125"/>
      <c r="BF35" s="1125"/>
      <c r="BG35" s="1125"/>
      <c r="BH35" s="1125"/>
      <c r="BI35" s="1126"/>
      <c r="BJ35" s="253"/>
      <c r="BK35" s="253"/>
      <c r="BL35" s="253"/>
      <c r="BM35" s="253"/>
      <c r="BN35" s="253"/>
      <c r="BO35" s="266"/>
      <c r="BP35" s="266"/>
      <c r="BQ35" s="263">
        <v>
29</v>
      </c>
      <c r="BR35" s="264"/>
      <c r="BS35" s="1107"/>
      <c r="BT35" s="1108"/>
      <c r="BU35" s="1108"/>
      <c r="BV35" s="1108"/>
      <c r="BW35" s="1108"/>
      <c r="BX35" s="1108"/>
      <c r="BY35" s="1108"/>
      <c r="BZ35" s="1108"/>
      <c r="CA35" s="1108"/>
      <c r="CB35" s="1108"/>
      <c r="CC35" s="1108"/>
      <c r="CD35" s="1108"/>
      <c r="CE35" s="1108"/>
      <c r="CF35" s="1108"/>
      <c r="CG35" s="1109"/>
      <c r="CH35" s="1082"/>
      <c r="CI35" s="1083"/>
      <c r="CJ35" s="1083"/>
      <c r="CK35" s="1083"/>
      <c r="CL35" s="1084"/>
      <c r="CM35" s="1082"/>
      <c r="CN35" s="1083"/>
      <c r="CO35" s="1083"/>
      <c r="CP35" s="1083"/>
      <c r="CQ35" s="1084"/>
      <c r="CR35" s="1082"/>
      <c r="CS35" s="1083"/>
      <c r="CT35" s="1083"/>
      <c r="CU35" s="1083"/>
      <c r="CV35" s="1084"/>
      <c r="CW35" s="1082"/>
      <c r="CX35" s="1083"/>
      <c r="CY35" s="1083"/>
      <c r="CZ35" s="1083"/>
      <c r="DA35" s="1084"/>
      <c r="DB35" s="1082"/>
      <c r="DC35" s="1083"/>
      <c r="DD35" s="1083"/>
      <c r="DE35" s="1083"/>
      <c r="DF35" s="1084"/>
      <c r="DG35" s="1082"/>
      <c r="DH35" s="1083"/>
      <c r="DI35" s="1083"/>
      <c r="DJ35" s="1083"/>
      <c r="DK35" s="1084"/>
      <c r="DL35" s="1082"/>
      <c r="DM35" s="1083"/>
      <c r="DN35" s="1083"/>
      <c r="DO35" s="1083"/>
      <c r="DP35" s="1084"/>
      <c r="DQ35" s="1082"/>
      <c r="DR35" s="1083"/>
      <c r="DS35" s="1083"/>
      <c r="DT35" s="1083"/>
      <c r="DU35" s="1084"/>
      <c r="DV35" s="1085"/>
      <c r="DW35" s="1086"/>
      <c r="DX35" s="1086"/>
      <c r="DY35" s="1086"/>
      <c r="DZ35" s="1087"/>
      <c r="EA35" s="247"/>
    </row>
    <row r="36" spans="1:131" s="248" customFormat="1" ht="26.25" customHeight="1" x14ac:dyDescent="0.15">
      <c r="A36" s="267">
        <v>
9</v>
      </c>
      <c r="B36" s="1130"/>
      <c r="C36" s="1131"/>
      <c r="D36" s="1131"/>
      <c r="E36" s="1131"/>
      <c r="F36" s="1131"/>
      <c r="G36" s="1131"/>
      <c r="H36" s="1131"/>
      <c r="I36" s="1131"/>
      <c r="J36" s="1131"/>
      <c r="K36" s="1131"/>
      <c r="L36" s="1131"/>
      <c r="M36" s="1131"/>
      <c r="N36" s="1131"/>
      <c r="O36" s="1131"/>
      <c r="P36" s="1132"/>
      <c r="Q36" s="1136"/>
      <c r="R36" s="1137"/>
      <c r="S36" s="1137"/>
      <c r="T36" s="1137"/>
      <c r="U36" s="1137"/>
      <c r="V36" s="1137"/>
      <c r="W36" s="1137"/>
      <c r="X36" s="1137"/>
      <c r="Y36" s="1137"/>
      <c r="Z36" s="1137"/>
      <c r="AA36" s="1137"/>
      <c r="AB36" s="1137"/>
      <c r="AC36" s="1137"/>
      <c r="AD36" s="1137"/>
      <c r="AE36" s="1138"/>
      <c r="AF36" s="1112"/>
      <c r="AG36" s="1113"/>
      <c r="AH36" s="1113"/>
      <c r="AI36" s="1113"/>
      <c r="AJ36" s="1114"/>
      <c r="AK36" s="1073"/>
      <c r="AL36" s="1064"/>
      <c r="AM36" s="1064"/>
      <c r="AN36" s="1064"/>
      <c r="AO36" s="1064"/>
      <c r="AP36" s="1064"/>
      <c r="AQ36" s="1064"/>
      <c r="AR36" s="1064"/>
      <c r="AS36" s="1064"/>
      <c r="AT36" s="1064"/>
      <c r="AU36" s="1064"/>
      <c r="AV36" s="1064"/>
      <c r="AW36" s="1064"/>
      <c r="AX36" s="1064"/>
      <c r="AY36" s="1064"/>
      <c r="AZ36" s="1135"/>
      <c r="BA36" s="1135"/>
      <c r="BB36" s="1135"/>
      <c r="BC36" s="1135"/>
      <c r="BD36" s="1135"/>
      <c r="BE36" s="1125"/>
      <c r="BF36" s="1125"/>
      <c r="BG36" s="1125"/>
      <c r="BH36" s="1125"/>
      <c r="BI36" s="1126"/>
      <c r="BJ36" s="253"/>
      <c r="BK36" s="253"/>
      <c r="BL36" s="253"/>
      <c r="BM36" s="253"/>
      <c r="BN36" s="253"/>
      <c r="BO36" s="266"/>
      <c r="BP36" s="266"/>
      <c r="BQ36" s="263">
        <v>
30</v>
      </c>
      <c r="BR36" s="264"/>
      <c r="BS36" s="1107"/>
      <c r="BT36" s="1108"/>
      <c r="BU36" s="1108"/>
      <c r="BV36" s="1108"/>
      <c r="BW36" s="1108"/>
      <c r="BX36" s="1108"/>
      <c r="BY36" s="1108"/>
      <c r="BZ36" s="1108"/>
      <c r="CA36" s="1108"/>
      <c r="CB36" s="1108"/>
      <c r="CC36" s="1108"/>
      <c r="CD36" s="1108"/>
      <c r="CE36" s="1108"/>
      <c r="CF36" s="1108"/>
      <c r="CG36" s="1109"/>
      <c r="CH36" s="1082"/>
      <c r="CI36" s="1083"/>
      <c r="CJ36" s="1083"/>
      <c r="CK36" s="1083"/>
      <c r="CL36" s="1084"/>
      <c r="CM36" s="1082"/>
      <c r="CN36" s="1083"/>
      <c r="CO36" s="1083"/>
      <c r="CP36" s="1083"/>
      <c r="CQ36" s="1084"/>
      <c r="CR36" s="1082"/>
      <c r="CS36" s="1083"/>
      <c r="CT36" s="1083"/>
      <c r="CU36" s="1083"/>
      <c r="CV36" s="1084"/>
      <c r="CW36" s="1082"/>
      <c r="CX36" s="1083"/>
      <c r="CY36" s="1083"/>
      <c r="CZ36" s="1083"/>
      <c r="DA36" s="1084"/>
      <c r="DB36" s="1082"/>
      <c r="DC36" s="1083"/>
      <c r="DD36" s="1083"/>
      <c r="DE36" s="1083"/>
      <c r="DF36" s="1084"/>
      <c r="DG36" s="1082"/>
      <c r="DH36" s="1083"/>
      <c r="DI36" s="1083"/>
      <c r="DJ36" s="1083"/>
      <c r="DK36" s="1084"/>
      <c r="DL36" s="1082"/>
      <c r="DM36" s="1083"/>
      <c r="DN36" s="1083"/>
      <c r="DO36" s="1083"/>
      <c r="DP36" s="1084"/>
      <c r="DQ36" s="1082"/>
      <c r="DR36" s="1083"/>
      <c r="DS36" s="1083"/>
      <c r="DT36" s="1083"/>
      <c r="DU36" s="1084"/>
      <c r="DV36" s="1085"/>
      <c r="DW36" s="1086"/>
      <c r="DX36" s="1086"/>
      <c r="DY36" s="1086"/>
      <c r="DZ36" s="1087"/>
      <c r="EA36" s="247"/>
    </row>
    <row r="37" spans="1:131" s="248" customFormat="1" ht="26.25" customHeight="1" x14ac:dyDescent="0.15">
      <c r="A37" s="267">
        <v>
10</v>
      </c>
      <c r="B37" s="1130"/>
      <c r="C37" s="1131"/>
      <c r="D37" s="1131"/>
      <c r="E37" s="1131"/>
      <c r="F37" s="1131"/>
      <c r="G37" s="1131"/>
      <c r="H37" s="1131"/>
      <c r="I37" s="1131"/>
      <c r="J37" s="1131"/>
      <c r="K37" s="1131"/>
      <c r="L37" s="1131"/>
      <c r="M37" s="1131"/>
      <c r="N37" s="1131"/>
      <c r="O37" s="1131"/>
      <c r="P37" s="1132"/>
      <c r="Q37" s="1136"/>
      <c r="R37" s="1137"/>
      <c r="S37" s="1137"/>
      <c r="T37" s="1137"/>
      <c r="U37" s="1137"/>
      <c r="V37" s="1137"/>
      <c r="W37" s="1137"/>
      <c r="X37" s="1137"/>
      <c r="Y37" s="1137"/>
      <c r="Z37" s="1137"/>
      <c r="AA37" s="1137"/>
      <c r="AB37" s="1137"/>
      <c r="AC37" s="1137"/>
      <c r="AD37" s="1137"/>
      <c r="AE37" s="1138"/>
      <c r="AF37" s="1112"/>
      <c r="AG37" s="1113"/>
      <c r="AH37" s="1113"/>
      <c r="AI37" s="1113"/>
      <c r="AJ37" s="1114"/>
      <c r="AK37" s="1073"/>
      <c r="AL37" s="1064"/>
      <c r="AM37" s="1064"/>
      <c r="AN37" s="1064"/>
      <c r="AO37" s="1064"/>
      <c r="AP37" s="1064"/>
      <c r="AQ37" s="1064"/>
      <c r="AR37" s="1064"/>
      <c r="AS37" s="1064"/>
      <c r="AT37" s="1064"/>
      <c r="AU37" s="1064"/>
      <c r="AV37" s="1064"/>
      <c r="AW37" s="1064"/>
      <c r="AX37" s="1064"/>
      <c r="AY37" s="1064"/>
      <c r="AZ37" s="1135"/>
      <c r="BA37" s="1135"/>
      <c r="BB37" s="1135"/>
      <c r="BC37" s="1135"/>
      <c r="BD37" s="1135"/>
      <c r="BE37" s="1125"/>
      <c r="BF37" s="1125"/>
      <c r="BG37" s="1125"/>
      <c r="BH37" s="1125"/>
      <c r="BI37" s="1126"/>
      <c r="BJ37" s="253"/>
      <c r="BK37" s="253"/>
      <c r="BL37" s="253"/>
      <c r="BM37" s="253"/>
      <c r="BN37" s="253"/>
      <c r="BO37" s="266"/>
      <c r="BP37" s="266"/>
      <c r="BQ37" s="263">
        <v>
31</v>
      </c>
      <c r="BR37" s="264"/>
      <c r="BS37" s="1107"/>
      <c r="BT37" s="1108"/>
      <c r="BU37" s="1108"/>
      <c r="BV37" s="1108"/>
      <c r="BW37" s="1108"/>
      <c r="BX37" s="1108"/>
      <c r="BY37" s="1108"/>
      <c r="BZ37" s="1108"/>
      <c r="CA37" s="1108"/>
      <c r="CB37" s="1108"/>
      <c r="CC37" s="1108"/>
      <c r="CD37" s="1108"/>
      <c r="CE37" s="1108"/>
      <c r="CF37" s="1108"/>
      <c r="CG37" s="1109"/>
      <c r="CH37" s="1082"/>
      <c r="CI37" s="1083"/>
      <c r="CJ37" s="1083"/>
      <c r="CK37" s="1083"/>
      <c r="CL37" s="1084"/>
      <c r="CM37" s="1082"/>
      <c r="CN37" s="1083"/>
      <c r="CO37" s="1083"/>
      <c r="CP37" s="1083"/>
      <c r="CQ37" s="1084"/>
      <c r="CR37" s="1082"/>
      <c r="CS37" s="1083"/>
      <c r="CT37" s="1083"/>
      <c r="CU37" s="1083"/>
      <c r="CV37" s="1084"/>
      <c r="CW37" s="1082"/>
      <c r="CX37" s="1083"/>
      <c r="CY37" s="1083"/>
      <c r="CZ37" s="1083"/>
      <c r="DA37" s="1084"/>
      <c r="DB37" s="1082"/>
      <c r="DC37" s="1083"/>
      <c r="DD37" s="1083"/>
      <c r="DE37" s="1083"/>
      <c r="DF37" s="1084"/>
      <c r="DG37" s="1082"/>
      <c r="DH37" s="1083"/>
      <c r="DI37" s="1083"/>
      <c r="DJ37" s="1083"/>
      <c r="DK37" s="1084"/>
      <c r="DL37" s="1082"/>
      <c r="DM37" s="1083"/>
      <c r="DN37" s="1083"/>
      <c r="DO37" s="1083"/>
      <c r="DP37" s="1084"/>
      <c r="DQ37" s="1082"/>
      <c r="DR37" s="1083"/>
      <c r="DS37" s="1083"/>
      <c r="DT37" s="1083"/>
      <c r="DU37" s="1084"/>
      <c r="DV37" s="1085"/>
      <c r="DW37" s="1086"/>
      <c r="DX37" s="1086"/>
      <c r="DY37" s="1086"/>
      <c r="DZ37" s="1087"/>
      <c r="EA37" s="247"/>
    </row>
    <row r="38" spans="1:131" s="248" customFormat="1" ht="26.25" customHeight="1" x14ac:dyDescent="0.15">
      <c r="A38" s="267">
        <v>
11</v>
      </c>
      <c r="B38" s="1130"/>
      <c r="C38" s="1131"/>
      <c r="D38" s="1131"/>
      <c r="E38" s="1131"/>
      <c r="F38" s="1131"/>
      <c r="G38" s="1131"/>
      <c r="H38" s="1131"/>
      <c r="I38" s="1131"/>
      <c r="J38" s="1131"/>
      <c r="K38" s="1131"/>
      <c r="L38" s="1131"/>
      <c r="M38" s="1131"/>
      <c r="N38" s="1131"/>
      <c r="O38" s="1131"/>
      <c r="P38" s="1132"/>
      <c r="Q38" s="1136"/>
      <c r="R38" s="1137"/>
      <c r="S38" s="1137"/>
      <c r="T38" s="1137"/>
      <c r="U38" s="1137"/>
      <c r="V38" s="1137"/>
      <c r="W38" s="1137"/>
      <c r="X38" s="1137"/>
      <c r="Y38" s="1137"/>
      <c r="Z38" s="1137"/>
      <c r="AA38" s="1137"/>
      <c r="AB38" s="1137"/>
      <c r="AC38" s="1137"/>
      <c r="AD38" s="1137"/>
      <c r="AE38" s="1138"/>
      <c r="AF38" s="1112"/>
      <c r="AG38" s="1113"/>
      <c r="AH38" s="1113"/>
      <c r="AI38" s="1113"/>
      <c r="AJ38" s="1114"/>
      <c r="AK38" s="1073"/>
      <c r="AL38" s="1064"/>
      <c r="AM38" s="1064"/>
      <c r="AN38" s="1064"/>
      <c r="AO38" s="1064"/>
      <c r="AP38" s="1064"/>
      <c r="AQ38" s="1064"/>
      <c r="AR38" s="1064"/>
      <c r="AS38" s="1064"/>
      <c r="AT38" s="1064"/>
      <c r="AU38" s="1064"/>
      <c r="AV38" s="1064"/>
      <c r="AW38" s="1064"/>
      <c r="AX38" s="1064"/>
      <c r="AY38" s="1064"/>
      <c r="AZ38" s="1135"/>
      <c r="BA38" s="1135"/>
      <c r="BB38" s="1135"/>
      <c r="BC38" s="1135"/>
      <c r="BD38" s="1135"/>
      <c r="BE38" s="1125"/>
      <c r="BF38" s="1125"/>
      <c r="BG38" s="1125"/>
      <c r="BH38" s="1125"/>
      <c r="BI38" s="1126"/>
      <c r="BJ38" s="253"/>
      <c r="BK38" s="253"/>
      <c r="BL38" s="253"/>
      <c r="BM38" s="253"/>
      <c r="BN38" s="253"/>
      <c r="BO38" s="266"/>
      <c r="BP38" s="266"/>
      <c r="BQ38" s="263">
        <v>
32</v>
      </c>
      <c r="BR38" s="264"/>
      <c r="BS38" s="1107"/>
      <c r="BT38" s="1108"/>
      <c r="BU38" s="1108"/>
      <c r="BV38" s="1108"/>
      <c r="BW38" s="1108"/>
      <c r="BX38" s="1108"/>
      <c r="BY38" s="1108"/>
      <c r="BZ38" s="1108"/>
      <c r="CA38" s="1108"/>
      <c r="CB38" s="1108"/>
      <c r="CC38" s="1108"/>
      <c r="CD38" s="1108"/>
      <c r="CE38" s="1108"/>
      <c r="CF38" s="1108"/>
      <c r="CG38" s="1109"/>
      <c r="CH38" s="1082"/>
      <c r="CI38" s="1083"/>
      <c r="CJ38" s="1083"/>
      <c r="CK38" s="1083"/>
      <c r="CL38" s="1084"/>
      <c r="CM38" s="1082"/>
      <c r="CN38" s="1083"/>
      <c r="CO38" s="1083"/>
      <c r="CP38" s="1083"/>
      <c r="CQ38" s="1084"/>
      <c r="CR38" s="1082"/>
      <c r="CS38" s="1083"/>
      <c r="CT38" s="1083"/>
      <c r="CU38" s="1083"/>
      <c r="CV38" s="1084"/>
      <c r="CW38" s="1082"/>
      <c r="CX38" s="1083"/>
      <c r="CY38" s="1083"/>
      <c r="CZ38" s="1083"/>
      <c r="DA38" s="1084"/>
      <c r="DB38" s="1082"/>
      <c r="DC38" s="1083"/>
      <c r="DD38" s="1083"/>
      <c r="DE38" s="1083"/>
      <c r="DF38" s="1084"/>
      <c r="DG38" s="1082"/>
      <c r="DH38" s="1083"/>
      <c r="DI38" s="1083"/>
      <c r="DJ38" s="1083"/>
      <c r="DK38" s="1084"/>
      <c r="DL38" s="1082"/>
      <c r="DM38" s="1083"/>
      <c r="DN38" s="1083"/>
      <c r="DO38" s="1083"/>
      <c r="DP38" s="1084"/>
      <c r="DQ38" s="1082"/>
      <c r="DR38" s="1083"/>
      <c r="DS38" s="1083"/>
      <c r="DT38" s="1083"/>
      <c r="DU38" s="1084"/>
      <c r="DV38" s="1085"/>
      <c r="DW38" s="1086"/>
      <c r="DX38" s="1086"/>
      <c r="DY38" s="1086"/>
      <c r="DZ38" s="1087"/>
      <c r="EA38" s="247"/>
    </row>
    <row r="39" spans="1:131" s="248" customFormat="1" ht="26.25" customHeight="1" x14ac:dyDescent="0.15">
      <c r="A39" s="267">
        <v>
12</v>
      </c>
      <c r="B39" s="1130"/>
      <c r="C39" s="1131"/>
      <c r="D39" s="1131"/>
      <c r="E39" s="1131"/>
      <c r="F39" s="1131"/>
      <c r="G39" s="1131"/>
      <c r="H39" s="1131"/>
      <c r="I39" s="1131"/>
      <c r="J39" s="1131"/>
      <c r="K39" s="1131"/>
      <c r="L39" s="1131"/>
      <c r="M39" s="1131"/>
      <c r="N39" s="1131"/>
      <c r="O39" s="1131"/>
      <c r="P39" s="1132"/>
      <c r="Q39" s="1136"/>
      <c r="R39" s="1137"/>
      <c r="S39" s="1137"/>
      <c r="T39" s="1137"/>
      <c r="U39" s="1137"/>
      <c r="V39" s="1137"/>
      <c r="W39" s="1137"/>
      <c r="X39" s="1137"/>
      <c r="Y39" s="1137"/>
      <c r="Z39" s="1137"/>
      <c r="AA39" s="1137"/>
      <c r="AB39" s="1137"/>
      <c r="AC39" s="1137"/>
      <c r="AD39" s="1137"/>
      <c r="AE39" s="1138"/>
      <c r="AF39" s="1112"/>
      <c r="AG39" s="1113"/>
      <c r="AH39" s="1113"/>
      <c r="AI39" s="1113"/>
      <c r="AJ39" s="1114"/>
      <c r="AK39" s="1073"/>
      <c r="AL39" s="1064"/>
      <c r="AM39" s="1064"/>
      <c r="AN39" s="1064"/>
      <c r="AO39" s="1064"/>
      <c r="AP39" s="1064"/>
      <c r="AQ39" s="1064"/>
      <c r="AR39" s="1064"/>
      <c r="AS39" s="1064"/>
      <c r="AT39" s="1064"/>
      <c r="AU39" s="1064"/>
      <c r="AV39" s="1064"/>
      <c r="AW39" s="1064"/>
      <c r="AX39" s="1064"/>
      <c r="AY39" s="1064"/>
      <c r="AZ39" s="1135"/>
      <c r="BA39" s="1135"/>
      <c r="BB39" s="1135"/>
      <c r="BC39" s="1135"/>
      <c r="BD39" s="1135"/>
      <c r="BE39" s="1125"/>
      <c r="BF39" s="1125"/>
      <c r="BG39" s="1125"/>
      <c r="BH39" s="1125"/>
      <c r="BI39" s="1126"/>
      <c r="BJ39" s="253"/>
      <c r="BK39" s="253"/>
      <c r="BL39" s="253"/>
      <c r="BM39" s="253"/>
      <c r="BN39" s="253"/>
      <c r="BO39" s="266"/>
      <c r="BP39" s="266"/>
      <c r="BQ39" s="263">
        <v>
33</v>
      </c>
      <c r="BR39" s="264"/>
      <c r="BS39" s="1107"/>
      <c r="BT39" s="1108"/>
      <c r="BU39" s="1108"/>
      <c r="BV39" s="1108"/>
      <c r="BW39" s="1108"/>
      <c r="BX39" s="1108"/>
      <c r="BY39" s="1108"/>
      <c r="BZ39" s="1108"/>
      <c r="CA39" s="1108"/>
      <c r="CB39" s="1108"/>
      <c r="CC39" s="1108"/>
      <c r="CD39" s="1108"/>
      <c r="CE39" s="1108"/>
      <c r="CF39" s="1108"/>
      <c r="CG39" s="1109"/>
      <c r="CH39" s="1082"/>
      <c r="CI39" s="1083"/>
      <c r="CJ39" s="1083"/>
      <c r="CK39" s="1083"/>
      <c r="CL39" s="1084"/>
      <c r="CM39" s="1082"/>
      <c r="CN39" s="1083"/>
      <c r="CO39" s="1083"/>
      <c r="CP39" s="1083"/>
      <c r="CQ39" s="1084"/>
      <c r="CR39" s="1082"/>
      <c r="CS39" s="1083"/>
      <c r="CT39" s="1083"/>
      <c r="CU39" s="1083"/>
      <c r="CV39" s="1084"/>
      <c r="CW39" s="1082"/>
      <c r="CX39" s="1083"/>
      <c r="CY39" s="1083"/>
      <c r="CZ39" s="1083"/>
      <c r="DA39" s="1084"/>
      <c r="DB39" s="1082"/>
      <c r="DC39" s="1083"/>
      <c r="DD39" s="1083"/>
      <c r="DE39" s="1083"/>
      <c r="DF39" s="1084"/>
      <c r="DG39" s="1082"/>
      <c r="DH39" s="1083"/>
      <c r="DI39" s="1083"/>
      <c r="DJ39" s="1083"/>
      <c r="DK39" s="1084"/>
      <c r="DL39" s="1082"/>
      <c r="DM39" s="1083"/>
      <c r="DN39" s="1083"/>
      <c r="DO39" s="1083"/>
      <c r="DP39" s="1084"/>
      <c r="DQ39" s="1082"/>
      <c r="DR39" s="1083"/>
      <c r="DS39" s="1083"/>
      <c r="DT39" s="1083"/>
      <c r="DU39" s="1084"/>
      <c r="DV39" s="1085"/>
      <c r="DW39" s="1086"/>
      <c r="DX39" s="1086"/>
      <c r="DY39" s="1086"/>
      <c r="DZ39" s="1087"/>
      <c r="EA39" s="247"/>
    </row>
    <row r="40" spans="1:131" s="248" customFormat="1" ht="26.25" customHeight="1" x14ac:dyDescent="0.15">
      <c r="A40" s="262">
        <v>
13</v>
      </c>
      <c r="B40" s="1130"/>
      <c r="C40" s="1131"/>
      <c r="D40" s="1131"/>
      <c r="E40" s="1131"/>
      <c r="F40" s="1131"/>
      <c r="G40" s="1131"/>
      <c r="H40" s="1131"/>
      <c r="I40" s="1131"/>
      <c r="J40" s="1131"/>
      <c r="K40" s="1131"/>
      <c r="L40" s="1131"/>
      <c r="M40" s="1131"/>
      <c r="N40" s="1131"/>
      <c r="O40" s="1131"/>
      <c r="P40" s="1132"/>
      <c r="Q40" s="1136"/>
      <c r="R40" s="1137"/>
      <c r="S40" s="1137"/>
      <c r="T40" s="1137"/>
      <c r="U40" s="1137"/>
      <c r="V40" s="1137"/>
      <c r="W40" s="1137"/>
      <c r="X40" s="1137"/>
      <c r="Y40" s="1137"/>
      <c r="Z40" s="1137"/>
      <c r="AA40" s="1137"/>
      <c r="AB40" s="1137"/>
      <c r="AC40" s="1137"/>
      <c r="AD40" s="1137"/>
      <c r="AE40" s="1138"/>
      <c r="AF40" s="1112"/>
      <c r="AG40" s="1113"/>
      <c r="AH40" s="1113"/>
      <c r="AI40" s="1113"/>
      <c r="AJ40" s="1114"/>
      <c r="AK40" s="1073"/>
      <c r="AL40" s="1064"/>
      <c r="AM40" s="1064"/>
      <c r="AN40" s="1064"/>
      <c r="AO40" s="1064"/>
      <c r="AP40" s="1064"/>
      <c r="AQ40" s="1064"/>
      <c r="AR40" s="1064"/>
      <c r="AS40" s="1064"/>
      <c r="AT40" s="1064"/>
      <c r="AU40" s="1064"/>
      <c r="AV40" s="1064"/>
      <c r="AW40" s="1064"/>
      <c r="AX40" s="1064"/>
      <c r="AY40" s="1064"/>
      <c r="AZ40" s="1135"/>
      <c r="BA40" s="1135"/>
      <c r="BB40" s="1135"/>
      <c r="BC40" s="1135"/>
      <c r="BD40" s="1135"/>
      <c r="BE40" s="1125"/>
      <c r="BF40" s="1125"/>
      <c r="BG40" s="1125"/>
      <c r="BH40" s="1125"/>
      <c r="BI40" s="1126"/>
      <c r="BJ40" s="253"/>
      <c r="BK40" s="253"/>
      <c r="BL40" s="253"/>
      <c r="BM40" s="253"/>
      <c r="BN40" s="253"/>
      <c r="BO40" s="266"/>
      <c r="BP40" s="266"/>
      <c r="BQ40" s="263">
        <v>
34</v>
      </c>
      <c r="BR40" s="264"/>
      <c r="BS40" s="1107"/>
      <c r="BT40" s="1108"/>
      <c r="BU40" s="1108"/>
      <c r="BV40" s="1108"/>
      <c r="BW40" s="1108"/>
      <c r="BX40" s="1108"/>
      <c r="BY40" s="1108"/>
      <c r="BZ40" s="1108"/>
      <c r="CA40" s="1108"/>
      <c r="CB40" s="1108"/>
      <c r="CC40" s="1108"/>
      <c r="CD40" s="1108"/>
      <c r="CE40" s="1108"/>
      <c r="CF40" s="1108"/>
      <c r="CG40" s="1109"/>
      <c r="CH40" s="1082"/>
      <c r="CI40" s="1083"/>
      <c r="CJ40" s="1083"/>
      <c r="CK40" s="1083"/>
      <c r="CL40" s="1084"/>
      <c r="CM40" s="1082"/>
      <c r="CN40" s="1083"/>
      <c r="CO40" s="1083"/>
      <c r="CP40" s="1083"/>
      <c r="CQ40" s="1084"/>
      <c r="CR40" s="1082"/>
      <c r="CS40" s="1083"/>
      <c r="CT40" s="1083"/>
      <c r="CU40" s="1083"/>
      <c r="CV40" s="1084"/>
      <c r="CW40" s="1082"/>
      <c r="CX40" s="1083"/>
      <c r="CY40" s="1083"/>
      <c r="CZ40" s="1083"/>
      <c r="DA40" s="1084"/>
      <c r="DB40" s="1082"/>
      <c r="DC40" s="1083"/>
      <c r="DD40" s="1083"/>
      <c r="DE40" s="1083"/>
      <c r="DF40" s="1084"/>
      <c r="DG40" s="1082"/>
      <c r="DH40" s="1083"/>
      <c r="DI40" s="1083"/>
      <c r="DJ40" s="1083"/>
      <c r="DK40" s="1084"/>
      <c r="DL40" s="1082"/>
      <c r="DM40" s="1083"/>
      <c r="DN40" s="1083"/>
      <c r="DO40" s="1083"/>
      <c r="DP40" s="1084"/>
      <c r="DQ40" s="1082"/>
      <c r="DR40" s="1083"/>
      <c r="DS40" s="1083"/>
      <c r="DT40" s="1083"/>
      <c r="DU40" s="1084"/>
      <c r="DV40" s="1085"/>
      <c r="DW40" s="1086"/>
      <c r="DX40" s="1086"/>
      <c r="DY40" s="1086"/>
      <c r="DZ40" s="1087"/>
      <c r="EA40" s="247"/>
    </row>
    <row r="41" spans="1:131" s="248" customFormat="1" ht="26.25" customHeight="1" x14ac:dyDescent="0.15">
      <c r="A41" s="262">
        <v>
14</v>
      </c>
      <c r="B41" s="1130"/>
      <c r="C41" s="1131"/>
      <c r="D41" s="1131"/>
      <c r="E41" s="1131"/>
      <c r="F41" s="1131"/>
      <c r="G41" s="1131"/>
      <c r="H41" s="1131"/>
      <c r="I41" s="1131"/>
      <c r="J41" s="1131"/>
      <c r="K41" s="1131"/>
      <c r="L41" s="1131"/>
      <c r="M41" s="1131"/>
      <c r="N41" s="1131"/>
      <c r="O41" s="1131"/>
      <c r="P41" s="1132"/>
      <c r="Q41" s="1136"/>
      <c r="R41" s="1137"/>
      <c r="S41" s="1137"/>
      <c r="T41" s="1137"/>
      <c r="U41" s="1137"/>
      <c r="V41" s="1137"/>
      <c r="W41" s="1137"/>
      <c r="X41" s="1137"/>
      <c r="Y41" s="1137"/>
      <c r="Z41" s="1137"/>
      <c r="AA41" s="1137"/>
      <c r="AB41" s="1137"/>
      <c r="AC41" s="1137"/>
      <c r="AD41" s="1137"/>
      <c r="AE41" s="1138"/>
      <c r="AF41" s="1112"/>
      <c r="AG41" s="1113"/>
      <c r="AH41" s="1113"/>
      <c r="AI41" s="1113"/>
      <c r="AJ41" s="1114"/>
      <c r="AK41" s="1073"/>
      <c r="AL41" s="1064"/>
      <c r="AM41" s="1064"/>
      <c r="AN41" s="1064"/>
      <c r="AO41" s="1064"/>
      <c r="AP41" s="1064"/>
      <c r="AQ41" s="1064"/>
      <c r="AR41" s="1064"/>
      <c r="AS41" s="1064"/>
      <c r="AT41" s="1064"/>
      <c r="AU41" s="1064"/>
      <c r="AV41" s="1064"/>
      <c r="AW41" s="1064"/>
      <c r="AX41" s="1064"/>
      <c r="AY41" s="1064"/>
      <c r="AZ41" s="1135"/>
      <c r="BA41" s="1135"/>
      <c r="BB41" s="1135"/>
      <c r="BC41" s="1135"/>
      <c r="BD41" s="1135"/>
      <c r="BE41" s="1125"/>
      <c r="BF41" s="1125"/>
      <c r="BG41" s="1125"/>
      <c r="BH41" s="1125"/>
      <c r="BI41" s="1126"/>
      <c r="BJ41" s="253"/>
      <c r="BK41" s="253"/>
      <c r="BL41" s="253"/>
      <c r="BM41" s="253"/>
      <c r="BN41" s="253"/>
      <c r="BO41" s="266"/>
      <c r="BP41" s="266"/>
      <c r="BQ41" s="263">
        <v>
35</v>
      </c>
      <c r="BR41" s="264"/>
      <c r="BS41" s="1107"/>
      <c r="BT41" s="1108"/>
      <c r="BU41" s="1108"/>
      <c r="BV41" s="1108"/>
      <c r="BW41" s="1108"/>
      <c r="BX41" s="1108"/>
      <c r="BY41" s="1108"/>
      <c r="BZ41" s="1108"/>
      <c r="CA41" s="1108"/>
      <c r="CB41" s="1108"/>
      <c r="CC41" s="1108"/>
      <c r="CD41" s="1108"/>
      <c r="CE41" s="1108"/>
      <c r="CF41" s="1108"/>
      <c r="CG41" s="1109"/>
      <c r="CH41" s="1082"/>
      <c r="CI41" s="1083"/>
      <c r="CJ41" s="1083"/>
      <c r="CK41" s="1083"/>
      <c r="CL41" s="1084"/>
      <c r="CM41" s="1082"/>
      <c r="CN41" s="1083"/>
      <c r="CO41" s="1083"/>
      <c r="CP41" s="1083"/>
      <c r="CQ41" s="1084"/>
      <c r="CR41" s="1082"/>
      <c r="CS41" s="1083"/>
      <c r="CT41" s="1083"/>
      <c r="CU41" s="1083"/>
      <c r="CV41" s="1084"/>
      <c r="CW41" s="1082"/>
      <c r="CX41" s="1083"/>
      <c r="CY41" s="1083"/>
      <c r="CZ41" s="1083"/>
      <c r="DA41" s="1084"/>
      <c r="DB41" s="1082"/>
      <c r="DC41" s="1083"/>
      <c r="DD41" s="1083"/>
      <c r="DE41" s="1083"/>
      <c r="DF41" s="1084"/>
      <c r="DG41" s="1082"/>
      <c r="DH41" s="1083"/>
      <c r="DI41" s="1083"/>
      <c r="DJ41" s="1083"/>
      <c r="DK41" s="1084"/>
      <c r="DL41" s="1082"/>
      <c r="DM41" s="1083"/>
      <c r="DN41" s="1083"/>
      <c r="DO41" s="1083"/>
      <c r="DP41" s="1084"/>
      <c r="DQ41" s="1082"/>
      <c r="DR41" s="1083"/>
      <c r="DS41" s="1083"/>
      <c r="DT41" s="1083"/>
      <c r="DU41" s="1084"/>
      <c r="DV41" s="1085"/>
      <c r="DW41" s="1086"/>
      <c r="DX41" s="1086"/>
      <c r="DY41" s="1086"/>
      <c r="DZ41" s="1087"/>
      <c r="EA41" s="247"/>
    </row>
    <row r="42" spans="1:131" s="248" customFormat="1" ht="26.25" customHeight="1" x14ac:dyDescent="0.15">
      <c r="A42" s="262">
        <v>
15</v>
      </c>
      <c r="B42" s="1130"/>
      <c r="C42" s="1131"/>
      <c r="D42" s="1131"/>
      <c r="E42" s="1131"/>
      <c r="F42" s="1131"/>
      <c r="G42" s="1131"/>
      <c r="H42" s="1131"/>
      <c r="I42" s="1131"/>
      <c r="J42" s="1131"/>
      <c r="K42" s="1131"/>
      <c r="L42" s="1131"/>
      <c r="M42" s="1131"/>
      <c r="N42" s="1131"/>
      <c r="O42" s="1131"/>
      <c r="P42" s="1132"/>
      <c r="Q42" s="1136"/>
      <c r="R42" s="1137"/>
      <c r="S42" s="1137"/>
      <c r="T42" s="1137"/>
      <c r="U42" s="1137"/>
      <c r="V42" s="1137"/>
      <c r="W42" s="1137"/>
      <c r="X42" s="1137"/>
      <c r="Y42" s="1137"/>
      <c r="Z42" s="1137"/>
      <c r="AA42" s="1137"/>
      <c r="AB42" s="1137"/>
      <c r="AC42" s="1137"/>
      <c r="AD42" s="1137"/>
      <c r="AE42" s="1138"/>
      <c r="AF42" s="1112"/>
      <c r="AG42" s="1113"/>
      <c r="AH42" s="1113"/>
      <c r="AI42" s="1113"/>
      <c r="AJ42" s="1114"/>
      <c r="AK42" s="1073"/>
      <c r="AL42" s="1064"/>
      <c r="AM42" s="1064"/>
      <c r="AN42" s="1064"/>
      <c r="AO42" s="1064"/>
      <c r="AP42" s="1064"/>
      <c r="AQ42" s="1064"/>
      <c r="AR42" s="1064"/>
      <c r="AS42" s="1064"/>
      <c r="AT42" s="1064"/>
      <c r="AU42" s="1064"/>
      <c r="AV42" s="1064"/>
      <c r="AW42" s="1064"/>
      <c r="AX42" s="1064"/>
      <c r="AY42" s="1064"/>
      <c r="AZ42" s="1135"/>
      <c r="BA42" s="1135"/>
      <c r="BB42" s="1135"/>
      <c r="BC42" s="1135"/>
      <c r="BD42" s="1135"/>
      <c r="BE42" s="1125"/>
      <c r="BF42" s="1125"/>
      <c r="BG42" s="1125"/>
      <c r="BH42" s="1125"/>
      <c r="BI42" s="1126"/>
      <c r="BJ42" s="253"/>
      <c r="BK42" s="253"/>
      <c r="BL42" s="253"/>
      <c r="BM42" s="253"/>
      <c r="BN42" s="253"/>
      <c r="BO42" s="266"/>
      <c r="BP42" s="266"/>
      <c r="BQ42" s="263">
        <v>
36</v>
      </c>
      <c r="BR42" s="264"/>
      <c r="BS42" s="1107"/>
      <c r="BT42" s="1108"/>
      <c r="BU42" s="1108"/>
      <c r="BV42" s="1108"/>
      <c r="BW42" s="1108"/>
      <c r="BX42" s="1108"/>
      <c r="BY42" s="1108"/>
      <c r="BZ42" s="1108"/>
      <c r="CA42" s="1108"/>
      <c r="CB42" s="1108"/>
      <c r="CC42" s="1108"/>
      <c r="CD42" s="1108"/>
      <c r="CE42" s="1108"/>
      <c r="CF42" s="1108"/>
      <c r="CG42" s="1109"/>
      <c r="CH42" s="1082"/>
      <c r="CI42" s="1083"/>
      <c r="CJ42" s="1083"/>
      <c r="CK42" s="1083"/>
      <c r="CL42" s="1084"/>
      <c r="CM42" s="1082"/>
      <c r="CN42" s="1083"/>
      <c r="CO42" s="1083"/>
      <c r="CP42" s="1083"/>
      <c r="CQ42" s="1084"/>
      <c r="CR42" s="1082"/>
      <c r="CS42" s="1083"/>
      <c r="CT42" s="1083"/>
      <c r="CU42" s="1083"/>
      <c r="CV42" s="1084"/>
      <c r="CW42" s="1082"/>
      <c r="CX42" s="1083"/>
      <c r="CY42" s="1083"/>
      <c r="CZ42" s="1083"/>
      <c r="DA42" s="1084"/>
      <c r="DB42" s="1082"/>
      <c r="DC42" s="1083"/>
      <c r="DD42" s="1083"/>
      <c r="DE42" s="1083"/>
      <c r="DF42" s="1084"/>
      <c r="DG42" s="1082"/>
      <c r="DH42" s="1083"/>
      <c r="DI42" s="1083"/>
      <c r="DJ42" s="1083"/>
      <c r="DK42" s="1084"/>
      <c r="DL42" s="1082"/>
      <c r="DM42" s="1083"/>
      <c r="DN42" s="1083"/>
      <c r="DO42" s="1083"/>
      <c r="DP42" s="1084"/>
      <c r="DQ42" s="1082"/>
      <c r="DR42" s="1083"/>
      <c r="DS42" s="1083"/>
      <c r="DT42" s="1083"/>
      <c r="DU42" s="1084"/>
      <c r="DV42" s="1085"/>
      <c r="DW42" s="1086"/>
      <c r="DX42" s="1086"/>
      <c r="DY42" s="1086"/>
      <c r="DZ42" s="1087"/>
      <c r="EA42" s="247"/>
    </row>
    <row r="43" spans="1:131" s="248" customFormat="1" ht="26.25" customHeight="1" x14ac:dyDescent="0.15">
      <c r="A43" s="262">
        <v>
16</v>
      </c>
      <c r="B43" s="1130"/>
      <c r="C43" s="1131"/>
      <c r="D43" s="1131"/>
      <c r="E43" s="1131"/>
      <c r="F43" s="1131"/>
      <c r="G43" s="1131"/>
      <c r="H43" s="1131"/>
      <c r="I43" s="1131"/>
      <c r="J43" s="1131"/>
      <c r="K43" s="1131"/>
      <c r="L43" s="1131"/>
      <c r="M43" s="1131"/>
      <c r="N43" s="1131"/>
      <c r="O43" s="1131"/>
      <c r="P43" s="1132"/>
      <c r="Q43" s="1136"/>
      <c r="R43" s="1137"/>
      <c r="S43" s="1137"/>
      <c r="T43" s="1137"/>
      <c r="U43" s="1137"/>
      <c r="V43" s="1137"/>
      <c r="W43" s="1137"/>
      <c r="X43" s="1137"/>
      <c r="Y43" s="1137"/>
      <c r="Z43" s="1137"/>
      <c r="AA43" s="1137"/>
      <c r="AB43" s="1137"/>
      <c r="AC43" s="1137"/>
      <c r="AD43" s="1137"/>
      <c r="AE43" s="1138"/>
      <c r="AF43" s="1112"/>
      <c r="AG43" s="1113"/>
      <c r="AH43" s="1113"/>
      <c r="AI43" s="1113"/>
      <c r="AJ43" s="1114"/>
      <c r="AK43" s="1073"/>
      <c r="AL43" s="1064"/>
      <c r="AM43" s="1064"/>
      <c r="AN43" s="1064"/>
      <c r="AO43" s="1064"/>
      <c r="AP43" s="1064"/>
      <c r="AQ43" s="1064"/>
      <c r="AR43" s="1064"/>
      <c r="AS43" s="1064"/>
      <c r="AT43" s="1064"/>
      <c r="AU43" s="1064"/>
      <c r="AV43" s="1064"/>
      <c r="AW43" s="1064"/>
      <c r="AX43" s="1064"/>
      <c r="AY43" s="1064"/>
      <c r="AZ43" s="1135"/>
      <c r="BA43" s="1135"/>
      <c r="BB43" s="1135"/>
      <c r="BC43" s="1135"/>
      <c r="BD43" s="1135"/>
      <c r="BE43" s="1125"/>
      <c r="BF43" s="1125"/>
      <c r="BG43" s="1125"/>
      <c r="BH43" s="1125"/>
      <c r="BI43" s="1126"/>
      <c r="BJ43" s="253"/>
      <c r="BK43" s="253"/>
      <c r="BL43" s="253"/>
      <c r="BM43" s="253"/>
      <c r="BN43" s="253"/>
      <c r="BO43" s="266"/>
      <c r="BP43" s="266"/>
      <c r="BQ43" s="263">
        <v>
37</v>
      </c>
      <c r="BR43" s="264"/>
      <c r="BS43" s="1107"/>
      <c r="BT43" s="1108"/>
      <c r="BU43" s="1108"/>
      <c r="BV43" s="1108"/>
      <c r="BW43" s="1108"/>
      <c r="BX43" s="1108"/>
      <c r="BY43" s="1108"/>
      <c r="BZ43" s="1108"/>
      <c r="CA43" s="1108"/>
      <c r="CB43" s="1108"/>
      <c r="CC43" s="1108"/>
      <c r="CD43" s="1108"/>
      <c r="CE43" s="1108"/>
      <c r="CF43" s="1108"/>
      <c r="CG43" s="1109"/>
      <c r="CH43" s="1082"/>
      <c r="CI43" s="1083"/>
      <c r="CJ43" s="1083"/>
      <c r="CK43" s="1083"/>
      <c r="CL43" s="1084"/>
      <c r="CM43" s="1082"/>
      <c r="CN43" s="1083"/>
      <c r="CO43" s="1083"/>
      <c r="CP43" s="1083"/>
      <c r="CQ43" s="1084"/>
      <c r="CR43" s="1082"/>
      <c r="CS43" s="1083"/>
      <c r="CT43" s="1083"/>
      <c r="CU43" s="1083"/>
      <c r="CV43" s="1084"/>
      <c r="CW43" s="1082"/>
      <c r="CX43" s="1083"/>
      <c r="CY43" s="1083"/>
      <c r="CZ43" s="1083"/>
      <c r="DA43" s="1084"/>
      <c r="DB43" s="1082"/>
      <c r="DC43" s="1083"/>
      <c r="DD43" s="1083"/>
      <c r="DE43" s="1083"/>
      <c r="DF43" s="1084"/>
      <c r="DG43" s="1082"/>
      <c r="DH43" s="1083"/>
      <c r="DI43" s="1083"/>
      <c r="DJ43" s="1083"/>
      <c r="DK43" s="1084"/>
      <c r="DL43" s="1082"/>
      <c r="DM43" s="1083"/>
      <c r="DN43" s="1083"/>
      <c r="DO43" s="1083"/>
      <c r="DP43" s="1084"/>
      <c r="DQ43" s="1082"/>
      <c r="DR43" s="1083"/>
      <c r="DS43" s="1083"/>
      <c r="DT43" s="1083"/>
      <c r="DU43" s="1084"/>
      <c r="DV43" s="1085"/>
      <c r="DW43" s="1086"/>
      <c r="DX43" s="1086"/>
      <c r="DY43" s="1086"/>
      <c r="DZ43" s="1087"/>
      <c r="EA43" s="247"/>
    </row>
    <row r="44" spans="1:131" s="248" customFormat="1" ht="26.25" customHeight="1" x14ac:dyDescent="0.15">
      <c r="A44" s="262">
        <v>
17</v>
      </c>
      <c r="B44" s="1130"/>
      <c r="C44" s="1131"/>
      <c r="D44" s="1131"/>
      <c r="E44" s="1131"/>
      <c r="F44" s="1131"/>
      <c r="G44" s="1131"/>
      <c r="H44" s="1131"/>
      <c r="I44" s="1131"/>
      <c r="J44" s="1131"/>
      <c r="K44" s="1131"/>
      <c r="L44" s="1131"/>
      <c r="M44" s="1131"/>
      <c r="N44" s="1131"/>
      <c r="O44" s="1131"/>
      <c r="P44" s="1132"/>
      <c r="Q44" s="1136"/>
      <c r="R44" s="1137"/>
      <c r="S44" s="1137"/>
      <c r="T44" s="1137"/>
      <c r="U44" s="1137"/>
      <c r="V44" s="1137"/>
      <c r="W44" s="1137"/>
      <c r="X44" s="1137"/>
      <c r="Y44" s="1137"/>
      <c r="Z44" s="1137"/>
      <c r="AA44" s="1137"/>
      <c r="AB44" s="1137"/>
      <c r="AC44" s="1137"/>
      <c r="AD44" s="1137"/>
      <c r="AE44" s="1138"/>
      <c r="AF44" s="1112"/>
      <c r="AG44" s="1113"/>
      <c r="AH44" s="1113"/>
      <c r="AI44" s="1113"/>
      <c r="AJ44" s="1114"/>
      <c r="AK44" s="1073"/>
      <c r="AL44" s="1064"/>
      <c r="AM44" s="1064"/>
      <c r="AN44" s="1064"/>
      <c r="AO44" s="1064"/>
      <c r="AP44" s="1064"/>
      <c r="AQ44" s="1064"/>
      <c r="AR44" s="1064"/>
      <c r="AS44" s="1064"/>
      <c r="AT44" s="1064"/>
      <c r="AU44" s="1064"/>
      <c r="AV44" s="1064"/>
      <c r="AW44" s="1064"/>
      <c r="AX44" s="1064"/>
      <c r="AY44" s="1064"/>
      <c r="AZ44" s="1135"/>
      <c r="BA44" s="1135"/>
      <c r="BB44" s="1135"/>
      <c r="BC44" s="1135"/>
      <c r="BD44" s="1135"/>
      <c r="BE44" s="1125"/>
      <c r="BF44" s="1125"/>
      <c r="BG44" s="1125"/>
      <c r="BH44" s="1125"/>
      <c r="BI44" s="1126"/>
      <c r="BJ44" s="253"/>
      <c r="BK44" s="253"/>
      <c r="BL44" s="253"/>
      <c r="BM44" s="253"/>
      <c r="BN44" s="253"/>
      <c r="BO44" s="266"/>
      <c r="BP44" s="266"/>
      <c r="BQ44" s="263">
        <v>
38</v>
      </c>
      <c r="BR44" s="264"/>
      <c r="BS44" s="1107"/>
      <c r="BT44" s="1108"/>
      <c r="BU44" s="1108"/>
      <c r="BV44" s="1108"/>
      <c r="BW44" s="1108"/>
      <c r="BX44" s="1108"/>
      <c r="BY44" s="1108"/>
      <c r="BZ44" s="1108"/>
      <c r="CA44" s="1108"/>
      <c r="CB44" s="1108"/>
      <c r="CC44" s="1108"/>
      <c r="CD44" s="1108"/>
      <c r="CE44" s="1108"/>
      <c r="CF44" s="1108"/>
      <c r="CG44" s="1109"/>
      <c r="CH44" s="1082"/>
      <c r="CI44" s="1083"/>
      <c r="CJ44" s="1083"/>
      <c r="CK44" s="1083"/>
      <c r="CL44" s="1084"/>
      <c r="CM44" s="1082"/>
      <c r="CN44" s="1083"/>
      <c r="CO44" s="1083"/>
      <c r="CP44" s="1083"/>
      <c r="CQ44" s="1084"/>
      <c r="CR44" s="1082"/>
      <c r="CS44" s="1083"/>
      <c r="CT44" s="1083"/>
      <c r="CU44" s="1083"/>
      <c r="CV44" s="1084"/>
      <c r="CW44" s="1082"/>
      <c r="CX44" s="1083"/>
      <c r="CY44" s="1083"/>
      <c r="CZ44" s="1083"/>
      <c r="DA44" s="1084"/>
      <c r="DB44" s="1082"/>
      <c r="DC44" s="1083"/>
      <c r="DD44" s="1083"/>
      <c r="DE44" s="1083"/>
      <c r="DF44" s="1084"/>
      <c r="DG44" s="1082"/>
      <c r="DH44" s="1083"/>
      <c r="DI44" s="1083"/>
      <c r="DJ44" s="1083"/>
      <c r="DK44" s="1084"/>
      <c r="DL44" s="1082"/>
      <c r="DM44" s="1083"/>
      <c r="DN44" s="1083"/>
      <c r="DO44" s="1083"/>
      <c r="DP44" s="1084"/>
      <c r="DQ44" s="1082"/>
      <c r="DR44" s="1083"/>
      <c r="DS44" s="1083"/>
      <c r="DT44" s="1083"/>
      <c r="DU44" s="1084"/>
      <c r="DV44" s="1085"/>
      <c r="DW44" s="1086"/>
      <c r="DX44" s="1086"/>
      <c r="DY44" s="1086"/>
      <c r="DZ44" s="1087"/>
      <c r="EA44" s="247"/>
    </row>
    <row r="45" spans="1:131" s="248" customFormat="1" ht="26.25" customHeight="1" x14ac:dyDescent="0.15">
      <c r="A45" s="262">
        <v>
18</v>
      </c>
      <c r="B45" s="1130"/>
      <c r="C45" s="1131"/>
      <c r="D45" s="1131"/>
      <c r="E45" s="1131"/>
      <c r="F45" s="1131"/>
      <c r="G45" s="1131"/>
      <c r="H45" s="1131"/>
      <c r="I45" s="1131"/>
      <c r="J45" s="1131"/>
      <c r="K45" s="1131"/>
      <c r="L45" s="1131"/>
      <c r="M45" s="1131"/>
      <c r="N45" s="1131"/>
      <c r="O45" s="1131"/>
      <c r="P45" s="1132"/>
      <c r="Q45" s="1136"/>
      <c r="R45" s="1137"/>
      <c r="S45" s="1137"/>
      <c r="T45" s="1137"/>
      <c r="U45" s="1137"/>
      <c r="V45" s="1137"/>
      <c r="W45" s="1137"/>
      <c r="X45" s="1137"/>
      <c r="Y45" s="1137"/>
      <c r="Z45" s="1137"/>
      <c r="AA45" s="1137"/>
      <c r="AB45" s="1137"/>
      <c r="AC45" s="1137"/>
      <c r="AD45" s="1137"/>
      <c r="AE45" s="1138"/>
      <c r="AF45" s="1112"/>
      <c r="AG45" s="1113"/>
      <c r="AH45" s="1113"/>
      <c r="AI45" s="1113"/>
      <c r="AJ45" s="1114"/>
      <c r="AK45" s="1073"/>
      <c r="AL45" s="1064"/>
      <c r="AM45" s="1064"/>
      <c r="AN45" s="1064"/>
      <c r="AO45" s="1064"/>
      <c r="AP45" s="1064"/>
      <c r="AQ45" s="1064"/>
      <c r="AR45" s="1064"/>
      <c r="AS45" s="1064"/>
      <c r="AT45" s="1064"/>
      <c r="AU45" s="1064"/>
      <c r="AV45" s="1064"/>
      <c r="AW45" s="1064"/>
      <c r="AX45" s="1064"/>
      <c r="AY45" s="1064"/>
      <c r="AZ45" s="1135"/>
      <c r="BA45" s="1135"/>
      <c r="BB45" s="1135"/>
      <c r="BC45" s="1135"/>
      <c r="BD45" s="1135"/>
      <c r="BE45" s="1125"/>
      <c r="BF45" s="1125"/>
      <c r="BG45" s="1125"/>
      <c r="BH45" s="1125"/>
      <c r="BI45" s="1126"/>
      <c r="BJ45" s="253"/>
      <c r="BK45" s="253"/>
      <c r="BL45" s="253"/>
      <c r="BM45" s="253"/>
      <c r="BN45" s="253"/>
      <c r="BO45" s="266"/>
      <c r="BP45" s="266"/>
      <c r="BQ45" s="263">
        <v>
39</v>
      </c>
      <c r="BR45" s="264"/>
      <c r="BS45" s="1107"/>
      <c r="BT45" s="1108"/>
      <c r="BU45" s="1108"/>
      <c r="BV45" s="1108"/>
      <c r="BW45" s="1108"/>
      <c r="BX45" s="1108"/>
      <c r="BY45" s="1108"/>
      <c r="BZ45" s="1108"/>
      <c r="CA45" s="1108"/>
      <c r="CB45" s="1108"/>
      <c r="CC45" s="1108"/>
      <c r="CD45" s="1108"/>
      <c r="CE45" s="1108"/>
      <c r="CF45" s="1108"/>
      <c r="CG45" s="1109"/>
      <c r="CH45" s="1082"/>
      <c r="CI45" s="1083"/>
      <c r="CJ45" s="1083"/>
      <c r="CK45" s="1083"/>
      <c r="CL45" s="1084"/>
      <c r="CM45" s="1082"/>
      <c r="CN45" s="1083"/>
      <c r="CO45" s="1083"/>
      <c r="CP45" s="1083"/>
      <c r="CQ45" s="1084"/>
      <c r="CR45" s="1082"/>
      <c r="CS45" s="1083"/>
      <c r="CT45" s="1083"/>
      <c r="CU45" s="1083"/>
      <c r="CV45" s="1084"/>
      <c r="CW45" s="1082"/>
      <c r="CX45" s="1083"/>
      <c r="CY45" s="1083"/>
      <c r="CZ45" s="1083"/>
      <c r="DA45" s="1084"/>
      <c r="DB45" s="1082"/>
      <c r="DC45" s="1083"/>
      <c r="DD45" s="1083"/>
      <c r="DE45" s="1083"/>
      <c r="DF45" s="1084"/>
      <c r="DG45" s="1082"/>
      <c r="DH45" s="1083"/>
      <c r="DI45" s="1083"/>
      <c r="DJ45" s="1083"/>
      <c r="DK45" s="1084"/>
      <c r="DL45" s="1082"/>
      <c r="DM45" s="1083"/>
      <c r="DN45" s="1083"/>
      <c r="DO45" s="1083"/>
      <c r="DP45" s="1084"/>
      <c r="DQ45" s="1082"/>
      <c r="DR45" s="1083"/>
      <c r="DS45" s="1083"/>
      <c r="DT45" s="1083"/>
      <c r="DU45" s="1084"/>
      <c r="DV45" s="1085"/>
      <c r="DW45" s="1086"/>
      <c r="DX45" s="1086"/>
      <c r="DY45" s="1086"/>
      <c r="DZ45" s="1087"/>
      <c r="EA45" s="247"/>
    </row>
    <row r="46" spans="1:131" s="248" customFormat="1" ht="26.25" customHeight="1" x14ac:dyDescent="0.15">
      <c r="A46" s="262">
        <v>
19</v>
      </c>
      <c r="B46" s="1130"/>
      <c r="C46" s="1131"/>
      <c r="D46" s="1131"/>
      <c r="E46" s="1131"/>
      <c r="F46" s="1131"/>
      <c r="G46" s="1131"/>
      <c r="H46" s="1131"/>
      <c r="I46" s="1131"/>
      <c r="J46" s="1131"/>
      <c r="K46" s="1131"/>
      <c r="L46" s="1131"/>
      <c r="M46" s="1131"/>
      <c r="N46" s="1131"/>
      <c r="O46" s="1131"/>
      <c r="P46" s="1132"/>
      <c r="Q46" s="1136"/>
      <c r="R46" s="1137"/>
      <c r="S46" s="1137"/>
      <c r="T46" s="1137"/>
      <c r="U46" s="1137"/>
      <c r="V46" s="1137"/>
      <c r="W46" s="1137"/>
      <c r="X46" s="1137"/>
      <c r="Y46" s="1137"/>
      <c r="Z46" s="1137"/>
      <c r="AA46" s="1137"/>
      <c r="AB46" s="1137"/>
      <c r="AC46" s="1137"/>
      <c r="AD46" s="1137"/>
      <c r="AE46" s="1138"/>
      <c r="AF46" s="1112"/>
      <c r="AG46" s="1113"/>
      <c r="AH46" s="1113"/>
      <c r="AI46" s="1113"/>
      <c r="AJ46" s="1114"/>
      <c r="AK46" s="1073"/>
      <c r="AL46" s="1064"/>
      <c r="AM46" s="1064"/>
      <c r="AN46" s="1064"/>
      <c r="AO46" s="1064"/>
      <c r="AP46" s="1064"/>
      <c r="AQ46" s="1064"/>
      <c r="AR46" s="1064"/>
      <c r="AS46" s="1064"/>
      <c r="AT46" s="1064"/>
      <c r="AU46" s="1064"/>
      <c r="AV46" s="1064"/>
      <c r="AW46" s="1064"/>
      <c r="AX46" s="1064"/>
      <c r="AY46" s="1064"/>
      <c r="AZ46" s="1135"/>
      <c r="BA46" s="1135"/>
      <c r="BB46" s="1135"/>
      <c r="BC46" s="1135"/>
      <c r="BD46" s="1135"/>
      <c r="BE46" s="1125"/>
      <c r="BF46" s="1125"/>
      <c r="BG46" s="1125"/>
      <c r="BH46" s="1125"/>
      <c r="BI46" s="1126"/>
      <c r="BJ46" s="253"/>
      <c r="BK46" s="253"/>
      <c r="BL46" s="253"/>
      <c r="BM46" s="253"/>
      <c r="BN46" s="253"/>
      <c r="BO46" s="266"/>
      <c r="BP46" s="266"/>
      <c r="BQ46" s="263">
        <v>
40</v>
      </c>
      <c r="BR46" s="264"/>
      <c r="BS46" s="1107"/>
      <c r="BT46" s="1108"/>
      <c r="BU46" s="1108"/>
      <c r="BV46" s="1108"/>
      <c r="BW46" s="1108"/>
      <c r="BX46" s="1108"/>
      <c r="BY46" s="1108"/>
      <c r="BZ46" s="1108"/>
      <c r="CA46" s="1108"/>
      <c r="CB46" s="1108"/>
      <c r="CC46" s="1108"/>
      <c r="CD46" s="1108"/>
      <c r="CE46" s="1108"/>
      <c r="CF46" s="1108"/>
      <c r="CG46" s="1109"/>
      <c r="CH46" s="1082"/>
      <c r="CI46" s="1083"/>
      <c r="CJ46" s="1083"/>
      <c r="CK46" s="1083"/>
      <c r="CL46" s="1084"/>
      <c r="CM46" s="1082"/>
      <c r="CN46" s="1083"/>
      <c r="CO46" s="1083"/>
      <c r="CP46" s="1083"/>
      <c r="CQ46" s="1084"/>
      <c r="CR46" s="1082"/>
      <c r="CS46" s="1083"/>
      <c r="CT46" s="1083"/>
      <c r="CU46" s="1083"/>
      <c r="CV46" s="1084"/>
      <c r="CW46" s="1082"/>
      <c r="CX46" s="1083"/>
      <c r="CY46" s="1083"/>
      <c r="CZ46" s="1083"/>
      <c r="DA46" s="1084"/>
      <c r="DB46" s="1082"/>
      <c r="DC46" s="1083"/>
      <c r="DD46" s="1083"/>
      <c r="DE46" s="1083"/>
      <c r="DF46" s="1084"/>
      <c r="DG46" s="1082"/>
      <c r="DH46" s="1083"/>
      <c r="DI46" s="1083"/>
      <c r="DJ46" s="1083"/>
      <c r="DK46" s="1084"/>
      <c r="DL46" s="1082"/>
      <c r="DM46" s="1083"/>
      <c r="DN46" s="1083"/>
      <c r="DO46" s="1083"/>
      <c r="DP46" s="1084"/>
      <c r="DQ46" s="1082"/>
      <c r="DR46" s="1083"/>
      <c r="DS46" s="1083"/>
      <c r="DT46" s="1083"/>
      <c r="DU46" s="1084"/>
      <c r="DV46" s="1085"/>
      <c r="DW46" s="1086"/>
      <c r="DX46" s="1086"/>
      <c r="DY46" s="1086"/>
      <c r="DZ46" s="1087"/>
      <c r="EA46" s="247"/>
    </row>
    <row r="47" spans="1:131" s="248" customFormat="1" ht="26.25" customHeight="1" x14ac:dyDescent="0.15">
      <c r="A47" s="262">
        <v>
20</v>
      </c>
      <c r="B47" s="1130"/>
      <c r="C47" s="1131"/>
      <c r="D47" s="1131"/>
      <c r="E47" s="1131"/>
      <c r="F47" s="1131"/>
      <c r="G47" s="1131"/>
      <c r="H47" s="1131"/>
      <c r="I47" s="1131"/>
      <c r="J47" s="1131"/>
      <c r="K47" s="1131"/>
      <c r="L47" s="1131"/>
      <c r="M47" s="1131"/>
      <c r="N47" s="1131"/>
      <c r="O47" s="1131"/>
      <c r="P47" s="1132"/>
      <c r="Q47" s="1136"/>
      <c r="R47" s="1137"/>
      <c r="S47" s="1137"/>
      <c r="T47" s="1137"/>
      <c r="U47" s="1137"/>
      <c r="V47" s="1137"/>
      <c r="W47" s="1137"/>
      <c r="X47" s="1137"/>
      <c r="Y47" s="1137"/>
      <c r="Z47" s="1137"/>
      <c r="AA47" s="1137"/>
      <c r="AB47" s="1137"/>
      <c r="AC47" s="1137"/>
      <c r="AD47" s="1137"/>
      <c r="AE47" s="1138"/>
      <c r="AF47" s="1112"/>
      <c r="AG47" s="1113"/>
      <c r="AH47" s="1113"/>
      <c r="AI47" s="1113"/>
      <c r="AJ47" s="1114"/>
      <c r="AK47" s="1073"/>
      <c r="AL47" s="1064"/>
      <c r="AM47" s="1064"/>
      <c r="AN47" s="1064"/>
      <c r="AO47" s="1064"/>
      <c r="AP47" s="1064"/>
      <c r="AQ47" s="1064"/>
      <c r="AR47" s="1064"/>
      <c r="AS47" s="1064"/>
      <c r="AT47" s="1064"/>
      <c r="AU47" s="1064"/>
      <c r="AV47" s="1064"/>
      <c r="AW47" s="1064"/>
      <c r="AX47" s="1064"/>
      <c r="AY47" s="1064"/>
      <c r="AZ47" s="1135"/>
      <c r="BA47" s="1135"/>
      <c r="BB47" s="1135"/>
      <c r="BC47" s="1135"/>
      <c r="BD47" s="1135"/>
      <c r="BE47" s="1125"/>
      <c r="BF47" s="1125"/>
      <c r="BG47" s="1125"/>
      <c r="BH47" s="1125"/>
      <c r="BI47" s="1126"/>
      <c r="BJ47" s="253"/>
      <c r="BK47" s="253"/>
      <c r="BL47" s="253"/>
      <c r="BM47" s="253"/>
      <c r="BN47" s="253"/>
      <c r="BO47" s="266"/>
      <c r="BP47" s="266"/>
      <c r="BQ47" s="263">
        <v>
41</v>
      </c>
      <c r="BR47" s="264"/>
      <c r="BS47" s="1107"/>
      <c r="BT47" s="1108"/>
      <c r="BU47" s="1108"/>
      <c r="BV47" s="1108"/>
      <c r="BW47" s="1108"/>
      <c r="BX47" s="1108"/>
      <c r="BY47" s="1108"/>
      <c r="BZ47" s="1108"/>
      <c r="CA47" s="1108"/>
      <c r="CB47" s="1108"/>
      <c r="CC47" s="1108"/>
      <c r="CD47" s="1108"/>
      <c r="CE47" s="1108"/>
      <c r="CF47" s="1108"/>
      <c r="CG47" s="1109"/>
      <c r="CH47" s="1082"/>
      <c r="CI47" s="1083"/>
      <c r="CJ47" s="1083"/>
      <c r="CK47" s="1083"/>
      <c r="CL47" s="1084"/>
      <c r="CM47" s="1082"/>
      <c r="CN47" s="1083"/>
      <c r="CO47" s="1083"/>
      <c r="CP47" s="1083"/>
      <c r="CQ47" s="1084"/>
      <c r="CR47" s="1082"/>
      <c r="CS47" s="1083"/>
      <c r="CT47" s="1083"/>
      <c r="CU47" s="1083"/>
      <c r="CV47" s="1084"/>
      <c r="CW47" s="1082"/>
      <c r="CX47" s="1083"/>
      <c r="CY47" s="1083"/>
      <c r="CZ47" s="1083"/>
      <c r="DA47" s="1084"/>
      <c r="DB47" s="1082"/>
      <c r="DC47" s="1083"/>
      <c r="DD47" s="1083"/>
      <c r="DE47" s="1083"/>
      <c r="DF47" s="1084"/>
      <c r="DG47" s="1082"/>
      <c r="DH47" s="1083"/>
      <c r="DI47" s="1083"/>
      <c r="DJ47" s="1083"/>
      <c r="DK47" s="1084"/>
      <c r="DL47" s="1082"/>
      <c r="DM47" s="1083"/>
      <c r="DN47" s="1083"/>
      <c r="DO47" s="1083"/>
      <c r="DP47" s="1084"/>
      <c r="DQ47" s="1082"/>
      <c r="DR47" s="1083"/>
      <c r="DS47" s="1083"/>
      <c r="DT47" s="1083"/>
      <c r="DU47" s="1084"/>
      <c r="DV47" s="1085"/>
      <c r="DW47" s="1086"/>
      <c r="DX47" s="1086"/>
      <c r="DY47" s="1086"/>
      <c r="DZ47" s="1087"/>
      <c r="EA47" s="247"/>
    </row>
    <row r="48" spans="1:131" s="248" customFormat="1" ht="26.25" customHeight="1" x14ac:dyDescent="0.15">
      <c r="A48" s="262">
        <v>
21</v>
      </c>
      <c r="B48" s="1130"/>
      <c r="C48" s="1131"/>
      <c r="D48" s="1131"/>
      <c r="E48" s="1131"/>
      <c r="F48" s="1131"/>
      <c r="G48" s="1131"/>
      <c r="H48" s="1131"/>
      <c r="I48" s="1131"/>
      <c r="J48" s="1131"/>
      <c r="K48" s="1131"/>
      <c r="L48" s="1131"/>
      <c r="M48" s="1131"/>
      <c r="N48" s="1131"/>
      <c r="O48" s="1131"/>
      <c r="P48" s="1132"/>
      <c r="Q48" s="1136"/>
      <c r="R48" s="1137"/>
      <c r="S48" s="1137"/>
      <c r="T48" s="1137"/>
      <c r="U48" s="1137"/>
      <c r="V48" s="1137"/>
      <c r="W48" s="1137"/>
      <c r="X48" s="1137"/>
      <c r="Y48" s="1137"/>
      <c r="Z48" s="1137"/>
      <c r="AA48" s="1137"/>
      <c r="AB48" s="1137"/>
      <c r="AC48" s="1137"/>
      <c r="AD48" s="1137"/>
      <c r="AE48" s="1138"/>
      <c r="AF48" s="1112"/>
      <c r="AG48" s="1113"/>
      <c r="AH48" s="1113"/>
      <c r="AI48" s="1113"/>
      <c r="AJ48" s="1114"/>
      <c r="AK48" s="1073"/>
      <c r="AL48" s="1064"/>
      <c r="AM48" s="1064"/>
      <c r="AN48" s="1064"/>
      <c r="AO48" s="1064"/>
      <c r="AP48" s="1064"/>
      <c r="AQ48" s="1064"/>
      <c r="AR48" s="1064"/>
      <c r="AS48" s="1064"/>
      <c r="AT48" s="1064"/>
      <c r="AU48" s="1064"/>
      <c r="AV48" s="1064"/>
      <c r="AW48" s="1064"/>
      <c r="AX48" s="1064"/>
      <c r="AY48" s="1064"/>
      <c r="AZ48" s="1135"/>
      <c r="BA48" s="1135"/>
      <c r="BB48" s="1135"/>
      <c r="BC48" s="1135"/>
      <c r="BD48" s="1135"/>
      <c r="BE48" s="1125"/>
      <c r="BF48" s="1125"/>
      <c r="BG48" s="1125"/>
      <c r="BH48" s="1125"/>
      <c r="BI48" s="1126"/>
      <c r="BJ48" s="253"/>
      <c r="BK48" s="253"/>
      <c r="BL48" s="253"/>
      <c r="BM48" s="253"/>
      <c r="BN48" s="253"/>
      <c r="BO48" s="266"/>
      <c r="BP48" s="266"/>
      <c r="BQ48" s="263">
        <v>
42</v>
      </c>
      <c r="BR48" s="264"/>
      <c r="BS48" s="1107"/>
      <c r="BT48" s="1108"/>
      <c r="BU48" s="1108"/>
      <c r="BV48" s="1108"/>
      <c r="BW48" s="1108"/>
      <c r="BX48" s="1108"/>
      <c r="BY48" s="1108"/>
      <c r="BZ48" s="1108"/>
      <c r="CA48" s="1108"/>
      <c r="CB48" s="1108"/>
      <c r="CC48" s="1108"/>
      <c r="CD48" s="1108"/>
      <c r="CE48" s="1108"/>
      <c r="CF48" s="1108"/>
      <c r="CG48" s="1109"/>
      <c r="CH48" s="1082"/>
      <c r="CI48" s="1083"/>
      <c r="CJ48" s="1083"/>
      <c r="CK48" s="1083"/>
      <c r="CL48" s="1084"/>
      <c r="CM48" s="1082"/>
      <c r="CN48" s="1083"/>
      <c r="CO48" s="1083"/>
      <c r="CP48" s="1083"/>
      <c r="CQ48" s="1084"/>
      <c r="CR48" s="1082"/>
      <c r="CS48" s="1083"/>
      <c r="CT48" s="1083"/>
      <c r="CU48" s="1083"/>
      <c r="CV48" s="1084"/>
      <c r="CW48" s="1082"/>
      <c r="CX48" s="1083"/>
      <c r="CY48" s="1083"/>
      <c r="CZ48" s="1083"/>
      <c r="DA48" s="1084"/>
      <c r="DB48" s="1082"/>
      <c r="DC48" s="1083"/>
      <c r="DD48" s="1083"/>
      <c r="DE48" s="1083"/>
      <c r="DF48" s="1084"/>
      <c r="DG48" s="1082"/>
      <c r="DH48" s="1083"/>
      <c r="DI48" s="1083"/>
      <c r="DJ48" s="1083"/>
      <c r="DK48" s="1084"/>
      <c r="DL48" s="1082"/>
      <c r="DM48" s="1083"/>
      <c r="DN48" s="1083"/>
      <c r="DO48" s="1083"/>
      <c r="DP48" s="1084"/>
      <c r="DQ48" s="1082"/>
      <c r="DR48" s="1083"/>
      <c r="DS48" s="1083"/>
      <c r="DT48" s="1083"/>
      <c r="DU48" s="1084"/>
      <c r="DV48" s="1085"/>
      <c r="DW48" s="1086"/>
      <c r="DX48" s="1086"/>
      <c r="DY48" s="1086"/>
      <c r="DZ48" s="1087"/>
      <c r="EA48" s="247"/>
    </row>
    <row r="49" spans="1:131" s="248" customFormat="1" ht="26.25" customHeight="1" x14ac:dyDescent="0.15">
      <c r="A49" s="262">
        <v>
22</v>
      </c>
      <c r="B49" s="1130"/>
      <c r="C49" s="1131"/>
      <c r="D49" s="1131"/>
      <c r="E49" s="1131"/>
      <c r="F49" s="1131"/>
      <c r="G49" s="1131"/>
      <c r="H49" s="1131"/>
      <c r="I49" s="1131"/>
      <c r="J49" s="1131"/>
      <c r="K49" s="1131"/>
      <c r="L49" s="1131"/>
      <c r="M49" s="1131"/>
      <c r="N49" s="1131"/>
      <c r="O49" s="1131"/>
      <c r="P49" s="1132"/>
      <c r="Q49" s="1136"/>
      <c r="R49" s="1137"/>
      <c r="S49" s="1137"/>
      <c r="T49" s="1137"/>
      <c r="U49" s="1137"/>
      <c r="V49" s="1137"/>
      <c r="W49" s="1137"/>
      <c r="X49" s="1137"/>
      <c r="Y49" s="1137"/>
      <c r="Z49" s="1137"/>
      <c r="AA49" s="1137"/>
      <c r="AB49" s="1137"/>
      <c r="AC49" s="1137"/>
      <c r="AD49" s="1137"/>
      <c r="AE49" s="1138"/>
      <c r="AF49" s="1112"/>
      <c r="AG49" s="1113"/>
      <c r="AH49" s="1113"/>
      <c r="AI49" s="1113"/>
      <c r="AJ49" s="1114"/>
      <c r="AK49" s="1073"/>
      <c r="AL49" s="1064"/>
      <c r="AM49" s="1064"/>
      <c r="AN49" s="1064"/>
      <c r="AO49" s="1064"/>
      <c r="AP49" s="1064"/>
      <c r="AQ49" s="1064"/>
      <c r="AR49" s="1064"/>
      <c r="AS49" s="1064"/>
      <c r="AT49" s="1064"/>
      <c r="AU49" s="1064"/>
      <c r="AV49" s="1064"/>
      <c r="AW49" s="1064"/>
      <c r="AX49" s="1064"/>
      <c r="AY49" s="1064"/>
      <c r="AZ49" s="1135"/>
      <c r="BA49" s="1135"/>
      <c r="BB49" s="1135"/>
      <c r="BC49" s="1135"/>
      <c r="BD49" s="1135"/>
      <c r="BE49" s="1125"/>
      <c r="BF49" s="1125"/>
      <c r="BG49" s="1125"/>
      <c r="BH49" s="1125"/>
      <c r="BI49" s="1126"/>
      <c r="BJ49" s="253"/>
      <c r="BK49" s="253"/>
      <c r="BL49" s="253"/>
      <c r="BM49" s="253"/>
      <c r="BN49" s="253"/>
      <c r="BO49" s="266"/>
      <c r="BP49" s="266"/>
      <c r="BQ49" s="263">
        <v>
43</v>
      </c>
      <c r="BR49" s="264"/>
      <c r="BS49" s="1107"/>
      <c r="BT49" s="1108"/>
      <c r="BU49" s="1108"/>
      <c r="BV49" s="1108"/>
      <c r="BW49" s="1108"/>
      <c r="BX49" s="1108"/>
      <c r="BY49" s="1108"/>
      <c r="BZ49" s="1108"/>
      <c r="CA49" s="1108"/>
      <c r="CB49" s="1108"/>
      <c r="CC49" s="1108"/>
      <c r="CD49" s="1108"/>
      <c r="CE49" s="1108"/>
      <c r="CF49" s="1108"/>
      <c r="CG49" s="1109"/>
      <c r="CH49" s="1082"/>
      <c r="CI49" s="1083"/>
      <c r="CJ49" s="1083"/>
      <c r="CK49" s="1083"/>
      <c r="CL49" s="1084"/>
      <c r="CM49" s="1082"/>
      <c r="CN49" s="1083"/>
      <c r="CO49" s="1083"/>
      <c r="CP49" s="1083"/>
      <c r="CQ49" s="1084"/>
      <c r="CR49" s="1082"/>
      <c r="CS49" s="1083"/>
      <c r="CT49" s="1083"/>
      <c r="CU49" s="1083"/>
      <c r="CV49" s="1084"/>
      <c r="CW49" s="1082"/>
      <c r="CX49" s="1083"/>
      <c r="CY49" s="1083"/>
      <c r="CZ49" s="1083"/>
      <c r="DA49" s="1084"/>
      <c r="DB49" s="1082"/>
      <c r="DC49" s="1083"/>
      <c r="DD49" s="1083"/>
      <c r="DE49" s="1083"/>
      <c r="DF49" s="1084"/>
      <c r="DG49" s="1082"/>
      <c r="DH49" s="1083"/>
      <c r="DI49" s="1083"/>
      <c r="DJ49" s="1083"/>
      <c r="DK49" s="1084"/>
      <c r="DL49" s="1082"/>
      <c r="DM49" s="1083"/>
      <c r="DN49" s="1083"/>
      <c r="DO49" s="1083"/>
      <c r="DP49" s="1084"/>
      <c r="DQ49" s="1082"/>
      <c r="DR49" s="1083"/>
      <c r="DS49" s="1083"/>
      <c r="DT49" s="1083"/>
      <c r="DU49" s="1084"/>
      <c r="DV49" s="1085"/>
      <c r="DW49" s="1086"/>
      <c r="DX49" s="1086"/>
      <c r="DY49" s="1086"/>
      <c r="DZ49" s="1087"/>
      <c r="EA49" s="247"/>
    </row>
    <row r="50" spans="1:131" s="248" customFormat="1" ht="26.25" customHeight="1" x14ac:dyDescent="0.15">
      <c r="A50" s="262">
        <v>
23</v>
      </c>
      <c r="B50" s="1130"/>
      <c r="C50" s="1131"/>
      <c r="D50" s="1131"/>
      <c r="E50" s="1131"/>
      <c r="F50" s="1131"/>
      <c r="G50" s="1131"/>
      <c r="H50" s="1131"/>
      <c r="I50" s="1131"/>
      <c r="J50" s="1131"/>
      <c r="K50" s="1131"/>
      <c r="L50" s="1131"/>
      <c r="M50" s="1131"/>
      <c r="N50" s="1131"/>
      <c r="O50" s="1131"/>
      <c r="P50" s="1132"/>
      <c r="Q50" s="1133"/>
      <c r="R50" s="1116"/>
      <c r="S50" s="1116"/>
      <c r="T50" s="1116"/>
      <c r="U50" s="1116"/>
      <c r="V50" s="1116"/>
      <c r="W50" s="1116"/>
      <c r="X50" s="1116"/>
      <c r="Y50" s="1116"/>
      <c r="Z50" s="1116"/>
      <c r="AA50" s="1116"/>
      <c r="AB50" s="1116"/>
      <c r="AC50" s="1116"/>
      <c r="AD50" s="1116"/>
      <c r="AE50" s="1134"/>
      <c r="AF50" s="1112"/>
      <c r="AG50" s="1113"/>
      <c r="AH50" s="1113"/>
      <c r="AI50" s="1113"/>
      <c r="AJ50" s="1114"/>
      <c r="AK50" s="1115"/>
      <c r="AL50" s="1116"/>
      <c r="AM50" s="1116"/>
      <c r="AN50" s="1116"/>
      <c r="AO50" s="1116"/>
      <c r="AP50" s="1116"/>
      <c r="AQ50" s="1116"/>
      <c r="AR50" s="1116"/>
      <c r="AS50" s="1116"/>
      <c r="AT50" s="1116"/>
      <c r="AU50" s="1116"/>
      <c r="AV50" s="1116"/>
      <c r="AW50" s="1116"/>
      <c r="AX50" s="1116"/>
      <c r="AY50" s="1116"/>
      <c r="AZ50" s="1117"/>
      <c r="BA50" s="1117"/>
      <c r="BB50" s="1117"/>
      <c r="BC50" s="1117"/>
      <c r="BD50" s="1117"/>
      <c r="BE50" s="1125"/>
      <c r="BF50" s="1125"/>
      <c r="BG50" s="1125"/>
      <c r="BH50" s="1125"/>
      <c r="BI50" s="1126"/>
      <c r="BJ50" s="253"/>
      <c r="BK50" s="253"/>
      <c r="BL50" s="253"/>
      <c r="BM50" s="253"/>
      <c r="BN50" s="253"/>
      <c r="BO50" s="266"/>
      <c r="BP50" s="266"/>
      <c r="BQ50" s="263">
        <v>
44</v>
      </c>
      <c r="BR50" s="264"/>
      <c r="BS50" s="1107"/>
      <c r="BT50" s="1108"/>
      <c r="BU50" s="1108"/>
      <c r="BV50" s="1108"/>
      <c r="BW50" s="1108"/>
      <c r="BX50" s="1108"/>
      <c r="BY50" s="1108"/>
      <c r="BZ50" s="1108"/>
      <c r="CA50" s="1108"/>
      <c r="CB50" s="1108"/>
      <c r="CC50" s="1108"/>
      <c r="CD50" s="1108"/>
      <c r="CE50" s="1108"/>
      <c r="CF50" s="1108"/>
      <c r="CG50" s="1109"/>
      <c r="CH50" s="1082"/>
      <c r="CI50" s="1083"/>
      <c r="CJ50" s="1083"/>
      <c r="CK50" s="1083"/>
      <c r="CL50" s="1084"/>
      <c r="CM50" s="1082"/>
      <c r="CN50" s="1083"/>
      <c r="CO50" s="1083"/>
      <c r="CP50" s="1083"/>
      <c r="CQ50" s="1084"/>
      <c r="CR50" s="1082"/>
      <c r="CS50" s="1083"/>
      <c r="CT50" s="1083"/>
      <c r="CU50" s="1083"/>
      <c r="CV50" s="1084"/>
      <c r="CW50" s="1082"/>
      <c r="CX50" s="1083"/>
      <c r="CY50" s="1083"/>
      <c r="CZ50" s="1083"/>
      <c r="DA50" s="1084"/>
      <c r="DB50" s="1082"/>
      <c r="DC50" s="1083"/>
      <c r="DD50" s="1083"/>
      <c r="DE50" s="1083"/>
      <c r="DF50" s="1084"/>
      <c r="DG50" s="1082"/>
      <c r="DH50" s="1083"/>
      <c r="DI50" s="1083"/>
      <c r="DJ50" s="1083"/>
      <c r="DK50" s="1084"/>
      <c r="DL50" s="1082"/>
      <c r="DM50" s="1083"/>
      <c r="DN50" s="1083"/>
      <c r="DO50" s="1083"/>
      <c r="DP50" s="1084"/>
      <c r="DQ50" s="1082"/>
      <c r="DR50" s="1083"/>
      <c r="DS50" s="1083"/>
      <c r="DT50" s="1083"/>
      <c r="DU50" s="1084"/>
      <c r="DV50" s="1085"/>
      <c r="DW50" s="1086"/>
      <c r="DX50" s="1086"/>
      <c r="DY50" s="1086"/>
      <c r="DZ50" s="1087"/>
      <c r="EA50" s="247"/>
    </row>
    <row r="51" spans="1:131" s="248" customFormat="1" ht="26.25" customHeight="1" x14ac:dyDescent="0.15">
      <c r="A51" s="262">
        <v>
24</v>
      </c>
      <c r="B51" s="1130"/>
      <c r="C51" s="1131"/>
      <c r="D51" s="1131"/>
      <c r="E51" s="1131"/>
      <c r="F51" s="1131"/>
      <c r="G51" s="1131"/>
      <c r="H51" s="1131"/>
      <c r="I51" s="1131"/>
      <c r="J51" s="1131"/>
      <c r="K51" s="1131"/>
      <c r="L51" s="1131"/>
      <c r="M51" s="1131"/>
      <c r="N51" s="1131"/>
      <c r="O51" s="1131"/>
      <c r="P51" s="1132"/>
      <c r="Q51" s="1133"/>
      <c r="R51" s="1116"/>
      <c r="S51" s="1116"/>
      <c r="T51" s="1116"/>
      <c r="U51" s="1116"/>
      <c r="V51" s="1116"/>
      <c r="W51" s="1116"/>
      <c r="X51" s="1116"/>
      <c r="Y51" s="1116"/>
      <c r="Z51" s="1116"/>
      <c r="AA51" s="1116"/>
      <c r="AB51" s="1116"/>
      <c r="AC51" s="1116"/>
      <c r="AD51" s="1116"/>
      <c r="AE51" s="1134"/>
      <c r="AF51" s="1112"/>
      <c r="AG51" s="1113"/>
      <c r="AH51" s="1113"/>
      <c r="AI51" s="1113"/>
      <c r="AJ51" s="1114"/>
      <c r="AK51" s="1115"/>
      <c r="AL51" s="1116"/>
      <c r="AM51" s="1116"/>
      <c r="AN51" s="1116"/>
      <c r="AO51" s="1116"/>
      <c r="AP51" s="1116"/>
      <c r="AQ51" s="1116"/>
      <c r="AR51" s="1116"/>
      <c r="AS51" s="1116"/>
      <c r="AT51" s="1116"/>
      <c r="AU51" s="1116"/>
      <c r="AV51" s="1116"/>
      <c r="AW51" s="1116"/>
      <c r="AX51" s="1116"/>
      <c r="AY51" s="1116"/>
      <c r="AZ51" s="1117"/>
      <c r="BA51" s="1117"/>
      <c r="BB51" s="1117"/>
      <c r="BC51" s="1117"/>
      <c r="BD51" s="1117"/>
      <c r="BE51" s="1125"/>
      <c r="BF51" s="1125"/>
      <c r="BG51" s="1125"/>
      <c r="BH51" s="1125"/>
      <c r="BI51" s="1126"/>
      <c r="BJ51" s="253"/>
      <c r="BK51" s="253"/>
      <c r="BL51" s="253"/>
      <c r="BM51" s="253"/>
      <c r="BN51" s="253"/>
      <c r="BO51" s="266"/>
      <c r="BP51" s="266"/>
      <c r="BQ51" s="263">
        <v>
45</v>
      </c>
      <c r="BR51" s="264"/>
      <c r="BS51" s="1107"/>
      <c r="BT51" s="1108"/>
      <c r="BU51" s="1108"/>
      <c r="BV51" s="1108"/>
      <c r="BW51" s="1108"/>
      <c r="BX51" s="1108"/>
      <c r="BY51" s="1108"/>
      <c r="BZ51" s="1108"/>
      <c r="CA51" s="1108"/>
      <c r="CB51" s="1108"/>
      <c r="CC51" s="1108"/>
      <c r="CD51" s="1108"/>
      <c r="CE51" s="1108"/>
      <c r="CF51" s="1108"/>
      <c r="CG51" s="1109"/>
      <c r="CH51" s="1082"/>
      <c r="CI51" s="1083"/>
      <c r="CJ51" s="1083"/>
      <c r="CK51" s="1083"/>
      <c r="CL51" s="1084"/>
      <c r="CM51" s="1082"/>
      <c r="CN51" s="1083"/>
      <c r="CO51" s="1083"/>
      <c r="CP51" s="1083"/>
      <c r="CQ51" s="1084"/>
      <c r="CR51" s="1082"/>
      <c r="CS51" s="1083"/>
      <c r="CT51" s="1083"/>
      <c r="CU51" s="1083"/>
      <c r="CV51" s="1084"/>
      <c r="CW51" s="1082"/>
      <c r="CX51" s="1083"/>
      <c r="CY51" s="1083"/>
      <c r="CZ51" s="1083"/>
      <c r="DA51" s="1084"/>
      <c r="DB51" s="1082"/>
      <c r="DC51" s="1083"/>
      <c r="DD51" s="1083"/>
      <c r="DE51" s="1083"/>
      <c r="DF51" s="1084"/>
      <c r="DG51" s="1082"/>
      <c r="DH51" s="1083"/>
      <c r="DI51" s="1083"/>
      <c r="DJ51" s="1083"/>
      <c r="DK51" s="1084"/>
      <c r="DL51" s="1082"/>
      <c r="DM51" s="1083"/>
      <c r="DN51" s="1083"/>
      <c r="DO51" s="1083"/>
      <c r="DP51" s="1084"/>
      <c r="DQ51" s="1082"/>
      <c r="DR51" s="1083"/>
      <c r="DS51" s="1083"/>
      <c r="DT51" s="1083"/>
      <c r="DU51" s="1084"/>
      <c r="DV51" s="1085"/>
      <c r="DW51" s="1086"/>
      <c r="DX51" s="1086"/>
      <c r="DY51" s="1086"/>
      <c r="DZ51" s="1087"/>
      <c r="EA51" s="247"/>
    </row>
    <row r="52" spans="1:131" s="248" customFormat="1" ht="26.25" customHeight="1" x14ac:dyDescent="0.15">
      <c r="A52" s="262">
        <v>
25</v>
      </c>
      <c r="B52" s="1130"/>
      <c r="C52" s="1131"/>
      <c r="D52" s="1131"/>
      <c r="E52" s="1131"/>
      <c r="F52" s="1131"/>
      <c r="G52" s="1131"/>
      <c r="H52" s="1131"/>
      <c r="I52" s="1131"/>
      <c r="J52" s="1131"/>
      <c r="K52" s="1131"/>
      <c r="L52" s="1131"/>
      <c r="M52" s="1131"/>
      <c r="N52" s="1131"/>
      <c r="O52" s="1131"/>
      <c r="P52" s="1132"/>
      <c r="Q52" s="1133"/>
      <c r="R52" s="1116"/>
      <c r="S52" s="1116"/>
      <c r="T52" s="1116"/>
      <c r="U52" s="1116"/>
      <c r="V52" s="1116"/>
      <c r="W52" s="1116"/>
      <c r="X52" s="1116"/>
      <c r="Y52" s="1116"/>
      <c r="Z52" s="1116"/>
      <c r="AA52" s="1116"/>
      <c r="AB52" s="1116"/>
      <c r="AC52" s="1116"/>
      <c r="AD52" s="1116"/>
      <c r="AE52" s="1134"/>
      <c r="AF52" s="1112"/>
      <c r="AG52" s="1113"/>
      <c r="AH52" s="1113"/>
      <c r="AI52" s="1113"/>
      <c r="AJ52" s="1114"/>
      <c r="AK52" s="1115"/>
      <c r="AL52" s="1116"/>
      <c r="AM52" s="1116"/>
      <c r="AN52" s="1116"/>
      <c r="AO52" s="1116"/>
      <c r="AP52" s="1116"/>
      <c r="AQ52" s="1116"/>
      <c r="AR52" s="1116"/>
      <c r="AS52" s="1116"/>
      <c r="AT52" s="1116"/>
      <c r="AU52" s="1116"/>
      <c r="AV52" s="1116"/>
      <c r="AW52" s="1116"/>
      <c r="AX52" s="1116"/>
      <c r="AY52" s="1116"/>
      <c r="AZ52" s="1117"/>
      <c r="BA52" s="1117"/>
      <c r="BB52" s="1117"/>
      <c r="BC52" s="1117"/>
      <c r="BD52" s="1117"/>
      <c r="BE52" s="1125"/>
      <c r="BF52" s="1125"/>
      <c r="BG52" s="1125"/>
      <c r="BH52" s="1125"/>
      <c r="BI52" s="1126"/>
      <c r="BJ52" s="253"/>
      <c r="BK52" s="253"/>
      <c r="BL52" s="253"/>
      <c r="BM52" s="253"/>
      <c r="BN52" s="253"/>
      <c r="BO52" s="266"/>
      <c r="BP52" s="266"/>
      <c r="BQ52" s="263">
        <v>
46</v>
      </c>
      <c r="BR52" s="264"/>
      <c r="BS52" s="1107"/>
      <c r="BT52" s="1108"/>
      <c r="BU52" s="1108"/>
      <c r="BV52" s="1108"/>
      <c r="BW52" s="1108"/>
      <c r="BX52" s="1108"/>
      <c r="BY52" s="1108"/>
      <c r="BZ52" s="1108"/>
      <c r="CA52" s="1108"/>
      <c r="CB52" s="1108"/>
      <c r="CC52" s="1108"/>
      <c r="CD52" s="1108"/>
      <c r="CE52" s="1108"/>
      <c r="CF52" s="1108"/>
      <c r="CG52" s="1109"/>
      <c r="CH52" s="1082"/>
      <c r="CI52" s="1083"/>
      <c r="CJ52" s="1083"/>
      <c r="CK52" s="1083"/>
      <c r="CL52" s="1084"/>
      <c r="CM52" s="1082"/>
      <c r="CN52" s="1083"/>
      <c r="CO52" s="1083"/>
      <c r="CP52" s="1083"/>
      <c r="CQ52" s="1084"/>
      <c r="CR52" s="1082"/>
      <c r="CS52" s="1083"/>
      <c r="CT52" s="1083"/>
      <c r="CU52" s="1083"/>
      <c r="CV52" s="1084"/>
      <c r="CW52" s="1082"/>
      <c r="CX52" s="1083"/>
      <c r="CY52" s="1083"/>
      <c r="CZ52" s="1083"/>
      <c r="DA52" s="1084"/>
      <c r="DB52" s="1082"/>
      <c r="DC52" s="1083"/>
      <c r="DD52" s="1083"/>
      <c r="DE52" s="1083"/>
      <c r="DF52" s="1084"/>
      <c r="DG52" s="1082"/>
      <c r="DH52" s="1083"/>
      <c r="DI52" s="1083"/>
      <c r="DJ52" s="1083"/>
      <c r="DK52" s="1084"/>
      <c r="DL52" s="1082"/>
      <c r="DM52" s="1083"/>
      <c r="DN52" s="1083"/>
      <c r="DO52" s="1083"/>
      <c r="DP52" s="1084"/>
      <c r="DQ52" s="1082"/>
      <c r="DR52" s="1083"/>
      <c r="DS52" s="1083"/>
      <c r="DT52" s="1083"/>
      <c r="DU52" s="1084"/>
      <c r="DV52" s="1085"/>
      <c r="DW52" s="1086"/>
      <c r="DX52" s="1086"/>
      <c r="DY52" s="1086"/>
      <c r="DZ52" s="1087"/>
      <c r="EA52" s="247"/>
    </row>
    <row r="53" spans="1:131" s="248" customFormat="1" ht="26.25" customHeight="1" x14ac:dyDescent="0.15">
      <c r="A53" s="262">
        <v>
26</v>
      </c>
      <c r="B53" s="1130"/>
      <c r="C53" s="1131"/>
      <c r="D53" s="1131"/>
      <c r="E53" s="1131"/>
      <c r="F53" s="1131"/>
      <c r="G53" s="1131"/>
      <c r="H53" s="1131"/>
      <c r="I53" s="1131"/>
      <c r="J53" s="1131"/>
      <c r="K53" s="1131"/>
      <c r="L53" s="1131"/>
      <c r="M53" s="1131"/>
      <c r="N53" s="1131"/>
      <c r="O53" s="1131"/>
      <c r="P53" s="1132"/>
      <c r="Q53" s="1133"/>
      <c r="R53" s="1116"/>
      <c r="S53" s="1116"/>
      <c r="T53" s="1116"/>
      <c r="U53" s="1116"/>
      <c r="V53" s="1116"/>
      <c r="W53" s="1116"/>
      <c r="X53" s="1116"/>
      <c r="Y53" s="1116"/>
      <c r="Z53" s="1116"/>
      <c r="AA53" s="1116"/>
      <c r="AB53" s="1116"/>
      <c r="AC53" s="1116"/>
      <c r="AD53" s="1116"/>
      <c r="AE53" s="1134"/>
      <c r="AF53" s="1112"/>
      <c r="AG53" s="1113"/>
      <c r="AH53" s="1113"/>
      <c r="AI53" s="1113"/>
      <c r="AJ53" s="1114"/>
      <c r="AK53" s="1115"/>
      <c r="AL53" s="1116"/>
      <c r="AM53" s="1116"/>
      <c r="AN53" s="1116"/>
      <c r="AO53" s="1116"/>
      <c r="AP53" s="1116"/>
      <c r="AQ53" s="1116"/>
      <c r="AR53" s="1116"/>
      <c r="AS53" s="1116"/>
      <c r="AT53" s="1116"/>
      <c r="AU53" s="1116"/>
      <c r="AV53" s="1116"/>
      <c r="AW53" s="1116"/>
      <c r="AX53" s="1116"/>
      <c r="AY53" s="1116"/>
      <c r="AZ53" s="1117"/>
      <c r="BA53" s="1117"/>
      <c r="BB53" s="1117"/>
      <c r="BC53" s="1117"/>
      <c r="BD53" s="1117"/>
      <c r="BE53" s="1125"/>
      <c r="BF53" s="1125"/>
      <c r="BG53" s="1125"/>
      <c r="BH53" s="1125"/>
      <c r="BI53" s="1126"/>
      <c r="BJ53" s="253"/>
      <c r="BK53" s="253"/>
      <c r="BL53" s="253"/>
      <c r="BM53" s="253"/>
      <c r="BN53" s="253"/>
      <c r="BO53" s="266"/>
      <c r="BP53" s="266"/>
      <c r="BQ53" s="263">
        <v>
47</v>
      </c>
      <c r="BR53" s="264"/>
      <c r="BS53" s="1107"/>
      <c r="BT53" s="1108"/>
      <c r="BU53" s="1108"/>
      <c r="BV53" s="1108"/>
      <c r="BW53" s="1108"/>
      <c r="BX53" s="1108"/>
      <c r="BY53" s="1108"/>
      <c r="BZ53" s="1108"/>
      <c r="CA53" s="1108"/>
      <c r="CB53" s="1108"/>
      <c r="CC53" s="1108"/>
      <c r="CD53" s="1108"/>
      <c r="CE53" s="1108"/>
      <c r="CF53" s="1108"/>
      <c r="CG53" s="1109"/>
      <c r="CH53" s="1082"/>
      <c r="CI53" s="1083"/>
      <c r="CJ53" s="1083"/>
      <c r="CK53" s="1083"/>
      <c r="CL53" s="1084"/>
      <c r="CM53" s="1082"/>
      <c r="CN53" s="1083"/>
      <c r="CO53" s="1083"/>
      <c r="CP53" s="1083"/>
      <c r="CQ53" s="1084"/>
      <c r="CR53" s="1082"/>
      <c r="CS53" s="1083"/>
      <c r="CT53" s="1083"/>
      <c r="CU53" s="1083"/>
      <c r="CV53" s="1084"/>
      <c r="CW53" s="1082"/>
      <c r="CX53" s="1083"/>
      <c r="CY53" s="1083"/>
      <c r="CZ53" s="1083"/>
      <c r="DA53" s="1084"/>
      <c r="DB53" s="1082"/>
      <c r="DC53" s="1083"/>
      <c r="DD53" s="1083"/>
      <c r="DE53" s="1083"/>
      <c r="DF53" s="1084"/>
      <c r="DG53" s="1082"/>
      <c r="DH53" s="1083"/>
      <c r="DI53" s="1083"/>
      <c r="DJ53" s="1083"/>
      <c r="DK53" s="1084"/>
      <c r="DL53" s="1082"/>
      <c r="DM53" s="1083"/>
      <c r="DN53" s="1083"/>
      <c r="DO53" s="1083"/>
      <c r="DP53" s="1084"/>
      <c r="DQ53" s="1082"/>
      <c r="DR53" s="1083"/>
      <c r="DS53" s="1083"/>
      <c r="DT53" s="1083"/>
      <c r="DU53" s="1084"/>
      <c r="DV53" s="1085"/>
      <c r="DW53" s="1086"/>
      <c r="DX53" s="1086"/>
      <c r="DY53" s="1086"/>
      <c r="DZ53" s="1087"/>
      <c r="EA53" s="247"/>
    </row>
    <row r="54" spans="1:131" s="248" customFormat="1" ht="26.25" customHeight="1" x14ac:dyDescent="0.15">
      <c r="A54" s="262">
        <v>
27</v>
      </c>
      <c r="B54" s="1130"/>
      <c r="C54" s="1131"/>
      <c r="D54" s="1131"/>
      <c r="E54" s="1131"/>
      <c r="F54" s="1131"/>
      <c r="G54" s="1131"/>
      <c r="H54" s="1131"/>
      <c r="I54" s="1131"/>
      <c r="J54" s="1131"/>
      <c r="K54" s="1131"/>
      <c r="L54" s="1131"/>
      <c r="M54" s="1131"/>
      <c r="N54" s="1131"/>
      <c r="O54" s="1131"/>
      <c r="P54" s="1132"/>
      <c r="Q54" s="1133"/>
      <c r="R54" s="1116"/>
      <c r="S54" s="1116"/>
      <c r="T54" s="1116"/>
      <c r="U54" s="1116"/>
      <c r="V54" s="1116"/>
      <c r="W54" s="1116"/>
      <c r="X54" s="1116"/>
      <c r="Y54" s="1116"/>
      <c r="Z54" s="1116"/>
      <c r="AA54" s="1116"/>
      <c r="AB54" s="1116"/>
      <c r="AC54" s="1116"/>
      <c r="AD54" s="1116"/>
      <c r="AE54" s="1134"/>
      <c r="AF54" s="1112"/>
      <c r="AG54" s="1113"/>
      <c r="AH54" s="1113"/>
      <c r="AI54" s="1113"/>
      <c r="AJ54" s="1114"/>
      <c r="AK54" s="1115"/>
      <c r="AL54" s="1116"/>
      <c r="AM54" s="1116"/>
      <c r="AN54" s="1116"/>
      <c r="AO54" s="1116"/>
      <c r="AP54" s="1116"/>
      <c r="AQ54" s="1116"/>
      <c r="AR54" s="1116"/>
      <c r="AS54" s="1116"/>
      <c r="AT54" s="1116"/>
      <c r="AU54" s="1116"/>
      <c r="AV54" s="1116"/>
      <c r="AW54" s="1116"/>
      <c r="AX54" s="1116"/>
      <c r="AY54" s="1116"/>
      <c r="AZ54" s="1117"/>
      <c r="BA54" s="1117"/>
      <c r="BB54" s="1117"/>
      <c r="BC54" s="1117"/>
      <c r="BD54" s="1117"/>
      <c r="BE54" s="1125"/>
      <c r="BF54" s="1125"/>
      <c r="BG54" s="1125"/>
      <c r="BH54" s="1125"/>
      <c r="BI54" s="1126"/>
      <c r="BJ54" s="253"/>
      <c r="BK54" s="253"/>
      <c r="BL54" s="253"/>
      <c r="BM54" s="253"/>
      <c r="BN54" s="253"/>
      <c r="BO54" s="266"/>
      <c r="BP54" s="266"/>
      <c r="BQ54" s="263">
        <v>
48</v>
      </c>
      <c r="BR54" s="264"/>
      <c r="BS54" s="1107"/>
      <c r="BT54" s="1108"/>
      <c r="BU54" s="1108"/>
      <c r="BV54" s="1108"/>
      <c r="BW54" s="1108"/>
      <c r="BX54" s="1108"/>
      <c r="BY54" s="1108"/>
      <c r="BZ54" s="1108"/>
      <c r="CA54" s="1108"/>
      <c r="CB54" s="1108"/>
      <c r="CC54" s="1108"/>
      <c r="CD54" s="1108"/>
      <c r="CE54" s="1108"/>
      <c r="CF54" s="1108"/>
      <c r="CG54" s="1109"/>
      <c r="CH54" s="1082"/>
      <c r="CI54" s="1083"/>
      <c r="CJ54" s="1083"/>
      <c r="CK54" s="1083"/>
      <c r="CL54" s="1084"/>
      <c r="CM54" s="1082"/>
      <c r="CN54" s="1083"/>
      <c r="CO54" s="1083"/>
      <c r="CP54" s="1083"/>
      <c r="CQ54" s="1084"/>
      <c r="CR54" s="1082"/>
      <c r="CS54" s="1083"/>
      <c r="CT54" s="1083"/>
      <c r="CU54" s="1083"/>
      <c r="CV54" s="1084"/>
      <c r="CW54" s="1082"/>
      <c r="CX54" s="1083"/>
      <c r="CY54" s="1083"/>
      <c r="CZ54" s="1083"/>
      <c r="DA54" s="1084"/>
      <c r="DB54" s="1082"/>
      <c r="DC54" s="1083"/>
      <c r="DD54" s="1083"/>
      <c r="DE54" s="1083"/>
      <c r="DF54" s="1084"/>
      <c r="DG54" s="1082"/>
      <c r="DH54" s="1083"/>
      <c r="DI54" s="1083"/>
      <c r="DJ54" s="1083"/>
      <c r="DK54" s="1084"/>
      <c r="DL54" s="1082"/>
      <c r="DM54" s="1083"/>
      <c r="DN54" s="1083"/>
      <c r="DO54" s="1083"/>
      <c r="DP54" s="1084"/>
      <c r="DQ54" s="1082"/>
      <c r="DR54" s="1083"/>
      <c r="DS54" s="1083"/>
      <c r="DT54" s="1083"/>
      <c r="DU54" s="1084"/>
      <c r="DV54" s="1085"/>
      <c r="DW54" s="1086"/>
      <c r="DX54" s="1086"/>
      <c r="DY54" s="1086"/>
      <c r="DZ54" s="1087"/>
      <c r="EA54" s="247"/>
    </row>
    <row r="55" spans="1:131" s="248" customFormat="1" ht="26.25" customHeight="1" x14ac:dyDescent="0.15">
      <c r="A55" s="262">
        <v>
28</v>
      </c>
      <c r="B55" s="1130"/>
      <c r="C55" s="1131"/>
      <c r="D55" s="1131"/>
      <c r="E55" s="1131"/>
      <c r="F55" s="1131"/>
      <c r="G55" s="1131"/>
      <c r="H55" s="1131"/>
      <c r="I55" s="1131"/>
      <c r="J55" s="1131"/>
      <c r="K55" s="1131"/>
      <c r="L55" s="1131"/>
      <c r="M55" s="1131"/>
      <c r="N55" s="1131"/>
      <c r="O55" s="1131"/>
      <c r="P55" s="1132"/>
      <c r="Q55" s="1133"/>
      <c r="R55" s="1116"/>
      <c r="S55" s="1116"/>
      <c r="T55" s="1116"/>
      <c r="U55" s="1116"/>
      <c r="V55" s="1116"/>
      <c r="W55" s="1116"/>
      <c r="X55" s="1116"/>
      <c r="Y55" s="1116"/>
      <c r="Z55" s="1116"/>
      <c r="AA55" s="1116"/>
      <c r="AB55" s="1116"/>
      <c r="AC55" s="1116"/>
      <c r="AD55" s="1116"/>
      <c r="AE55" s="1134"/>
      <c r="AF55" s="1112"/>
      <c r="AG55" s="1113"/>
      <c r="AH55" s="1113"/>
      <c r="AI55" s="1113"/>
      <c r="AJ55" s="1114"/>
      <c r="AK55" s="1115"/>
      <c r="AL55" s="1116"/>
      <c r="AM55" s="1116"/>
      <c r="AN55" s="1116"/>
      <c r="AO55" s="1116"/>
      <c r="AP55" s="1116"/>
      <c r="AQ55" s="1116"/>
      <c r="AR55" s="1116"/>
      <c r="AS55" s="1116"/>
      <c r="AT55" s="1116"/>
      <c r="AU55" s="1116"/>
      <c r="AV55" s="1116"/>
      <c r="AW55" s="1116"/>
      <c r="AX55" s="1116"/>
      <c r="AY55" s="1116"/>
      <c r="AZ55" s="1117"/>
      <c r="BA55" s="1117"/>
      <c r="BB55" s="1117"/>
      <c r="BC55" s="1117"/>
      <c r="BD55" s="1117"/>
      <c r="BE55" s="1125"/>
      <c r="BF55" s="1125"/>
      <c r="BG55" s="1125"/>
      <c r="BH55" s="1125"/>
      <c r="BI55" s="1126"/>
      <c r="BJ55" s="253"/>
      <c r="BK55" s="253"/>
      <c r="BL55" s="253"/>
      <c r="BM55" s="253"/>
      <c r="BN55" s="253"/>
      <c r="BO55" s="266"/>
      <c r="BP55" s="266"/>
      <c r="BQ55" s="263">
        <v>
49</v>
      </c>
      <c r="BR55" s="264"/>
      <c r="BS55" s="1107"/>
      <c r="BT55" s="1108"/>
      <c r="BU55" s="1108"/>
      <c r="BV55" s="1108"/>
      <c r="BW55" s="1108"/>
      <c r="BX55" s="1108"/>
      <c r="BY55" s="1108"/>
      <c r="BZ55" s="1108"/>
      <c r="CA55" s="1108"/>
      <c r="CB55" s="1108"/>
      <c r="CC55" s="1108"/>
      <c r="CD55" s="1108"/>
      <c r="CE55" s="1108"/>
      <c r="CF55" s="1108"/>
      <c r="CG55" s="1109"/>
      <c r="CH55" s="1082"/>
      <c r="CI55" s="1083"/>
      <c r="CJ55" s="1083"/>
      <c r="CK55" s="1083"/>
      <c r="CL55" s="1084"/>
      <c r="CM55" s="1082"/>
      <c r="CN55" s="1083"/>
      <c r="CO55" s="1083"/>
      <c r="CP55" s="1083"/>
      <c r="CQ55" s="1084"/>
      <c r="CR55" s="1082"/>
      <c r="CS55" s="1083"/>
      <c r="CT55" s="1083"/>
      <c r="CU55" s="1083"/>
      <c r="CV55" s="1084"/>
      <c r="CW55" s="1082"/>
      <c r="CX55" s="1083"/>
      <c r="CY55" s="1083"/>
      <c r="CZ55" s="1083"/>
      <c r="DA55" s="1084"/>
      <c r="DB55" s="1082"/>
      <c r="DC55" s="1083"/>
      <c r="DD55" s="1083"/>
      <c r="DE55" s="1083"/>
      <c r="DF55" s="1084"/>
      <c r="DG55" s="1082"/>
      <c r="DH55" s="1083"/>
      <c r="DI55" s="1083"/>
      <c r="DJ55" s="1083"/>
      <c r="DK55" s="1084"/>
      <c r="DL55" s="1082"/>
      <c r="DM55" s="1083"/>
      <c r="DN55" s="1083"/>
      <c r="DO55" s="1083"/>
      <c r="DP55" s="1084"/>
      <c r="DQ55" s="1082"/>
      <c r="DR55" s="1083"/>
      <c r="DS55" s="1083"/>
      <c r="DT55" s="1083"/>
      <c r="DU55" s="1084"/>
      <c r="DV55" s="1085"/>
      <c r="DW55" s="1086"/>
      <c r="DX55" s="1086"/>
      <c r="DY55" s="1086"/>
      <c r="DZ55" s="1087"/>
      <c r="EA55" s="247"/>
    </row>
    <row r="56" spans="1:131" s="248" customFormat="1" ht="26.25" customHeight="1" x14ac:dyDescent="0.15">
      <c r="A56" s="262">
        <v>
29</v>
      </c>
      <c r="B56" s="1130"/>
      <c r="C56" s="1131"/>
      <c r="D56" s="1131"/>
      <c r="E56" s="1131"/>
      <c r="F56" s="1131"/>
      <c r="G56" s="1131"/>
      <c r="H56" s="1131"/>
      <c r="I56" s="1131"/>
      <c r="J56" s="1131"/>
      <c r="K56" s="1131"/>
      <c r="L56" s="1131"/>
      <c r="M56" s="1131"/>
      <c r="N56" s="1131"/>
      <c r="O56" s="1131"/>
      <c r="P56" s="1132"/>
      <c r="Q56" s="1133"/>
      <c r="R56" s="1116"/>
      <c r="S56" s="1116"/>
      <c r="T56" s="1116"/>
      <c r="U56" s="1116"/>
      <c r="V56" s="1116"/>
      <c r="W56" s="1116"/>
      <c r="X56" s="1116"/>
      <c r="Y56" s="1116"/>
      <c r="Z56" s="1116"/>
      <c r="AA56" s="1116"/>
      <c r="AB56" s="1116"/>
      <c r="AC56" s="1116"/>
      <c r="AD56" s="1116"/>
      <c r="AE56" s="1134"/>
      <c r="AF56" s="1112"/>
      <c r="AG56" s="1113"/>
      <c r="AH56" s="1113"/>
      <c r="AI56" s="1113"/>
      <c r="AJ56" s="1114"/>
      <c r="AK56" s="1115"/>
      <c r="AL56" s="1116"/>
      <c r="AM56" s="1116"/>
      <c r="AN56" s="1116"/>
      <c r="AO56" s="1116"/>
      <c r="AP56" s="1116"/>
      <c r="AQ56" s="1116"/>
      <c r="AR56" s="1116"/>
      <c r="AS56" s="1116"/>
      <c r="AT56" s="1116"/>
      <c r="AU56" s="1116"/>
      <c r="AV56" s="1116"/>
      <c r="AW56" s="1116"/>
      <c r="AX56" s="1116"/>
      <c r="AY56" s="1116"/>
      <c r="AZ56" s="1117"/>
      <c r="BA56" s="1117"/>
      <c r="BB56" s="1117"/>
      <c r="BC56" s="1117"/>
      <c r="BD56" s="1117"/>
      <c r="BE56" s="1125"/>
      <c r="BF56" s="1125"/>
      <c r="BG56" s="1125"/>
      <c r="BH56" s="1125"/>
      <c r="BI56" s="1126"/>
      <c r="BJ56" s="253"/>
      <c r="BK56" s="253"/>
      <c r="BL56" s="253"/>
      <c r="BM56" s="253"/>
      <c r="BN56" s="253"/>
      <c r="BO56" s="266"/>
      <c r="BP56" s="266"/>
      <c r="BQ56" s="263">
        <v>
50</v>
      </c>
      <c r="BR56" s="264"/>
      <c r="BS56" s="1107"/>
      <c r="BT56" s="1108"/>
      <c r="BU56" s="1108"/>
      <c r="BV56" s="1108"/>
      <c r="BW56" s="1108"/>
      <c r="BX56" s="1108"/>
      <c r="BY56" s="1108"/>
      <c r="BZ56" s="1108"/>
      <c r="CA56" s="1108"/>
      <c r="CB56" s="1108"/>
      <c r="CC56" s="1108"/>
      <c r="CD56" s="1108"/>
      <c r="CE56" s="1108"/>
      <c r="CF56" s="1108"/>
      <c r="CG56" s="1109"/>
      <c r="CH56" s="1082"/>
      <c r="CI56" s="1083"/>
      <c r="CJ56" s="1083"/>
      <c r="CK56" s="1083"/>
      <c r="CL56" s="1084"/>
      <c r="CM56" s="1082"/>
      <c r="CN56" s="1083"/>
      <c r="CO56" s="1083"/>
      <c r="CP56" s="1083"/>
      <c r="CQ56" s="1084"/>
      <c r="CR56" s="1082"/>
      <c r="CS56" s="1083"/>
      <c r="CT56" s="1083"/>
      <c r="CU56" s="1083"/>
      <c r="CV56" s="1084"/>
      <c r="CW56" s="1082"/>
      <c r="CX56" s="1083"/>
      <c r="CY56" s="1083"/>
      <c r="CZ56" s="1083"/>
      <c r="DA56" s="1084"/>
      <c r="DB56" s="1082"/>
      <c r="DC56" s="1083"/>
      <c r="DD56" s="1083"/>
      <c r="DE56" s="1083"/>
      <c r="DF56" s="1084"/>
      <c r="DG56" s="1082"/>
      <c r="DH56" s="1083"/>
      <c r="DI56" s="1083"/>
      <c r="DJ56" s="1083"/>
      <c r="DK56" s="1084"/>
      <c r="DL56" s="1082"/>
      <c r="DM56" s="1083"/>
      <c r="DN56" s="1083"/>
      <c r="DO56" s="1083"/>
      <c r="DP56" s="1084"/>
      <c r="DQ56" s="1082"/>
      <c r="DR56" s="1083"/>
      <c r="DS56" s="1083"/>
      <c r="DT56" s="1083"/>
      <c r="DU56" s="1084"/>
      <c r="DV56" s="1085"/>
      <c r="DW56" s="1086"/>
      <c r="DX56" s="1086"/>
      <c r="DY56" s="1086"/>
      <c r="DZ56" s="1087"/>
      <c r="EA56" s="247"/>
    </row>
    <row r="57" spans="1:131" s="248" customFormat="1" ht="26.25" customHeight="1" x14ac:dyDescent="0.15">
      <c r="A57" s="262">
        <v>
30</v>
      </c>
      <c r="B57" s="1130"/>
      <c r="C57" s="1131"/>
      <c r="D57" s="1131"/>
      <c r="E57" s="1131"/>
      <c r="F57" s="1131"/>
      <c r="G57" s="1131"/>
      <c r="H57" s="1131"/>
      <c r="I57" s="1131"/>
      <c r="J57" s="1131"/>
      <c r="K57" s="1131"/>
      <c r="L57" s="1131"/>
      <c r="M57" s="1131"/>
      <c r="N57" s="1131"/>
      <c r="O57" s="1131"/>
      <c r="P57" s="1132"/>
      <c r="Q57" s="1133"/>
      <c r="R57" s="1116"/>
      <c r="S57" s="1116"/>
      <c r="T57" s="1116"/>
      <c r="U57" s="1116"/>
      <c r="V57" s="1116"/>
      <c r="W57" s="1116"/>
      <c r="X57" s="1116"/>
      <c r="Y57" s="1116"/>
      <c r="Z57" s="1116"/>
      <c r="AA57" s="1116"/>
      <c r="AB57" s="1116"/>
      <c r="AC57" s="1116"/>
      <c r="AD57" s="1116"/>
      <c r="AE57" s="1134"/>
      <c r="AF57" s="1112"/>
      <c r="AG57" s="1113"/>
      <c r="AH57" s="1113"/>
      <c r="AI57" s="1113"/>
      <c r="AJ57" s="1114"/>
      <c r="AK57" s="1115"/>
      <c r="AL57" s="1116"/>
      <c r="AM57" s="1116"/>
      <c r="AN57" s="1116"/>
      <c r="AO57" s="1116"/>
      <c r="AP57" s="1116"/>
      <c r="AQ57" s="1116"/>
      <c r="AR57" s="1116"/>
      <c r="AS57" s="1116"/>
      <c r="AT57" s="1116"/>
      <c r="AU57" s="1116"/>
      <c r="AV57" s="1116"/>
      <c r="AW57" s="1116"/>
      <c r="AX57" s="1116"/>
      <c r="AY57" s="1116"/>
      <c r="AZ57" s="1117"/>
      <c r="BA57" s="1117"/>
      <c r="BB57" s="1117"/>
      <c r="BC57" s="1117"/>
      <c r="BD57" s="1117"/>
      <c r="BE57" s="1125"/>
      <c r="BF57" s="1125"/>
      <c r="BG57" s="1125"/>
      <c r="BH57" s="1125"/>
      <c r="BI57" s="1126"/>
      <c r="BJ57" s="253"/>
      <c r="BK57" s="253"/>
      <c r="BL57" s="253"/>
      <c r="BM57" s="253"/>
      <c r="BN57" s="253"/>
      <c r="BO57" s="266"/>
      <c r="BP57" s="266"/>
      <c r="BQ57" s="263">
        <v>
51</v>
      </c>
      <c r="BR57" s="264"/>
      <c r="BS57" s="1107"/>
      <c r="BT57" s="1108"/>
      <c r="BU57" s="1108"/>
      <c r="BV57" s="1108"/>
      <c r="BW57" s="1108"/>
      <c r="BX57" s="1108"/>
      <c r="BY57" s="1108"/>
      <c r="BZ57" s="1108"/>
      <c r="CA57" s="1108"/>
      <c r="CB57" s="1108"/>
      <c r="CC57" s="1108"/>
      <c r="CD57" s="1108"/>
      <c r="CE57" s="1108"/>
      <c r="CF57" s="1108"/>
      <c r="CG57" s="1109"/>
      <c r="CH57" s="1082"/>
      <c r="CI57" s="1083"/>
      <c r="CJ57" s="1083"/>
      <c r="CK57" s="1083"/>
      <c r="CL57" s="1084"/>
      <c r="CM57" s="1082"/>
      <c r="CN57" s="1083"/>
      <c r="CO57" s="1083"/>
      <c r="CP57" s="1083"/>
      <c r="CQ57" s="1084"/>
      <c r="CR57" s="1082"/>
      <c r="CS57" s="1083"/>
      <c r="CT57" s="1083"/>
      <c r="CU57" s="1083"/>
      <c r="CV57" s="1084"/>
      <c r="CW57" s="1082"/>
      <c r="CX57" s="1083"/>
      <c r="CY57" s="1083"/>
      <c r="CZ57" s="1083"/>
      <c r="DA57" s="1084"/>
      <c r="DB57" s="1082"/>
      <c r="DC57" s="1083"/>
      <c r="DD57" s="1083"/>
      <c r="DE57" s="1083"/>
      <c r="DF57" s="1084"/>
      <c r="DG57" s="1082"/>
      <c r="DH57" s="1083"/>
      <c r="DI57" s="1083"/>
      <c r="DJ57" s="1083"/>
      <c r="DK57" s="1084"/>
      <c r="DL57" s="1082"/>
      <c r="DM57" s="1083"/>
      <c r="DN57" s="1083"/>
      <c r="DO57" s="1083"/>
      <c r="DP57" s="1084"/>
      <c r="DQ57" s="1082"/>
      <c r="DR57" s="1083"/>
      <c r="DS57" s="1083"/>
      <c r="DT57" s="1083"/>
      <c r="DU57" s="1084"/>
      <c r="DV57" s="1085"/>
      <c r="DW57" s="1086"/>
      <c r="DX57" s="1086"/>
      <c r="DY57" s="1086"/>
      <c r="DZ57" s="1087"/>
      <c r="EA57" s="247"/>
    </row>
    <row r="58" spans="1:131" s="248" customFormat="1" ht="26.25" customHeight="1" x14ac:dyDescent="0.15">
      <c r="A58" s="262">
        <v>
31</v>
      </c>
      <c r="B58" s="1130"/>
      <c r="C58" s="1131"/>
      <c r="D58" s="1131"/>
      <c r="E58" s="1131"/>
      <c r="F58" s="1131"/>
      <c r="G58" s="1131"/>
      <c r="H58" s="1131"/>
      <c r="I58" s="1131"/>
      <c r="J58" s="1131"/>
      <c r="K58" s="1131"/>
      <c r="L58" s="1131"/>
      <c r="M58" s="1131"/>
      <c r="N58" s="1131"/>
      <c r="O58" s="1131"/>
      <c r="P58" s="1132"/>
      <c r="Q58" s="1133"/>
      <c r="R58" s="1116"/>
      <c r="S58" s="1116"/>
      <c r="T58" s="1116"/>
      <c r="U58" s="1116"/>
      <c r="V58" s="1116"/>
      <c r="W58" s="1116"/>
      <c r="X58" s="1116"/>
      <c r="Y58" s="1116"/>
      <c r="Z58" s="1116"/>
      <c r="AA58" s="1116"/>
      <c r="AB58" s="1116"/>
      <c r="AC58" s="1116"/>
      <c r="AD58" s="1116"/>
      <c r="AE58" s="1134"/>
      <c r="AF58" s="1112"/>
      <c r="AG58" s="1113"/>
      <c r="AH58" s="1113"/>
      <c r="AI58" s="1113"/>
      <c r="AJ58" s="1114"/>
      <c r="AK58" s="1115"/>
      <c r="AL58" s="1116"/>
      <c r="AM58" s="1116"/>
      <c r="AN58" s="1116"/>
      <c r="AO58" s="1116"/>
      <c r="AP58" s="1116"/>
      <c r="AQ58" s="1116"/>
      <c r="AR58" s="1116"/>
      <c r="AS58" s="1116"/>
      <c r="AT58" s="1116"/>
      <c r="AU58" s="1116"/>
      <c r="AV58" s="1116"/>
      <c r="AW58" s="1116"/>
      <c r="AX58" s="1116"/>
      <c r="AY58" s="1116"/>
      <c r="AZ58" s="1117"/>
      <c r="BA58" s="1117"/>
      <c r="BB58" s="1117"/>
      <c r="BC58" s="1117"/>
      <c r="BD58" s="1117"/>
      <c r="BE58" s="1125"/>
      <c r="BF58" s="1125"/>
      <c r="BG58" s="1125"/>
      <c r="BH58" s="1125"/>
      <c r="BI58" s="1126"/>
      <c r="BJ58" s="253"/>
      <c r="BK58" s="253"/>
      <c r="BL58" s="253"/>
      <c r="BM58" s="253"/>
      <c r="BN58" s="253"/>
      <c r="BO58" s="266"/>
      <c r="BP58" s="266"/>
      <c r="BQ58" s="263">
        <v>
52</v>
      </c>
      <c r="BR58" s="264"/>
      <c r="BS58" s="1107"/>
      <c r="BT58" s="1108"/>
      <c r="BU58" s="1108"/>
      <c r="BV58" s="1108"/>
      <c r="BW58" s="1108"/>
      <c r="BX58" s="1108"/>
      <c r="BY58" s="1108"/>
      <c r="BZ58" s="1108"/>
      <c r="CA58" s="1108"/>
      <c r="CB58" s="1108"/>
      <c r="CC58" s="1108"/>
      <c r="CD58" s="1108"/>
      <c r="CE58" s="1108"/>
      <c r="CF58" s="1108"/>
      <c r="CG58" s="1109"/>
      <c r="CH58" s="1082"/>
      <c r="CI58" s="1083"/>
      <c r="CJ58" s="1083"/>
      <c r="CK58" s="1083"/>
      <c r="CL58" s="1084"/>
      <c r="CM58" s="1082"/>
      <c r="CN58" s="1083"/>
      <c r="CO58" s="1083"/>
      <c r="CP58" s="1083"/>
      <c r="CQ58" s="1084"/>
      <c r="CR58" s="1082"/>
      <c r="CS58" s="1083"/>
      <c r="CT58" s="1083"/>
      <c r="CU58" s="1083"/>
      <c r="CV58" s="1084"/>
      <c r="CW58" s="1082"/>
      <c r="CX58" s="1083"/>
      <c r="CY58" s="1083"/>
      <c r="CZ58" s="1083"/>
      <c r="DA58" s="1084"/>
      <c r="DB58" s="1082"/>
      <c r="DC58" s="1083"/>
      <c r="DD58" s="1083"/>
      <c r="DE58" s="1083"/>
      <c r="DF58" s="1084"/>
      <c r="DG58" s="1082"/>
      <c r="DH58" s="1083"/>
      <c r="DI58" s="1083"/>
      <c r="DJ58" s="1083"/>
      <c r="DK58" s="1084"/>
      <c r="DL58" s="1082"/>
      <c r="DM58" s="1083"/>
      <c r="DN58" s="1083"/>
      <c r="DO58" s="1083"/>
      <c r="DP58" s="1084"/>
      <c r="DQ58" s="1082"/>
      <c r="DR58" s="1083"/>
      <c r="DS58" s="1083"/>
      <c r="DT58" s="1083"/>
      <c r="DU58" s="1084"/>
      <c r="DV58" s="1085"/>
      <c r="DW58" s="1086"/>
      <c r="DX58" s="1086"/>
      <c r="DY58" s="1086"/>
      <c r="DZ58" s="1087"/>
      <c r="EA58" s="247"/>
    </row>
    <row r="59" spans="1:131" s="248" customFormat="1" ht="26.25" customHeight="1" x14ac:dyDescent="0.15">
      <c r="A59" s="262">
        <v>
32</v>
      </c>
      <c r="B59" s="1130"/>
      <c r="C59" s="1131"/>
      <c r="D59" s="1131"/>
      <c r="E59" s="1131"/>
      <c r="F59" s="1131"/>
      <c r="G59" s="1131"/>
      <c r="H59" s="1131"/>
      <c r="I59" s="1131"/>
      <c r="J59" s="1131"/>
      <c r="K59" s="1131"/>
      <c r="L59" s="1131"/>
      <c r="M59" s="1131"/>
      <c r="N59" s="1131"/>
      <c r="O59" s="1131"/>
      <c r="P59" s="1132"/>
      <c r="Q59" s="1133"/>
      <c r="R59" s="1116"/>
      <c r="S59" s="1116"/>
      <c r="T59" s="1116"/>
      <c r="U59" s="1116"/>
      <c r="V59" s="1116"/>
      <c r="W59" s="1116"/>
      <c r="X59" s="1116"/>
      <c r="Y59" s="1116"/>
      <c r="Z59" s="1116"/>
      <c r="AA59" s="1116"/>
      <c r="AB59" s="1116"/>
      <c r="AC59" s="1116"/>
      <c r="AD59" s="1116"/>
      <c r="AE59" s="1134"/>
      <c r="AF59" s="1112"/>
      <c r="AG59" s="1113"/>
      <c r="AH59" s="1113"/>
      <c r="AI59" s="1113"/>
      <c r="AJ59" s="1114"/>
      <c r="AK59" s="1115"/>
      <c r="AL59" s="1116"/>
      <c r="AM59" s="1116"/>
      <c r="AN59" s="1116"/>
      <c r="AO59" s="1116"/>
      <c r="AP59" s="1116"/>
      <c r="AQ59" s="1116"/>
      <c r="AR59" s="1116"/>
      <c r="AS59" s="1116"/>
      <c r="AT59" s="1116"/>
      <c r="AU59" s="1116"/>
      <c r="AV59" s="1116"/>
      <c r="AW59" s="1116"/>
      <c r="AX59" s="1116"/>
      <c r="AY59" s="1116"/>
      <c r="AZ59" s="1117"/>
      <c r="BA59" s="1117"/>
      <c r="BB59" s="1117"/>
      <c r="BC59" s="1117"/>
      <c r="BD59" s="1117"/>
      <c r="BE59" s="1125"/>
      <c r="BF59" s="1125"/>
      <c r="BG59" s="1125"/>
      <c r="BH59" s="1125"/>
      <c r="BI59" s="1126"/>
      <c r="BJ59" s="253"/>
      <c r="BK59" s="253"/>
      <c r="BL59" s="253"/>
      <c r="BM59" s="253"/>
      <c r="BN59" s="253"/>
      <c r="BO59" s="266"/>
      <c r="BP59" s="266"/>
      <c r="BQ59" s="263">
        <v>
53</v>
      </c>
      <c r="BR59" s="264"/>
      <c r="BS59" s="1107"/>
      <c r="BT59" s="1108"/>
      <c r="BU59" s="1108"/>
      <c r="BV59" s="1108"/>
      <c r="BW59" s="1108"/>
      <c r="BX59" s="1108"/>
      <c r="BY59" s="1108"/>
      <c r="BZ59" s="1108"/>
      <c r="CA59" s="1108"/>
      <c r="CB59" s="1108"/>
      <c r="CC59" s="1108"/>
      <c r="CD59" s="1108"/>
      <c r="CE59" s="1108"/>
      <c r="CF59" s="1108"/>
      <c r="CG59" s="1109"/>
      <c r="CH59" s="1082"/>
      <c r="CI59" s="1083"/>
      <c r="CJ59" s="1083"/>
      <c r="CK59" s="1083"/>
      <c r="CL59" s="1084"/>
      <c r="CM59" s="1082"/>
      <c r="CN59" s="1083"/>
      <c r="CO59" s="1083"/>
      <c r="CP59" s="1083"/>
      <c r="CQ59" s="1084"/>
      <c r="CR59" s="1082"/>
      <c r="CS59" s="1083"/>
      <c r="CT59" s="1083"/>
      <c r="CU59" s="1083"/>
      <c r="CV59" s="1084"/>
      <c r="CW59" s="1082"/>
      <c r="CX59" s="1083"/>
      <c r="CY59" s="1083"/>
      <c r="CZ59" s="1083"/>
      <c r="DA59" s="1084"/>
      <c r="DB59" s="1082"/>
      <c r="DC59" s="1083"/>
      <c r="DD59" s="1083"/>
      <c r="DE59" s="1083"/>
      <c r="DF59" s="1084"/>
      <c r="DG59" s="1082"/>
      <c r="DH59" s="1083"/>
      <c r="DI59" s="1083"/>
      <c r="DJ59" s="1083"/>
      <c r="DK59" s="1084"/>
      <c r="DL59" s="1082"/>
      <c r="DM59" s="1083"/>
      <c r="DN59" s="1083"/>
      <c r="DO59" s="1083"/>
      <c r="DP59" s="1084"/>
      <c r="DQ59" s="1082"/>
      <c r="DR59" s="1083"/>
      <c r="DS59" s="1083"/>
      <c r="DT59" s="1083"/>
      <c r="DU59" s="1084"/>
      <c r="DV59" s="1085"/>
      <c r="DW59" s="1086"/>
      <c r="DX59" s="1086"/>
      <c r="DY59" s="1086"/>
      <c r="DZ59" s="1087"/>
      <c r="EA59" s="247"/>
    </row>
    <row r="60" spans="1:131" s="248" customFormat="1" ht="26.25" customHeight="1" x14ac:dyDescent="0.15">
      <c r="A60" s="262">
        <v>
33</v>
      </c>
      <c r="B60" s="1130"/>
      <c r="C60" s="1131"/>
      <c r="D60" s="1131"/>
      <c r="E60" s="1131"/>
      <c r="F60" s="1131"/>
      <c r="G60" s="1131"/>
      <c r="H60" s="1131"/>
      <c r="I60" s="1131"/>
      <c r="J60" s="1131"/>
      <c r="K60" s="1131"/>
      <c r="L60" s="1131"/>
      <c r="M60" s="1131"/>
      <c r="N60" s="1131"/>
      <c r="O60" s="1131"/>
      <c r="P60" s="1132"/>
      <c r="Q60" s="1133"/>
      <c r="R60" s="1116"/>
      <c r="S60" s="1116"/>
      <c r="T60" s="1116"/>
      <c r="U60" s="1116"/>
      <c r="V60" s="1116"/>
      <c r="W60" s="1116"/>
      <c r="X60" s="1116"/>
      <c r="Y60" s="1116"/>
      <c r="Z60" s="1116"/>
      <c r="AA60" s="1116"/>
      <c r="AB60" s="1116"/>
      <c r="AC60" s="1116"/>
      <c r="AD60" s="1116"/>
      <c r="AE60" s="1134"/>
      <c r="AF60" s="1112"/>
      <c r="AG60" s="1113"/>
      <c r="AH60" s="1113"/>
      <c r="AI60" s="1113"/>
      <c r="AJ60" s="1114"/>
      <c r="AK60" s="1115"/>
      <c r="AL60" s="1116"/>
      <c r="AM60" s="1116"/>
      <c r="AN60" s="1116"/>
      <c r="AO60" s="1116"/>
      <c r="AP60" s="1116"/>
      <c r="AQ60" s="1116"/>
      <c r="AR60" s="1116"/>
      <c r="AS60" s="1116"/>
      <c r="AT60" s="1116"/>
      <c r="AU60" s="1116"/>
      <c r="AV60" s="1116"/>
      <c r="AW60" s="1116"/>
      <c r="AX60" s="1116"/>
      <c r="AY60" s="1116"/>
      <c r="AZ60" s="1117"/>
      <c r="BA60" s="1117"/>
      <c r="BB60" s="1117"/>
      <c r="BC60" s="1117"/>
      <c r="BD60" s="1117"/>
      <c r="BE60" s="1125"/>
      <c r="BF60" s="1125"/>
      <c r="BG60" s="1125"/>
      <c r="BH60" s="1125"/>
      <c r="BI60" s="1126"/>
      <c r="BJ60" s="253"/>
      <c r="BK60" s="253"/>
      <c r="BL60" s="253"/>
      <c r="BM60" s="253"/>
      <c r="BN60" s="253"/>
      <c r="BO60" s="266"/>
      <c r="BP60" s="266"/>
      <c r="BQ60" s="263">
        <v>
54</v>
      </c>
      <c r="BR60" s="264"/>
      <c r="BS60" s="1107"/>
      <c r="BT60" s="1108"/>
      <c r="BU60" s="1108"/>
      <c r="BV60" s="1108"/>
      <c r="BW60" s="1108"/>
      <c r="BX60" s="1108"/>
      <c r="BY60" s="1108"/>
      <c r="BZ60" s="1108"/>
      <c r="CA60" s="1108"/>
      <c r="CB60" s="1108"/>
      <c r="CC60" s="1108"/>
      <c r="CD60" s="1108"/>
      <c r="CE60" s="1108"/>
      <c r="CF60" s="1108"/>
      <c r="CG60" s="1109"/>
      <c r="CH60" s="1082"/>
      <c r="CI60" s="1083"/>
      <c r="CJ60" s="1083"/>
      <c r="CK60" s="1083"/>
      <c r="CL60" s="1084"/>
      <c r="CM60" s="1082"/>
      <c r="CN60" s="1083"/>
      <c r="CO60" s="1083"/>
      <c r="CP60" s="1083"/>
      <c r="CQ60" s="1084"/>
      <c r="CR60" s="1082"/>
      <c r="CS60" s="1083"/>
      <c r="CT60" s="1083"/>
      <c r="CU60" s="1083"/>
      <c r="CV60" s="1084"/>
      <c r="CW60" s="1082"/>
      <c r="CX60" s="1083"/>
      <c r="CY60" s="1083"/>
      <c r="CZ60" s="1083"/>
      <c r="DA60" s="1084"/>
      <c r="DB60" s="1082"/>
      <c r="DC60" s="1083"/>
      <c r="DD60" s="1083"/>
      <c r="DE60" s="1083"/>
      <c r="DF60" s="1084"/>
      <c r="DG60" s="1082"/>
      <c r="DH60" s="1083"/>
      <c r="DI60" s="1083"/>
      <c r="DJ60" s="1083"/>
      <c r="DK60" s="1084"/>
      <c r="DL60" s="1082"/>
      <c r="DM60" s="1083"/>
      <c r="DN60" s="1083"/>
      <c r="DO60" s="1083"/>
      <c r="DP60" s="1084"/>
      <c r="DQ60" s="1082"/>
      <c r="DR60" s="1083"/>
      <c r="DS60" s="1083"/>
      <c r="DT60" s="1083"/>
      <c r="DU60" s="1084"/>
      <c r="DV60" s="1085"/>
      <c r="DW60" s="1086"/>
      <c r="DX60" s="1086"/>
      <c r="DY60" s="1086"/>
      <c r="DZ60" s="1087"/>
      <c r="EA60" s="247"/>
    </row>
    <row r="61" spans="1:131" s="248" customFormat="1" ht="26.25" customHeight="1" thickBot="1" x14ac:dyDescent="0.2">
      <c r="A61" s="262">
        <v>
34</v>
      </c>
      <c r="B61" s="1130"/>
      <c r="C61" s="1131"/>
      <c r="D61" s="1131"/>
      <c r="E61" s="1131"/>
      <c r="F61" s="1131"/>
      <c r="G61" s="1131"/>
      <c r="H61" s="1131"/>
      <c r="I61" s="1131"/>
      <c r="J61" s="1131"/>
      <c r="K61" s="1131"/>
      <c r="L61" s="1131"/>
      <c r="M61" s="1131"/>
      <c r="N61" s="1131"/>
      <c r="O61" s="1131"/>
      <c r="P61" s="1132"/>
      <c r="Q61" s="1133"/>
      <c r="R61" s="1116"/>
      <c r="S61" s="1116"/>
      <c r="T61" s="1116"/>
      <c r="U61" s="1116"/>
      <c r="V61" s="1116"/>
      <c r="W61" s="1116"/>
      <c r="X61" s="1116"/>
      <c r="Y61" s="1116"/>
      <c r="Z61" s="1116"/>
      <c r="AA61" s="1116"/>
      <c r="AB61" s="1116"/>
      <c r="AC61" s="1116"/>
      <c r="AD61" s="1116"/>
      <c r="AE61" s="1134"/>
      <c r="AF61" s="1112"/>
      <c r="AG61" s="1113"/>
      <c r="AH61" s="1113"/>
      <c r="AI61" s="1113"/>
      <c r="AJ61" s="1114"/>
      <c r="AK61" s="1115"/>
      <c r="AL61" s="1116"/>
      <c r="AM61" s="1116"/>
      <c r="AN61" s="1116"/>
      <c r="AO61" s="1116"/>
      <c r="AP61" s="1116"/>
      <c r="AQ61" s="1116"/>
      <c r="AR61" s="1116"/>
      <c r="AS61" s="1116"/>
      <c r="AT61" s="1116"/>
      <c r="AU61" s="1116"/>
      <c r="AV61" s="1116"/>
      <c r="AW61" s="1116"/>
      <c r="AX61" s="1116"/>
      <c r="AY61" s="1116"/>
      <c r="AZ61" s="1117"/>
      <c r="BA61" s="1117"/>
      <c r="BB61" s="1117"/>
      <c r="BC61" s="1117"/>
      <c r="BD61" s="1117"/>
      <c r="BE61" s="1125"/>
      <c r="BF61" s="1125"/>
      <c r="BG61" s="1125"/>
      <c r="BH61" s="1125"/>
      <c r="BI61" s="1126"/>
      <c r="BJ61" s="253"/>
      <c r="BK61" s="253"/>
      <c r="BL61" s="253"/>
      <c r="BM61" s="253"/>
      <c r="BN61" s="253"/>
      <c r="BO61" s="266"/>
      <c r="BP61" s="266"/>
      <c r="BQ61" s="263">
        <v>
55</v>
      </c>
      <c r="BR61" s="264"/>
      <c r="BS61" s="1107"/>
      <c r="BT61" s="1108"/>
      <c r="BU61" s="1108"/>
      <c r="BV61" s="1108"/>
      <c r="BW61" s="1108"/>
      <c r="BX61" s="1108"/>
      <c r="BY61" s="1108"/>
      <c r="BZ61" s="1108"/>
      <c r="CA61" s="1108"/>
      <c r="CB61" s="1108"/>
      <c r="CC61" s="1108"/>
      <c r="CD61" s="1108"/>
      <c r="CE61" s="1108"/>
      <c r="CF61" s="1108"/>
      <c r="CG61" s="1109"/>
      <c r="CH61" s="1082"/>
      <c r="CI61" s="1083"/>
      <c r="CJ61" s="1083"/>
      <c r="CK61" s="1083"/>
      <c r="CL61" s="1084"/>
      <c r="CM61" s="1082"/>
      <c r="CN61" s="1083"/>
      <c r="CO61" s="1083"/>
      <c r="CP61" s="1083"/>
      <c r="CQ61" s="1084"/>
      <c r="CR61" s="1082"/>
      <c r="CS61" s="1083"/>
      <c r="CT61" s="1083"/>
      <c r="CU61" s="1083"/>
      <c r="CV61" s="1084"/>
      <c r="CW61" s="1082"/>
      <c r="CX61" s="1083"/>
      <c r="CY61" s="1083"/>
      <c r="CZ61" s="1083"/>
      <c r="DA61" s="1084"/>
      <c r="DB61" s="1082"/>
      <c r="DC61" s="1083"/>
      <c r="DD61" s="1083"/>
      <c r="DE61" s="1083"/>
      <c r="DF61" s="1084"/>
      <c r="DG61" s="1082"/>
      <c r="DH61" s="1083"/>
      <c r="DI61" s="1083"/>
      <c r="DJ61" s="1083"/>
      <c r="DK61" s="1084"/>
      <c r="DL61" s="1082"/>
      <c r="DM61" s="1083"/>
      <c r="DN61" s="1083"/>
      <c r="DO61" s="1083"/>
      <c r="DP61" s="1084"/>
      <c r="DQ61" s="1082"/>
      <c r="DR61" s="1083"/>
      <c r="DS61" s="1083"/>
      <c r="DT61" s="1083"/>
      <c r="DU61" s="1084"/>
      <c r="DV61" s="1085"/>
      <c r="DW61" s="1086"/>
      <c r="DX61" s="1086"/>
      <c r="DY61" s="1086"/>
      <c r="DZ61" s="1087"/>
      <c r="EA61" s="247"/>
    </row>
    <row r="62" spans="1:131" s="248" customFormat="1" ht="26.25" customHeight="1" x14ac:dyDescent="0.15">
      <c r="A62" s="262">
        <v>
35</v>
      </c>
      <c r="B62" s="1130"/>
      <c r="C62" s="1131"/>
      <c r="D62" s="1131"/>
      <c r="E62" s="1131"/>
      <c r="F62" s="1131"/>
      <c r="G62" s="1131"/>
      <c r="H62" s="1131"/>
      <c r="I62" s="1131"/>
      <c r="J62" s="1131"/>
      <c r="K62" s="1131"/>
      <c r="L62" s="1131"/>
      <c r="M62" s="1131"/>
      <c r="N62" s="1131"/>
      <c r="O62" s="1131"/>
      <c r="P62" s="1132"/>
      <c r="Q62" s="1133"/>
      <c r="R62" s="1116"/>
      <c r="S62" s="1116"/>
      <c r="T62" s="1116"/>
      <c r="U62" s="1116"/>
      <c r="V62" s="1116"/>
      <c r="W62" s="1116"/>
      <c r="X62" s="1116"/>
      <c r="Y62" s="1116"/>
      <c r="Z62" s="1116"/>
      <c r="AA62" s="1116"/>
      <c r="AB62" s="1116"/>
      <c r="AC62" s="1116"/>
      <c r="AD62" s="1116"/>
      <c r="AE62" s="1134"/>
      <c r="AF62" s="1112"/>
      <c r="AG62" s="1113"/>
      <c r="AH62" s="1113"/>
      <c r="AI62" s="1113"/>
      <c r="AJ62" s="1114"/>
      <c r="AK62" s="1115"/>
      <c r="AL62" s="1116"/>
      <c r="AM62" s="1116"/>
      <c r="AN62" s="1116"/>
      <c r="AO62" s="1116"/>
      <c r="AP62" s="1116"/>
      <c r="AQ62" s="1116"/>
      <c r="AR62" s="1116"/>
      <c r="AS62" s="1116"/>
      <c r="AT62" s="1116"/>
      <c r="AU62" s="1116"/>
      <c r="AV62" s="1116"/>
      <c r="AW62" s="1116"/>
      <c r="AX62" s="1116"/>
      <c r="AY62" s="1116"/>
      <c r="AZ62" s="1117"/>
      <c r="BA62" s="1117"/>
      <c r="BB62" s="1117"/>
      <c r="BC62" s="1117"/>
      <c r="BD62" s="1117"/>
      <c r="BE62" s="1125"/>
      <c r="BF62" s="1125"/>
      <c r="BG62" s="1125"/>
      <c r="BH62" s="1125"/>
      <c r="BI62" s="1126"/>
      <c r="BJ62" s="1127" t="s">
        <v>
407</v>
      </c>
      <c r="BK62" s="1128"/>
      <c r="BL62" s="1128"/>
      <c r="BM62" s="1128"/>
      <c r="BN62" s="1129"/>
      <c r="BO62" s="266"/>
      <c r="BP62" s="266"/>
      <c r="BQ62" s="263">
        <v>
56</v>
      </c>
      <c r="BR62" s="264"/>
      <c r="BS62" s="1107"/>
      <c r="BT62" s="1108"/>
      <c r="BU62" s="1108"/>
      <c r="BV62" s="1108"/>
      <c r="BW62" s="1108"/>
      <c r="BX62" s="1108"/>
      <c r="BY62" s="1108"/>
      <c r="BZ62" s="1108"/>
      <c r="CA62" s="1108"/>
      <c r="CB62" s="1108"/>
      <c r="CC62" s="1108"/>
      <c r="CD62" s="1108"/>
      <c r="CE62" s="1108"/>
      <c r="CF62" s="1108"/>
      <c r="CG62" s="1109"/>
      <c r="CH62" s="1082"/>
      <c r="CI62" s="1083"/>
      <c r="CJ62" s="1083"/>
      <c r="CK62" s="1083"/>
      <c r="CL62" s="1084"/>
      <c r="CM62" s="1082"/>
      <c r="CN62" s="1083"/>
      <c r="CO62" s="1083"/>
      <c r="CP62" s="1083"/>
      <c r="CQ62" s="1084"/>
      <c r="CR62" s="1082"/>
      <c r="CS62" s="1083"/>
      <c r="CT62" s="1083"/>
      <c r="CU62" s="1083"/>
      <c r="CV62" s="1084"/>
      <c r="CW62" s="1082"/>
      <c r="CX62" s="1083"/>
      <c r="CY62" s="1083"/>
      <c r="CZ62" s="1083"/>
      <c r="DA62" s="1084"/>
      <c r="DB62" s="1082"/>
      <c r="DC62" s="1083"/>
      <c r="DD62" s="1083"/>
      <c r="DE62" s="1083"/>
      <c r="DF62" s="1084"/>
      <c r="DG62" s="1082"/>
      <c r="DH62" s="1083"/>
      <c r="DI62" s="1083"/>
      <c r="DJ62" s="1083"/>
      <c r="DK62" s="1084"/>
      <c r="DL62" s="1082"/>
      <c r="DM62" s="1083"/>
      <c r="DN62" s="1083"/>
      <c r="DO62" s="1083"/>
      <c r="DP62" s="1084"/>
      <c r="DQ62" s="1082"/>
      <c r="DR62" s="1083"/>
      <c r="DS62" s="1083"/>
      <c r="DT62" s="1083"/>
      <c r="DU62" s="1084"/>
      <c r="DV62" s="1085"/>
      <c r="DW62" s="1086"/>
      <c r="DX62" s="1086"/>
      <c r="DY62" s="1086"/>
      <c r="DZ62" s="1087"/>
      <c r="EA62" s="247"/>
    </row>
    <row r="63" spans="1:131" s="248" customFormat="1" ht="26.25" customHeight="1" thickBot="1" x14ac:dyDescent="0.2">
      <c r="A63" s="265" t="s">
        <v>
389</v>
      </c>
      <c r="B63" s="1037" t="s">
        <v>
408</v>
      </c>
      <c r="C63" s="1038"/>
      <c r="D63" s="1038"/>
      <c r="E63" s="1038"/>
      <c r="F63" s="1038"/>
      <c r="G63" s="1038"/>
      <c r="H63" s="1038"/>
      <c r="I63" s="1038"/>
      <c r="J63" s="1038"/>
      <c r="K63" s="1038"/>
      <c r="L63" s="1038"/>
      <c r="M63" s="1038"/>
      <c r="N63" s="1038"/>
      <c r="O63" s="1038"/>
      <c r="P63" s="1039"/>
      <c r="Q63" s="1055"/>
      <c r="R63" s="1056"/>
      <c r="S63" s="1056"/>
      <c r="T63" s="1056"/>
      <c r="U63" s="1056"/>
      <c r="V63" s="1056"/>
      <c r="W63" s="1056"/>
      <c r="X63" s="1056"/>
      <c r="Y63" s="1056"/>
      <c r="Z63" s="1056"/>
      <c r="AA63" s="1056"/>
      <c r="AB63" s="1056"/>
      <c r="AC63" s="1056"/>
      <c r="AD63" s="1056"/>
      <c r="AE63" s="1121"/>
      <c r="AF63" s="1122">
        <v>
864</v>
      </c>
      <c r="AG63" s="1052"/>
      <c r="AH63" s="1052"/>
      <c r="AI63" s="1052"/>
      <c r="AJ63" s="1123"/>
      <c r="AK63" s="1124"/>
      <c r="AL63" s="1056"/>
      <c r="AM63" s="1056"/>
      <c r="AN63" s="1056"/>
      <c r="AO63" s="1056"/>
      <c r="AP63" s="1052">
        <v>
2973</v>
      </c>
      <c r="AQ63" s="1052"/>
      <c r="AR63" s="1052"/>
      <c r="AS63" s="1052"/>
      <c r="AT63" s="1052"/>
      <c r="AU63" s="1052">
        <v>
1626</v>
      </c>
      <c r="AV63" s="1052"/>
      <c r="AW63" s="1052"/>
      <c r="AX63" s="1052"/>
      <c r="AY63" s="1052"/>
      <c r="AZ63" s="1118"/>
      <c r="BA63" s="1118"/>
      <c r="BB63" s="1118"/>
      <c r="BC63" s="1118"/>
      <c r="BD63" s="1118"/>
      <c r="BE63" s="1053"/>
      <c r="BF63" s="1053"/>
      <c r="BG63" s="1053"/>
      <c r="BH63" s="1053"/>
      <c r="BI63" s="1054"/>
      <c r="BJ63" s="1119" t="s">
        <v>
391</v>
      </c>
      <c r="BK63" s="1044"/>
      <c r="BL63" s="1044"/>
      <c r="BM63" s="1044"/>
      <c r="BN63" s="1120"/>
      <c r="BO63" s="266"/>
      <c r="BP63" s="266"/>
      <c r="BQ63" s="263">
        <v>
57</v>
      </c>
      <c r="BR63" s="264"/>
      <c r="BS63" s="1107"/>
      <c r="BT63" s="1108"/>
      <c r="BU63" s="1108"/>
      <c r="BV63" s="1108"/>
      <c r="BW63" s="1108"/>
      <c r="BX63" s="1108"/>
      <c r="BY63" s="1108"/>
      <c r="BZ63" s="1108"/>
      <c r="CA63" s="1108"/>
      <c r="CB63" s="1108"/>
      <c r="CC63" s="1108"/>
      <c r="CD63" s="1108"/>
      <c r="CE63" s="1108"/>
      <c r="CF63" s="1108"/>
      <c r="CG63" s="1109"/>
      <c r="CH63" s="1082"/>
      <c r="CI63" s="1083"/>
      <c r="CJ63" s="1083"/>
      <c r="CK63" s="1083"/>
      <c r="CL63" s="1084"/>
      <c r="CM63" s="1082"/>
      <c r="CN63" s="1083"/>
      <c r="CO63" s="1083"/>
      <c r="CP63" s="1083"/>
      <c r="CQ63" s="1084"/>
      <c r="CR63" s="1082"/>
      <c r="CS63" s="1083"/>
      <c r="CT63" s="1083"/>
      <c r="CU63" s="1083"/>
      <c r="CV63" s="1084"/>
      <c r="CW63" s="1082"/>
      <c r="CX63" s="1083"/>
      <c r="CY63" s="1083"/>
      <c r="CZ63" s="1083"/>
      <c r="DA63" s="1084"/>
      <c r="DB63" s="1082"/>
      <c r="DC63" s="1083"/>
      <c r="DD63" s="1083"/>
      <c r="DE63" s="1083"/>
      <c r="DF63" s="1084"/>
      <c r="DG63" s="1082"/>
      <c r="DH63" s="1083"/>
      <c r="DI63" s="1083"/>
      <c r="DJ63" s="1083"/>
      <c r="DK63" s="1084"/>
      <c r="DL63" s="1082"/>
      <c r="DM63" s="1083"/>
      <c r="DN63" s="1083"/>
      <c r="DO63" s="1083"/>
      <c r="DP63" s="1084"/>
      <c r="DQ63" s="1082"/>
      <c r="DR63" s="1083"/>
      <c r="DS63" s="1083"/>
      <c r="DT63" s="1083"/>
      <c r="DU63" s="1084"/>
      <c r="DV63" s="1085"/>
      <c r="DW63" s="1086"/>
      <c r="DX63" s="1086"/>
      <c r="DY63" s="1086"/>
      <c r="DZ63" s="1087"/>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
58</v>
      </c>
      <c r="BR64" s="264"/>
      <c r="BS64" s="1107"/>
      <c r="BT64" s="1108"/>
      <c r="BU64" s="1108"/>
      <c r="BV64" s="1108"/>
      <c r="BW64" s="1108"/>
      <c r="BX64" s="1108"/>
      <c r="BY64" s="1108"/>
      <c r="BZ64" s="1108"/>
      <c r="CA64" s="1108"/>
      <c r="CB64" s="1108"/>
      <c r="CC64" s="1108"/>
      <c r="CD64" s="1108"/>
      <c r="CE64" s="1108"/>
      <c r="CF64" s="1108"/>
      <c r="CG64" s="1109"/>
      <c r="CH64" s="1082"/>
      <c r="CI64" s="1083"/>
      <c r="CJ64" s="1083"/>
      <c r="CK64" s="1083"/>
      <c r="CL64" s="1084"/>
      <c r="CM64" s="1082"/>
      <c r="CN64" s="1083"/>
      <c r="CO64" s="1083"/>
      <c r="CP64" s="1083"/>
      <c r="CQ64" s="1084"/>
      <c r="CR64" s="1082"/>
      <c r="CS64" s="1083"/>
      <c r="CT64" s="1083"/>
      <c r="CU64" s="1083"/>
      <c r="CV64" s="1084"/>
      <c r="CW64" s="1082"/>
      <c r="CX64" s="1083"/>
      <c r="CY64" s="1083"/>
      <c r="CZ64" s="1083"/>
      <c r="DA64" s="1084"/>
      <c r="DB64" s="1082"/>
      <c r="DC64" s="1083"/>
      <c r="DD64" s="1083"/>
      <c r="DE64" s="1083"/>
      <c r="DF64" s="1084"/>
      <c r="DG64" s="1082"/>
      <c r="DH64" s="1083"/>
      <c r="DI64" s="1083"/>
      <c r="DJ64" s="1083"/>
      <c r="DK64" s="1084"/>
      <c r="DL64" s="1082"/>
      <c r="DM64" s="1083"/>
      <c r="DN64" s="1083"/>
      <c r="DO64" s="1083"/>
      <c r="DP64" s="1084"/>
      <c r="DQ64" s="1082"/>
      <c r="DR64" s="1083"/>
      <c r="DS64" s="1083"/>
      <c r="DT64" s="1083"/>
      <c r="DU64" s="1084"/>
      <c r="DV64" s="1085"/>
      <c r="DW64" s="1086"/>
      <c r="DX64" s="1086"/>
      <c r="DY64" s="1086"/>
      <c r="DZ64" s="1087"/>
      <c r="EA64" s="247"/>
    </row>
    <row r="65" spans="1:131" s="248" customFormat="1" ht="26.25" customHeight="1" thickBot="1" x14ac:dyDescent="0.2">
      <c r="A65" s="253" t="s">
        <v>
409</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
59</v>
      </c>
      <c r="BR65" s="264"/>
      <c r="BS65" s="1107"/>
      <c r="BT65" s="1108"/>
      <c r="BU65" s="1108"/>
      <c r="BV65" s="1108"/>
      <c r="BW65" s="1108"/>
      <c r="BX65" s="1108"/>
      <c r="BY65" s="1108"/>
      <c r="BZ65" s="1108"/>
      <c r="CA65" s="1108"/>
      <c r="CB65" s="1108"/>
      <c r="CC65" s="1108"/>
      <c r="CD65" s="1108"/>
      <c r="CE65" s="1108"/>
      <c r="CF65" s="1108"/>
      <c r="CG65" s="1109"/>
      <c r="CH65" s="1082"/>
      <c r="CI65" s="1083"/>
      <c r="CJ65" s="1083"/>
      <c r="CK65" s="1083"/>
      <c r="CL65" s="1084"/>
      <c r="CM65" s="1082"/>
      <c r="CN65" s="1083"/>
      <c r="CO65" s="1083"/>
      <c r="CP65" s="1083"/>
      <c r="CQ65" s="1084"/>
      <c r="CR65" s="1082"/>
      <c r="CS65" s="1083"/>
      <c r="CT65" s="1083"/>
      <c r="CU65" s="1083"/>
      <c r="CV65" s="1084"/>
      <c r="CW65" s="1082"/>
      <c r="CX65" s="1083"/>
      <c r="CY65" s="1083"/>
      <c r="CZ65" s="1083"/>
      <c r="DA65" s="1084"/>
      <c r="DB65" s="1082"/>
      <c r="DC65" s="1083"/>
      <c r="DD65" s="1083"/>
      <c r="DE65" s="1083"/>
      <c r="DF65" s="1084"/>
      <c r="DG65" s="1082"/>
      <c r="DH65" s="1083"/>
      <c r="DI65" s="1083"/>
      <c r="DJ65" s="1083"/>
      <c r="DK65" s="1084"/>
      <c r="DL65" s="1082"/>
      <c r="DM65" s="1083"/>
      <c r="DN65" s="1083"/>
      <c r="DO65" s="1083"/>
      <c r="DP65" s="1084"/>
      <c r="DQ65" s="1082"/>
      <c r="DR65" s="1083"/>
      <c r="DS65" s="1083"/>
      <c r="DT65" s="1083"/>
      <c r="DU65" s="1084"/>
      <c r="DV65" s="1085"/>
      <c r="DW65" s="1086"/>
      <c r="DX65" s="1086"/>
      <c r="DY65" s="1086"/>
      <c r="DZ65" s="1087"/>
      <c r="EA65" s="247"/>
    </row>
    <row r="66" spans="1:131" s="248" customFormat="1" ht="26.25" customHeight="1" x14ac:dyDescent="0.15">
      <c r="A66" s="1088" t="s">
        <v>
410</v>
      </c>
      <c r="B66" s="1089"/>
      <c r="C66" s="1089"/>
      <c r="D66" s="1089"/>
      <c r="E66" s="1089"/>
      <c r="F66" s="1089"/>
      <c r="G66" s="1089"/>
      <c r="H66" s="1089"/>
      <c r="I66" s="1089"/>
      <c r="J66" s="1089"/>
      <c r="K66" s="1089"/>
      <c r="L66" s="1089"/>
      <c r="M66" s="1089"/>
      <c r="N66" s="1089"/>
      <c r="O66" s="1089"/>
      <c r="P66" s="1090"/>
      <c r="Q66" s="1094" t="s">
        <v>
411</v>
      </c>
      <c r="R66" s="1095"/>
      <c r="S66" s="1095"/>
      <c r="T66" s="1095"/>
      <c r="U66" s="1096"/>
      <c r="V66" s="1094" t="s">
        <v>
412</v>
      </c>
      <c r="W66" s="1095"/>
      <c r="X66" s="1095"/>
      <c r="Y66" s="1095"/>
      <c r="Z66" s="1096"/>
      <c r="AA66" s="1094" t="s">
        <v>
413</v>
      </c>
      <c r="AB66" s="1095"/>
      <c r="AC66" s="1095"/>
      <c r="AD66" s="1095"/>
      <c r="AE66" s="1096"/>
      <c r="AF66" s="1100" t="s">
        <v>
414</v>
      </c>
      <c r="AG66" s="1101"/>
      <c r="AH66" s="1101"/>
      <c r="AI66" s="1101"/>
      <c r="AJ66" s="1102"/>
      <c r="AK66" s="1094" t="s">
        <v>
415</v>
      </c>
      <c r="AL66" s="1089"/>
      <c r="AM66" s="1089"/>
      <c r="AN66" s="1089"/>
      <c r="AO66" s="1090"/>
      <c r="AP66" s="1094" t="s">
        <v>
416</v>
      </c>
      <c r="AQ66" s="1095"/>
      <c r="AR66" s="1095"/>
      <c r="AS66" s="1095"/>
      <c r="AT66" s="1096"/>
      <c r="AU66" s="1094" t="s">
        <v>
417</v>
      </c>
      <c r="AV66" s="1095"/>
      <c r="AW66" s="1095"/>
      <c r="AX66" s="1095"/>
      <c r="AY66" s="1096"/>
      <c r="AZ66" s="1094" t="s">
        <v>
377</v>
      </c>
      <c r="BA66" s="1095"/>
      <c r="BB66" s="1095"/>
      <c r="BC66" s="1095"/>
      <c r="BD66" s="1110"/>
      <c r="BE66" s="266"/>
      <c r="BF66" s="266"/>
      <c r="BG66" s="266"/>
      <c r="BH66" s="266"/>
      <c r="BI66" s="266"/>
      <c r="BJ66" s="266"/>
      <c r="BK66" s="266"/>
      <c r="BL66" s="266"/>
      <c r="BM66" s="266"/>
      <c r="BN66" s="266"/>
      <c r="BO66" s="266"/>
      <c r="BP66" s="266"/>
      <c r="BQ66" s="263">
        <v>
60</v>
      </c>
      <c r="BR66" s="268"/>
      <c r="BS66" s="1046"/>
      <c r="BT66" s="1047"/>
      <c r="BU66" s="1047"/>
      <c r="BV66" s="1047"/>
      <c r="BW66" s="1047"/>
      <c r="BX66" s="1047"/>
      <c r="BY66" s="1047"/>
      <c r="BZ66" s="1047"/>
      <c r="CA66" s="1047"/>
      <c r="CB66" s="1047"/>
      <c r="CC66" s="1047"/>
      <c r="CD66" s="1047"/>
      <c r="CE66" s="1047"/>
      <c r="CF66" s="1047"/>
      <c r="CG66" s="1048"/>
      <c r="CH66" s="1049"/>
      <c r="CI66" s="1050"/>
      <c r="CJ66" s="1050"/>
      <c r="CK66" s="1050"/>
      <c r="CL66" s="1051"/>
      <c r="CM66" s="1049"/>
      <c r="CN66" s="1050"/>
      <c r="CO66" s="1050"/>
      <c r="CP66" s="1050"/>
      <c r="CQ66" s="1051"/>
      <c r="CR66" s="1049"/>
      <c r="CS66" s="1050"/>
      <c r="CT66" s="1050"/>
      <c r="CU66" s="1050"/>
      <c r="CV66" s="1051"/>
      <c r="CW66" s="1049"/>
      <c r="CX66" s="1050"/>
      <c r="CY66" s="1050"/>
      <c r="CZ66" s="1050"/>
      <c r="DA66" s="1051"/>
      <c r="DB66" s="1049"/>
      <c r="DC66" s="1050"/>
      <c r="DD66" s="1050"/>
      <c r="DE66" s="1050"/>
      <c r="DF66" s="1051"/>
      <c r="DG66" s="1049"/>
      <c r="DH66" s="1050"/>
      <c r="DI66" s="1050"/>
      <c r="DJ66" s="1050"/>
      <c r="DK66" s="1051"/>
      <c r="DL66" s="1049"/>
      <c r="DM66" s="1050"/>
      <c r="DN66" s="1050"/>
      <c r="DO66" s="1050"/>
      <c r="DP66" s="1051"/>
      <c r="DQ66" s="1049"/>
      <c r="DR66" s="1050"/>
      <c r="DS66" s="1050"/>
      <c r="DT66" s="1050"/>
      <c r="DU66" s="1051"/>
      <c r="DV66" s="1034"/>
      <c r="DW66" s="1035"/>
      <c r="DX66" s="1035"/>
      <c r="DY66" s="1035"/>
      <c r="DZ66" s="1036"/>
      <c r="EA66" s="247"/>
    </row>
    <row r="67" spans="1:131" s="248" customFormat="1" ht="26.25" customHeight="1" thickBot="1" x14ac:dyDescent="0.2">
      <c r="A67" s="1091"/>
      <c r="B67" s="1092"/>
      <c r="C67" s="1092"/>
      <c r="D67" s="1092"/>
      <c r="E67" s="1092"/>
      <c r="F67" s="1092"/>
      <c r="G67" s="1092"/>
      <c r="H67" s="1092"/>
      <c r="I67" s="1092"/>
      <c r="J67" s="1092"/>
      <c r="K67" s="1092"/>
      <c r="L67" s="1092"/>
      <c r="M67" s="1092"/>
      <c r="N67" s="1092"/>
      <c r="O67" s="1092"/>
      <c r="P67" s="1093"/>
      <c r="Q67" s="1097"/>
      <c r="R67" s="1098"/>
      <c r="S67" s="1098"/>
      <c r="T67" s="1098"/>
      <c r="U67" s="1099"/>
      <c r="V67" s="1097"/>
      <c r="W67" s="1098"/>
      <c r="X67" s="1098"/>
      <c r="Y67" s="1098"/>
      <c r="Z67" s="1099"/>
      <c r="AA67" s="1097"/>
      <c r="AB67" s="1098"/>
      <c r="AC67" s="1098"/>
      <c r="AD67" s="1098"/>
      <c r="AE67" s="1099"/>
      <c r="AF67" s="1103"/>
      <c r="AG67" s="1104"/>
      <c r="AH67" s="1104"/>
      <c r="AI67" s="1104"/>
      <c r="AJ67" s="1105"/>
      <c r="AK67" s="1106"/>
      <c r="AL67" s="1092"/>
      <c r="AM67" s="1092"/>
      <c r="AN67" s="1092"/>
      <c r="AO67" s="1093"/>
      <c r="AP67" s="1097"/>
      <c r="AQ67" s="1098"/>
      <c r="AR67" s="1098"/>
      <c r="AS67" s="1098"/>
      <c r="AT67" s="1099"/>
      <c r="AU67" s="1097"/>
      <c r="AV67" s="1098"/>
      <c r="AW67" s="1098"/>
      <c r="AX67" s="1098"/>
      <c r="AY67" s="1099"/>
      <c r="AZ67" s="1097"/>
      <c r="BA67" s="1098"/>
      <c r="BB67" s="1098"/>
      <c r="BC67" s="1098"/>
      <c r="BD67" s="1111"/>
      <c r="BE67" s="266"/>
      <c r="BF67" s="266"/>
      <c r="BG67" s="266"/>
      <c r="BH67" s="266"/>
      <c r="BI67" s="266"/>
      <c r="BJ67" s="266"/>
      <c r="BK67" s="266"/>
      <c r="BL67" s="266"/>
      <c r="BM67" s="266"/>
      <c r="BN67" s="266"/>
      <c r="BO67" s="266"/>
      <c r="BP67" s="266"/>
      <c r="BQ67" s="263">
        <v>
61</v>
      </c>
      <c r="BR67" s="268"/>
      <c r="BS67" s="1046"/>
      <c r="BT67" s="1047"/>
      <c r="BU67" s="1047"/>
      <c r="BV67" s="1047"/>
      <c r="BW67" s="1047"/>
      <c r="BX67" s="1047"/>
      <c r="BY67" s="1047"/>
      <c r="BZ67" s="1047"/>
      <c r="CA67" s="1047"/>
      <c r="CB67" s="1047"/>
      <c r="CC67" s="1047"/>
      <c r="CD67" s="1047"/>
      <c r="CE67" s="1047"/>
      <c r="CF67" s="1047"/>
      <c r="CG67" s="1048"/>
      <c r="CH67" s="1049"/>
      <c r="CI67" s="1050"/>
      <c r="CJ67" s="1050"/>
      <c r="CK67" s="1050"/>
      <c r="CL67" s="1051"/>
      <c r="CM67" s="1049"/>
      <c r="CN67" s="1050"/>
      <c r="CO67" s="1050"/>
      <c r="CP67" s="1050"/>
      <c r="CQ67" s="1051"/>
      <c r="CR67" s="1049"/>
      <c r="CS67" s="1050"/>
      <c r="CT67" s="1050"/>
      <c r="CU67" s="1050"/>
      <c r="CV67" s="1051"/>
      <c r="CW67" s="1049"/>
      <c r="CX67" s="1050"/>
      <c r="CY67" s="1050"/>
      <c r="CZ67" s="1050"/>
      <c r="DA67" s="1051"/>
      <c r="DB67" s="1049"/>
      <c r="DC67" s="1050"/>
      <c r="DD67" s="1050"/>
      <c r="DE67" s="1050"/>
      <c r="DF67" s="1051"/>
      <c r="DG67" s="1049"/>
      <c r="DH67" s="1050"/>
      <c r="DI67" s="1050"/>
      <c r="DJ67" s="1050"/>
      <c r="DK67" s="1051"/>
      <c r="DL67" s="1049"/>
      <c r="DM67" s="1050"/>
      <c r="DN67" s="1050"/>
      <c r="DO67" s="1050"/>
      <c r="DP67" s="1051"/>
      <c r="DQ67" s="1049"/>
      <c r="DR67" s="1050"/>
      <c r="DS67" s="1050"/>
      <c r="DT67" s="1050"/>
      <c r="DU67" s="1051"/>
      <c r="DV67" s="1034"/>
      <c r="DW67" s="1035"/>
      <c r="DX67" s="1035"/>
      <c r="DY67" s="1035"/>
      <c r="DZ67" s="1036"/>
      <c r="EA67" s="247"/>
    </row>
    <row r="68" spans="1:131" s="248" customFormat="1" ht="26.25" customHeight="1" thickTop="1" x14ac:dyDescent="0.15">
      <c r="A68" s="259">
        <v>
1</v>
      </c>
      <c r="B68" s="1078" t="s">
        <v>
570</v>
      </c>
      <c r="C68" s="1079"/>
      <c r="D68" s="1079"/>
      <c r="E68" s="1079"/>
      <c r="F68" s="1079"/>
      <c r="G68" s="1079"/>
      <c r="H68" s="1079"/>
      <c r="I68" s="1079"/>
      <c r="J68" s="1079"/>
      <c r="K68" s="1079"/>
      <c r="L68" s="1079"/>
      <c r="M68" s="1079"/>
      <c r="N68" s="1079"/>
      <c r="O68" s="1079"/>
      <c r="P68" s="1080"/>
      <c r="Q68" s="1081">
        <v>
8237</v>
      </c>
      <c r="R68" s="1075"/>
      <c r="S68" s="1075"/>
      <c r="T68" s="1075"/>
      <c r="U68" s="1075"/>
      <c r="V68" s="1075">
        <v>
8882</v>
      </c>
      <c r="W68" s="1075"/>
      <c r="X68" s="1075"/>
      <c r="Y68" s="1075"/>
      <c r="Z68" s="1075"/>
      <c r="AA68" s="1075">
        <v>
-646</v>
      </c>
      <c r="AB68" s="1075"/>
      <c r="AC68" s="1075"/>
      <c r="AD68" s="1075"/>
      <c r="AE68" s="1075"/>
      <c r="AF68" s="1075">
        <v>
1621</v>
      </c>
      <c r="AG68" s="1075"/>
      <c r="AH68" s="1075"/>
      <c r="AI68" s="1075"/>
      <c r="AJ68" s="1075"/>
      <c r="AK68" s="1075" t="s">
        <v>
522</v>
      </c>
      <c r="AL68" s="1075"/>
      <c r="AM68" s="1075"/>
      <c r="AN68" s="1075"/>
      <c r="AO68" s="1075"/>
      <c r="AP68" s="1075">
        <v>
8596</v>
      </c>
      <c r="AQ68" s="1075"/>
      <c r="AR68" s="1075"/>
      <c r="AS68" s="1075"/>
      <c r="AT68" s="1075"/>
      <c r="AU68" s="1075">
        <v>
1745</v>
      </c>
      <c r="AV68" s="1075"/>
      <c r="AW68" s="1075"/>
      <c r="AX68" s="1075"/>
      <c r="AY68" s="1075"/>
      <c r="AZ68" s="1076"/>
      <c r="BA68" s="1076"/>
      <c r="BB68" s="1076"/>
      <c r="BC68" s="1076"/>
      <c r="BD68" s="1077"/>
      <c r="BE68" s="266"/>
      <c r="BF68" s="266"/>
      <c r="BG68" s="266"/>
      <c r="BH68" s="266"/>
      <c r="BI68" s="266"/>
      <c r="BJ68" s="266"/>
      <c r="BK68" s="266"/>
      <c r="BL68" s="266"/>
      <c r="BM68" s="266"/>
      <c r="BN68" s="266"/>
      <c r="BO68" s="266"/>
      <c r="BP68" s="266"/>
      <c r="BQ68" s="263">
        <v>
62</v>
      </c>
      <c r="BR68" s="268"/>
      <c r="BS68" s="1046"/>
      <c r="BT68" s="1047"/>
      <c r="BU68" s="1047"/>
      <c r="BV68" s="1047"/>
      <c r="BW68" s="1047"/>
      <c r="BX68" s="1047"/>
      <c r="BY68" s="1047"/>
      <c r="BZ68" s="1047"/>
      <c r="CA68" s="1047"/>
      <c r="CB68" s="1047"/>
      <c r="CC68" s="1047"/>
      <c r="CD68" s="1047"/>
      <c r="CE68" s="1047"/>
      <c r="CF68" s="1047"/>
      <c r="CG68" s="1048"/>
      <c r="CH68" s="1049"/>
      <c r="CI68" s="1050"/>
      <c r="CJ68" s="1050"/>
      <c r="CK68" s="1050"/>
      <c r="CL68" s="1051"/>
      <c r="CM68" s="1049"/>
      <c r="CN68" s="1050"/>
      <c r="CO68" s="1050"/>
      <c r="CP68" s="1050"/>
      <c r="CQ68" s="1051"/>
      <c r="CR68" s="1049"/>
      <c r="CS68" s="1050"/>
      <c r="CT68" s="1050"/>
      <c r="CU68" s="1050"/>
      <c r="CV68" s="1051"/>
      <c r="CW68" s="1049"/>
      <c r="CX68" s="1050"/>
      <c r="CY68" s="1050"/>
      <c r="CZ68" s="1050"/>
      <c r="DA68" s="1051"/>
      <c r="DB68" s="1049"/>
      <c r="DC68" s="1050"/>
      <c r="DD68" s="1050"/>
      <c r="DE68" s="1050"/>
      <c r="DF68" s="1051"/>
      <c r="DG68" s="1049"/>
      <c r="DH68" s="1050"/>
      <c r="DI68" s="1050"/>
      <c r="DJ68" s="1050"/>
      <c r="DK68" s="1051"/>
      <c r="DL68" s="1049"/>
      <c r="DM68" s="1050"/>
      <c r="DN68" s="1050"/>
      <c r="DO68" s="1050"/>
      <c r="DP68" s="1051"/>
      <c r="DQ68" s="1049"/>
      <c r="DR68" s="1050"/>
      <c r="DS68" s="1050"/>
      <c r="DT68" s="1050"/>
      <c r="DU68" s="1051"/>
      <c r="DV68" s="1034"/>
      <c r="DW68" s="1035"/>
      <c r="DX68" s="1035"/>
      <c r="DY68" s="1035"/>
      <c r="DZ68" s="1036"/>
      <c r="EA68" s="247"/>
    </row>
    <row r="69" spans="1:131" s="248" customFormat="1" ht="26.25" customHeight="1" x14ac:dyDescent="0.15">
      <c r="A69" s="262">
        <v>
2</v>
      </c>
      <c r="B69" s="1067" t="s">
        <v>
571</v>
      </c>
      <c r="C69" s="1068"/>
      <c r="D69" s="1068"/>
      <c r="E69" s="1068"/>
      <c r="F69" s="1068"/>
      <c r="G69" s="1068"/>
      <c r="H69" s="1068"/>
      <c r="I69" s="1068"/>
      <c r="J69" s="1068"/>
      <c r="K69" s="1068"/>
      <c r="L69" s="1068"/>
      <c r="M69" s="1068"/>
      <c r="N69" s="1068"/>
      <c r="O69" s="1068"/>
      <c r="P69" s="1069"/>
      <c r="Q69" s="1070">
        <v>
10992</v>
      </c>
      <c r="R69" s="1064"/>
      <c r="S69" s="1064"/>
      <c r="T69" s="1064"/>
      <c r="U69" s="1064"/>
      <c r="V69" s="1064">
        <v>
10500</v>
      </c>
      <c r="W69" s="1064"/>
      <c r="X69" s="1064"/>
      <c r="Y69" s="1064"/>
      <c r="Z69" s="1064"/>
      <c r="AA69" s="1064">
        <v>
491</v>
      </c>
      <c r="AB69" s="1064"/>
      <c r="AC69" s="1064"/>
      <c r="AD69" s="1064"/>
      <c r="AE69" s="1064"/>
      <c r="AF69" s="1064">
        <v>
491</v>
      </c>
      <c r="AG69" s="1064"/>
      <c r="AH69" s="1064"/>
      <c r="AI69" s="1064"/>
      <c r="AJ69" s="1064"/>
      <c r="AK69" s="1064" t="s">
        <v>
522</v>
      </c>
      <c r="AL69" s="1064"/>
      <c r="AM69" s="1064"/>
      <c r="AN69" s="1064"/>
      <c r="AO69" s="1064"/>
      <c r="AP69" s="1064">
        <v>
799</v>
      </c>
      <c r="AQ69" s="1064"/>
      <c r="AR69" s="1064"/>
      <c r="AS69" s="1064"/>
      <c r="AT69" s="1064"/>
      <c r="AU69" s="1064">
        <v>
12</v>
      </c>
      <c r="AV69" s="1064"/>
      <c r="AW69" s="1064"/>
      <c r="AX69" s="1064"/>
      <c r="AY69" s="1064"/>
      <c r="AZ69" s="1065"/>
      <c r="BA69" s="1065"/>
      <c r="BB69" s="1065"/>
      <c r="BC69" s="1065"/>
      <c r="BD69" s="1066"/>
      <c r="BE69" s="266"/>
      <c r="BF69" s="266"/>
      <c r="BG69" s="266"/>
      <c r="BH69" s="266"/>
      <c r="BI69" s="266"/>
      <c r="BJ69" s="266"/>
      <c r="BK69" s="266"/>
      <c r="BL69" s="266"/>
      <c r="BM69" s="266"/>
      <c r="BN69" s="266"/>
      <c r="BO69" s="266"/>
      <c r="BP69" s="266"/>
      <c r="BQ69" s="263">
        <v>
63</v>
      </c>
      <c r="BR69" s="268"/>
      <c r="BS69" s="1046"/>
      <c r="BT69" s="1047"/>
      <c r="BU69" s="1047"/>
      <c r="BV69" s="1047"/>
      <c r="BW69" s="1047"/>
      <c r="BX69" s="1047"/>
      <c r="BY69" s="1047"/>
      <c r="BZ69" s="1047"/>
      <c r="CA69" s="1047"/>
      <c r="CB69" s="1047"/>
      <c r="CC69" s="1047"/>
      <c r="CD69" s="1047"/>
      <c r="CE69" s="1047"/>
      <c r="CF69" s="1047"/>
      <c r="CG69" s="1048"/>
      <c r="CH69" s="1049"/>
      <c r="CI69" s="1050"/>
      <c r="CJ69" s="1050"/>
      <c r="CK69" s="1050"/>
      <c r="CL69" s="1051"/>
      <c r="CM69" s="1049"/>
      <c r="CN69" s="1050"/>
      <c r="CO69" s="1050"/>
      <c r="CP69" s="1050"/>
      <c r="CQ69" s="1051"/>
      <c r="CR69" s="1049"/>
      <c r="CS69" s="1050"/>
      <c r="CT69" s="1050"/>
      <c r="CU69" s="1050"/>
      <c r="CV69" s="1051"/>
      <c r="CW69" s="1049"/>
      <c r="CX69" s="1050"/>
      <c r="CY69" s="1050"/>
      <c r="CZ69" s="1050"/>
      <c r="DA69" s="1051"/>
      <c r="DB69" s="1049"/>
      <c r="DC69" s="1050"/>
      <c r="DD69" s="1050"/>
      <c r="DE69" s="1050"/>
      <c r="DF69" s="1051"/>
      <c r="DG69" s="1049"/>
      <c r="DH69" s="1050"/>
      <c r="DI69" s="1050"/>
      <c r="DJ69" s="1050"/>
      <c r="DK69" s="1051"/>
      <c r="DL69" s="1049"/>
      <c r="DM69" s="1050"/>
      <c r="DN69" s="1050"/>
      <c r="DO69" s="1050"/>
      <c r="DP69" s="1051"/>
      <c r="DQ69" s="1049"/>
      <c r="DR69" s="1050"/>
      <c r="DS69" s="1050"/>
      <c r="DT69" s="1050"/>
      <c r="DU69" s="1051"/>
      <c r="DV69" s="1034"/>
      <c r="DW69" s="1035"/>
      <c r="DX69" s="1035"/>
      <c r="DY69" s="1035"/>
      <c r="DZ69" s="1036"/>
      <c r="EA69" s="247"/>
    </row>
    <row r="70" spans="1:131" s="248" customFormat="1" ht="26.25" customHeight="1" x14ac:dyDescent="0.15">
      <c r="A70" s="262">
        <v>
3</v>
      </c>
      <c r="B70" s="1067" t="s">
        <v>
572</v>
      </c>
      <c r="C70" s="1068"/>
      <c r="D70" s="1068"/>
      <c r="E70" s="1068"/>
      <c r="F70" s="1068"/>
      <c r="G70" s="1068"/>
      <c r="H70" s="1068"/>
      <c r="I70" s="1068"/>
      <c r="J70" s="1068"/>
      <c r="K70" s="1068"/>
      <c r="L70" s="1068"/>
      <c r="M70" s="1068"/>
      <c r="N70" s="1068"/>
      <c r="O70" s="1068"/>
      <c r="P70" s="1069"/>
      <c r="Q70" s="1070">
        <v>
2377</v>
      </c>
      <c r="R70" s="1064"/>
      <c r="S70" s="1064"/>
      <c r="T70" s="1064"/>
      <c r="U70" s="1064"/>
      <c r="V70" s="1064">
        <v>
2295</v>
      </c>
      <c r="W70" s="1064"/>
      <c r="X70" s="1064"/>
      <c r="Y70" s="1064"/>
      <c r="Z70" s="1064"/>
      <c r="AA70" s="1064">
        <v>
83</v>
      </c>
      <c r="AB70" s="1064"/>
      <c r="AC70" s="1064"/>
      <c r="AD70" s="1064"/>
      <c r="AE70" s="1064"/>
      <c r="AF70" s="1064">
        <v>
83</v>
      </c>
      <c r="AG70" s="1064"/>
      <c r="AH70" s="1064"/>
      <c r="AI70" s="1064"/>
      <c r="AJ70" s="1064"/>
      <c r="AK70" s="1064" t="s">
        <v>
522</v>
      </c>
      <c r="AL70" s="1064"/>
      <c r="AM70" s="1064"/>
      <c r="AN70" s="1064"/>
      <c r="AO70" s="1064"/>
      <c r="AP70" s="1064">
        <v>
1303</v>
      </c>
      <c r="AQ70" s="1064"/>
      <c r="AR70" s="1064"/>
      <c r="AS70" s="1064"/>
      <c r="AT70" s="1064"/>
      <c r="AU70" s="1064">
        <v>
270</v>
      </c>
      <c r="AV70" s="1064"/>
      <c r="AW70" s="1064"/>
      <c r="AX70" s="1064"/>
      <c r="AY70" s="1064"/>
      <c r="AZ70" s="1065"/>
      <c r="BA70" s="1065"/>
      <c r="BB70" s="1065"/>
      <c r="BC70" s="1065"/>
      <c r="BD70" s="1066"/>
      <c r="BE70" s="266"/>
      <c r="BF70" s="266"/>
      <c r="BG70" s="266"/>
      <c r="BH70" s="266"/>
      <c r="BI70" s="266"/>
      <c r="BJ70" s="266"/>
      <c r="BK70" s="266"/>
      <c r="BL70" s="266"/>
      <c r="BM70" s="266"/>
      <c r="BN70" s="266"/>
      <c r="BO70" s="266"/>
      <c r="BP70" s="266"/>
      <c r="BQ70" s="263">
        <v>
64</v>
      </c>
      <c r="BR70" s="268"/>
      <c r="BS70" s="1046"/>
      <c r="BT70" s="1047"/>
      <c r="BU70" s="1047"/>
      <c r="BV70" s="1047"/>
      <c r="BW70" s="1047"/>
      <c r="BX70" s="1047"/>
      <c r="BY70" s="1047"/>
      <c r="BZ70" s="1047"/>
      <c r="CA70" s="1047"/>
      <c r="CB70" s="1047"/>
      <c r="CC70" s="1047"/>
      <c r="CD70" s="1047"/>
      <c r="CE70" s="1047"/>
      <c r="CF70" s="1047"/>
      <c r="CG70" s="1048"/>
      <c r="CH70" s="1049"/>
      <c r="CI70" s="1050"/>
      <c r="CJ70" s="1050"/>
      <c r="CK70" s="1050"/>
      <c r="CL70" s="1051"/>
      <c r="CM70" s="1049"/>
      <c r="CN70" s="1050"/>
      <c r="CO70" s="1050"/>
      <c r="CP70" s="1050"/>
      <c r="CQ70" s="1051"/>
      <c r="CR70" s="1049"/>
      <c r="CS70" s="1050"/>
      <c r="CT70" s="1050"/>
      <c r="CU70" s="1050"/>
      <c r="CV70" s="1051"/>
      <c r="CW70" s="1049"/>
      <c r="CX70" s="1050"/>
      <c r="CY70" s="1050"/>
      <c r="CZ70" s="1050"/>
      <c r="DA70" s="1051"/>
      <c r="DB70" s="1049"/>
      <c r="DC70" s="1050"/>
      <c r="DD70" s="1050"/>
      <c r="DE70" s="1050"/>
      <c r="DF70" s="1051"/>
      <c r="DG70" s="1049"/>
      <c r="DH70" s="1050"/>
      <c r="DI70" s="1050"/>
      <c r="DJ70" s="1050"/>
      <c r="DK70" s="1051"/>
      <c r="DL70" s="1049"/>
      <c r="DM70" s="1050"/>
      <c r="DN70" s="1050"/>
      <c r="DO70" s="1050"/>
      <c r="DP70" s="1051"/>
      <c r="DQ70" s="1049"/>
      <c r="DR70" s="1050"/>
      <c r="DS70" s="1050"/>
      <c r="DT70" s="1050"/>
      <c r="DU70" s="1051"/>
      <c r="DV70" s="1034"/>
      <c r="DW70" s="1035"/>
      <c r="DX70" s="1035"/>
      <c r="DY70" s="1035"/>
      <c r="DZ70" s="1036"/>
      <c r="EA70" s="247"/>
    </row>
    <row r="71" spans="1:131" s="248" customFormat="1" ht="26.25" customHeight="1" x14ac:dyDescent="0.15">
      <c r="A71" s="262">
        <v>
4</v>
      </c>
      <c r="B71" s="1067" t="s">
        <v>
573</v>
      </c>
      <c r="C71" s="1068"/>
      <c r="D71" s="1068"/>
      <c r="E71" s="1068"/>
      <c r="F71" s="1068"/>
      <c r="G71" s="1068"/>
      <c r="H71" s="1068"/>
      <c r="I71" s="1068"/>
      <c r="J71" s="1068"/>
      <c r="K71" s="1068"/>
      <c r="L71" s="1068"/>
      <c r="M71" s="1068"/>
      <c r="N71" s="1068"/>
      <c r="O71" s="1068"/>
      <c r="P71" s="1069"/>
      <c r="Q71" s="1070">
        <v>
481</v>
      </c>
      <c r="R71" s="1064"/>
      <c r="S71" s="1064"/>
      <c r="T71" s="1064"/>
      <c r="U71" s="1064"/>
      <c r="V71" s="1064">
        <v>
463</v>
      </c>
      <c r="W71" s="1064"/>
      <c r="X71" s="1064"/>
      <c r="Y71" s="1064"/>
      <c r="Z71" s="1064"/>
      <c r="AA71" s="1064">
        <v>
19</v>
      </c>
      <c r="AB71" s="1064"/>
      <c r="AC71" s="1064"/>
      <c r="AD71" s="1064"/>
      <c r="AE71" s="1064"/>
      <c r="AF71" s="1064">
        <v>
19</v>
      </c>
      <c r="AG71" s="1064"/>
      <c r="AH71" s="1064"/>
      <c r="AI71" s="1064"/>
      <c r="AJ71" s="1064"/>
      <c r="AK71" s="1064" t="s">
        <v>
581</v>
      </c>
      <c r="AL71" s="1064"/>
      <c r="AM71" s="1064"/>
      <c r="AN71" s="1064"/>
      <c r="AO71" s="1064"/>
      <c r="AP71" s="1064">
        <v>
351</v>
      </c>
      <c r="AQ71" s="1064"/>
      <c r="AR71" s="1064"/>
      <c r="AS71" s="1064"/>
      <c r="AT71" s="1064"/>
      <c r="AU71" s="1064">
        <v>
59</v>
      </c>
      <c r="AV71" s="1064"/>
      <c r="AW71" s="1064"/>
      <c r="AX71" s="1064"/>
      <c r="AY71" s="1064"/>
      <c r="AZ71" s="1065"/>
      <c r="BA71" s="1065"/>
      <c r="BB71" s="1065"/>
      <c r="BC71" s="1065"/>
      <c r="BD71" s="1066"/>
      <c r="BE71" s="266"/>
      <c r="BF71" s="266"/>
      <c r="BG71" s="266"/>
      <c r="BH71" s="266"/>
      <c r="BI71" s="266"/>
      <c r="BJ71" s="266"/>
      <c r="BK71" s="266"/>
      <c r="BL71" s="266"/>
      <c r="BM71" s="266"/>
      <c r="BN71" s="266"/>
      <c r="BO71" s="266"/>
      <c r="BP71" s="266"/>
      <c r="BQ71" s="263">
        <v>
65</v>
      </c>
      <c r="BR71" s="268"/>
      <c r="BS71" s="1046"/>
      <c r="BT71" s="1047"/>
      <c r="BU71" s="1047"/>
      <c r="BV71" s="1047"/>
      <c r="BW71" s="1047"/>
      <c r="BX71" s="1047"/>
      <c r="BY71" s="1047"/>
      <c r="BZ71" s="1047"/>
      <c r="CA71" s="1047"/>
      <c r="CB71" s="1047"/>
      <c r="CC71" s="1047"/>
      <c r="CD71" s="1047"/>
      <c r="CE71" s="1047"/>
      <c r="CF71" s="1047"/>
      <c r="CG71" s="1048"/>
      <c r="CH71" s="1049"/>
      <c r="CI71" s="1050"/>
      <c r="CJ71" s="1050"/>
      <c r="CK71" s="1050"/>
      <c r="CL71" s="1051"/>
      <c r="CM71" s="1049"/>
      <c r="CN71" s="1050"/>
      <c r="CO71" s="1050"/>
      <c r="CP71" s="1050"/>
      <c r="CQ71" s="1051"/>
      <c r="CR71" s="1049"/>
      <c r="CS71" s="1050"/>
      <c r="CT71" s="1050"/>
      <c r="CU71" s="1050"/>
      <c r="CV71" s="1051"/>
      <c r="CW71" s="1049"/>
      <c r="CX71" s="1050"/>
      <c r="CY71" s="1050"/>
      <c r="CZ71" s="1050"/>
      <c r="DA71" s="1051"/>
      <c r="DB71" s="1049"/>
      <c r="DC71" s="1050"/>
      <c r="DD71" s="1050"/>
      <c r="DE71" s="1050"/>
      <c r="DF71" s="1051"/>
      <c r="DG71" s="1049"/>
      <c r="DH71" s="1050"/>
      <c r="DI71" s="1050"/>
      <c r="DJ71" s="1050"/>
      <c r="DK71" s="1051"/>
      <c r="DL71" s="1049"/>
      <c r="DM71" s="1050"/>
      <c r="DN71" s="1050"/>
      <c r="DO71" s="1050"/>
      <c r="DP71" s="1051"/>
      <c r="DQ71" s="1049"/>
      <c r="DR71" s="1050"/>
      <c r="DS71" s="1050"/>
      <c r="DT71" s="1050"/>
      <c r="DU71" s="1051"/>
      <c r="DV71" s="1034"/>
      <c r="DW71" s="1035"/>
      <c r="DX71" s="1035"/>
      <c r="DY71" s="1035"/>
      <c r="DZ71" s="1036"/>
      <c r="EA71" s="247"/>
    </row>
    <row r="72" spans="1:131" s="248" customFormat="1" ht="26.25" customHeight="1" x14ac:dyDescent="0.15">
      <c r="A72" s="262">
        <v>
5</v>
      </c>
      <c r="B72" s="1067" t="s">
        <v>
574</v>
      </c>
      <c r="C72" s="1068"/>
      <c r="D72" s="1068"/>
      <c r="E72" s="1068"/>
      <c r="F72" s="1068"/>
      <c r="G72" s="1068"/>
      <c r="H72" s="1068"/>
      <c r="I72" s="1068"/>
      <c r="J72" s="1068"/>
      <c r="K72" s="1068"/>
      <c r="L72" s="1068"/>
      <c r="M72" s="1068"/>
      <c r="N72" s="1068"/>
      <c r="O72" s="1068"/>
      <c r="P72" s="1069"/>
      <c r="Q72" s="1070">
        <v>
5253</v>
      </c>
      <c r="R72" s="1064"/>
      <c r="S72" s="1064"/>
      <c r="T72" s="1064"/>
      <c r="U72" s="1064"/>
      <c r="V72" s="1064">
        <v>
4828</v>
      </c>
      <c r="W72" s="1064"/>
      <c r="X72" s="1064"/>
      <c r="Y72" s="1064"/>
      <c r="Z72" s="1064"/>
      <c r="AA72" s="1064">
        <v>
425</v>
      </c>
      <c r="AB72" s="1064"/>
      <c r="AC72" s="1064"/>
      <c r="AD72" s="1064"/>
      <c r="AE72" s="1064"/>
      <c r="AF72" s="1064">
        <v>
425</v>
      </c>
      <c r="AG72" s="1064"/>
      <c r="AH72" s="1064"/>
      <c r="AI72" s="1064"/>
      <c r="AJ72" s="1064"/>
      <c r="AK72" s="1064">
        <v>
600</v>
      </c>
      <c r="AL72" s="1064"/>
      <c r="AM72" s="1064"/>
      <c r="AN72" s="1064"/>
      <c r="AO72" s="1064"/>
      <c r="AP72" s="1064" t="s">
        <v>
522</v>
      </c>
      <c r="AQ72" s="1064"/>
      <c r="AR72" s="1064"/>
      <c r="AS72" s="1064"/>
      <c r="AT72" s="1064"/>
      <c r="AU72" s="1064" t="s">
        <v>
522</v>
      </c>
      <c r="AV72" s="1064"/>
      <c r="AW72" s="1064"/>
      <c r="AX72" s="1064"/>
      <c r="AY72" s="1064"/>
      <c r="AZ72" s="1065"/>
      <c r="BA72" s="1065"/>
      <c r="BB72" s="1065"/>
      <c r="BC72" s="1065"/>
      <c r="BD72" s="1066"/>
      <c r="BE72" s="266"/>
      <c r="BF72" s="266"/>
      <c r="BG72" s="266"/>
      <c r="BH72" s="266"/>
      <c r="BI72" s="266"/>
      <c r="BJ72" s="266"/>
      <c r="BK72" s="266"/>
      <c r="BL72" s="266"/>
      <c r="BM72" s="266"/>
      <c r="BN72" s="266"/>
      <c r="BO72" s="266"/>
      <c r="BP72" s="266"/>
      <c r="BQ72" s="263">
        <v>
66</v>
      </c>
      <c r="BR72" s="268"/>
      <c r="BS72" s="1046"/>
      <c r="BT72" s="1047"/>
      <c r="BU72" s="1047"/>
      <c r="BV72" s="1047"/>
      <c r="BW72" s="1047"/>
      <c r="BX72" s="1047"/>
      <c r="BY72" s="1047"/>
      <c r="BZ72" s="1047"/>
      <c r="CA72" s="1047"/>
      <c r="CB72" s="1047"/>
      <c r="CC72" s="1047"/>
      <c r="CD72" s="1047"/>
      <c r="CE72" s="1047"/>
      <c r="CF72" s="1047"/>
      <c r="CG72" s="1048"/>
      <c r="CH72" s="1049"/>
      <c r="CI72" s="1050"/>
      <c r="CJ72" s="1050"/>
      <c r="CK72" s="1050"/>
      <c r="CL72" s="1051"/>
      <c r="CM72" s="1049"/>
      <c r="CN72" s="1050"/>
      <c r="CO72" s="1050"/>
      <c r="CP72" s="1050"/>
      <c r="CQ72" s="1051"/>
      <c r="CR72" s="1049"/>
      <c r="CS72" s="1050"/>
      <c r="CT72" s="1050"/>
      <c r="CU72" s="1050"/>
      <c r="CV72" s="1051"/>
      <c r="CW72" s="1049"/>
      <c r="CX72" s="1050"/>
      <c r="CY72" s="1050"/>
      <c r="CZ72" s="1050"/>
      <c r="DA72" s="1051"/>
      <c r="DB72" s="1049"/>
      <c r="DC72" s="1050"/>
      <c r="DD72" s="1050"/>
      <c r="DE72" s="1050"/>
      <c r="DF72" s="1051"/>
      <c r="DG72" s="1049"/>
      <c r="DH72" s="1050"/>
      <c r="DI72" s="1050"/>
      <c r="DJ72" s="1050"/>
      <c r="DK72" s="1051"/>
      <c r="DL72" s="1049"/>
      <c r="DM72" s="1050"/>
      <c r="DN72" s="1050"/>
      <c r="DO72" s="1050"/>
      <c r="DP72" s="1051"/>
      <c r="DQ72" s="1049"/>
      <c r="DR72" s="1050"/>
      <c r="DS72" s="1050"/>
      <c r="DT72" s="1050"/>
      <c r="DU72" s="1051"/>
      <c r="DV72" s="1034"/>
      <c r="DW72" s="1035"/>
      <c r="DX72" s="1035"/>
      <c r="DY72" s="1035"/>
      <c r="DZ72" s="1036"/>
      <c r="EA72" s="247"/>
    </row>
    <row r="73" spans="1:131" s="248" customFormat="1" ht="26.25" customHeight="1" x14ac:dyDescent="0.15">
      <c r="A73" s="262">
        <v>
6</v>
      </c>
      <c r="B73" s="1067" t="s">
        <v>
575</v>
      </c>
      <c r="C73" s="1068"/>
      <c r="D73" s="1068"/>
      <c r="E73" s="1068"/>
      <c r="F73" s="1068"/>
      <c r="G73" s="1068"/>
      <c r="H73" s="1068"/>
      <c r="I73" s="1068"/>
      <c r="J73" s="1068"/>
      <c r="K73" s="1068"/>
      <c r="L73" s="1068"/>
      <c r="M73" s="1068"/>
      <c r="N73" s="1068"/>
      <c r="O73" s="1068"/>
      <c r="P73" s="1069"/>
      <c r="Q73" s="1070">
        <v>
6</v>
      </c>
      <c r="R73" s="1064"/>
      <c r="S73" s="1064"/>
      <c r="T73" s="1064"/>
      <c r="U73" s="1064"/>
      <c r="V73" s="1064">
        <v>
5</v>
      </c>
      <c r="W73" s="1064"/>
      <c r="X73" s="1064"/>
      <c r="Y73" s="1064"/>
      <c r="Z73" s="1064"/>
      <c r="AA73" s="1064">
        <v>
1</v>
      </c>
      <c r="AB73" s="1064"/>
      <c r="AC73" s="1064"/>
      <c r="AD73" s="1064"/>
      <c r="AE73" s="1064"/>
      <c r="AF73" s="1064">
        <v>
1</v>
      </c>
      <c r="AG73" s="1064"/>
      <c r="AH73" s="1064"/>
      <c r="AI73" s="1064"/>
      <c r="AJ73" s="1064"/>
      <c r="AK73" s="1064" t="s">
        <v>
522</v>
      </c>
      <c r="AL73" s="1064"/>
      <c r="AM73" s="1064"/>
      <c r="AN73" s="1064"/>
      <c r="AO73" s="1064"/>
      <c r="AP73" s="1064" t="s">
        <v>
522</v>
      </c>
      <c r="AQ73" s="1064"/>
      <c r="AR73" s="1064"/>
      <c r="AS73" s="1064"/>
      <c r="AT73" s="1064"/>
      <c r="AU73" s="1064" t="s">
        <v>
522</v>
      </c>
      <c r="AV73" s="1064"/>
      <c r="AW73" s="1064"/>
      <c r="AX73" s="1064"/>
      <c r="AY73" s="1064"/>
      <c r="AZ73" s="1065"/>
      <c r="BA73" s="1065"/>
      <c r="BB73" s="1065"/>
      <c r="BC73" s="1065"/>
      <c r="BD73" s="1066"/>
      <c r="BE73" s="266"/>
      <c r="BF73" s="266"/>
      <c r="BG73" s="266"/>
      <c r="BH73" s="266"/>
      <c r="BI73" s="266"/>
      <c r="BJ73" s="266"/>
      <c r="BK73" s="266"/>
      <c r="BL73" s="266"/>
      <c r="BM73" s="266"/>
      <c r="BN73" s="266"/>
      <c r="BO73" s="266"/>
      <c r="BP73" s="266"/>
      <c r="BQ73" s="263">
        <v>
67</v>
      </c>
      <c r="BR73" s="268"/>
      <c r="BS73" s="1046"/>
      <c r="BT73" s="1047"/>
      <c r="BU73" s="1047"/>
      <c r="BV73" s="1047"/>
      <c r="BW73" s="1047"/>
      <c r="BX73" s="1047"/>
      <c r="BY73" s="1047"/>
      <c r="BZ73" s="1047"/>
      <c r="CA73" s="1047"/>
      <c r="CB73" s="1047"/>
      <c r="CC73" s="1047"/>
      <c r="CD73" s="1047"/>
      <c r="CE73" s="1047"/>
      <c r="CF73" s="1047"/>
      <c r="CG73" s="1048"/>
      <c r="CH73" s="1049"/>
      <c r="CI73" s="1050"/>
      <c r="CJ73" s="1050"/>
      <c r="CK73" s="1050"/>
      <c r="CL73" s="1051"/>
      <c r="CM73" s="1049"/>
      <c r="CN73" s="1050"/>
      <c r="CO73" s="1050"/>
      <c r="CP73" s="1050"/>
      <c r="CQ73" s="1051"/>
      <c r="CR73" s="1049"/>
      <c r="CS73" s="1050"/>
      <c r="CT73" s="1050"/>
      <c r="CU73" s="1050"/>
      <c r="CV73" s="1051"/>
      <c r="CW73" s="1049"/>
      <c r="CX73" s="1050"/>
      <c r="CY73" s="1050"/>
      <c r="CZ73" s="1050"/>
      <c r="DA73" s="1051"/>
      <c r="DB73" s="1049"/>
      <c r="DC73" s="1050"/>
      <c r="DD73" s="1050"/>
      <c r="DE73" s="1050"/>
      <c r="DF73" s="1051"/>
      <c r="DG73" s="1049"/>
      <c r="DH73" s="1050"/>
      <c r="DI73" s="1050"/>
      <c r="DJ73" s="1050"/>
      <c r="DK73" s="1051"/>
      <c r="DL73" s="1049"/>
      <c r="DM73" s="1050"/>
      <c r="DN73" s="1050"/>
      <c r="DO73" s="1050"/>
      <c r="DP73" s="1051"/>
      <c r="DQ73" s="1049"/>
      <c r="DR73" s="1050"/>
      <c r="DS73" s="1050"/>
      <c r="DT73" s="1050"/>
      <c r="DU73" s="1051"/>
      <c r="DV73" s="1034"/>
      <c r="DW73" s="1035"/>
      <c r="DX73" s="1035"/>
      <c r="DY73" s="1035"/>
      <c r="DZ73" s="1036"/>
      <c r="EA73" s="247"/>
    </row>
    <row r="74" spans="1:131" s="248" customFormat="1" ht="26.25" customHeight="1" x14ac:dyDescent="0.15">
      <c r="A74" s="262">
        <v>
7</v>
      </c>
      <c r="B74" s="1067" t="s">
        <v>
576</v>
      </c>
      <c r="C74" s="1068"/>
      <c r="D74" s="1068"/>
      <c r="E74" s="1068"/>
      <c r="F74" s="1068"/>
      <c r="G74" s="1068"/>
      <c r="H74" s="1068"/>
      <c r="I74" s="1068"/>
      <c r="J74" s="1068"/>
      <c r="K74" s="1068"/>
      <c r="L74" s="1068"/>
      <c r="M74" s="1068"/>
      <c r="N74" s="1068"/>
      <c r="O74" s="1068"/>
      <c r="P74" s="1069"/>
      <c r="Q74" s="1070">
        <v>
986</v>
      </c>
      <c r="R74" s="1064"/>
      <c r="S74" s="1064"/>
      <c r="T74" s="1064"/>
      <c r="U74" s="1064"/>
      <c r="V74" s="1064">
        <v>
974</v>
      </c>
      <c r="W74" s="1064"/>
      <c r="X74" s="1064"/>
      <c r="Y74" s="1064"/>
      <c r="Z74" s="1064"/>
      <c r="AA74" s="1064">
        <v>
12</v>
      </c>
      <c r="AB74" s="1064"/>
      <c r="AC74" s="1064"/>
      <c r="AD74" s="1064"/>
      <c r="AE74" s="1064"/>
      <c r="AF74" s="1064">
        <v>
12</v>
      </c>
      <c r="AG74" s="1064"/>
      <c r="AH74" s="1064"/>
      <c r="AI74" s="1064"/>
      <c r="AJ74" s="1064"/>
      <c r="AK74" s="1064">
        <v>
12</v>
      </c>
      <c r="AL74" s="1064"/>
      <c r="AM74" s="1064"/>
      <c r="AN74" s="1064"/>
      <c r="AO74" s="1064"/>
      <c r="AP74" s="1064" t="s">
        <v>
522</v>
      </c>
      <c r="AQ74" s="1064"/>
      <c r="AR74" s="1064"/>
      <c r="AS74" s="1064"/>
      <c r="AT74" s="1064"/>
      <c r="AU74" s="1064" t="s">
        <v>
522</v>
      </c>
      <c r="AV74" s="1064"/>
      <c r="AW74" s="1064"/>
      <c r="AX74" s="1064"/>
      <c r="AY74" s="1064"/>
      <c r="AZ74" s="1065"/>
      <c r="BA74" s="1065"/>
      <c r="BB74" s="1065"/>
      <c r="BC74" s="1065"/>
      <c r="BD74" s="1066"/>
      <c r="BE74" s="266"/>
      <c r="BF74" s="266"/>
      <c r="BG74" s="266"/>
      <c r="BH74" s="266"/>
      <c r="BI74" s="266"/>
      <c r="BJ74" s="266"/>
      <c r="BK74" s="266"/>
      <c r="BL74" s="266"/>
      <c r="BM74" s="266"/>
      <c r="BN74" s="266"/>
      <c r="BO74" s="266"/>
      <c r="BP74" s="266"/>
      <c r="BQ74" s="263">
        <v>
68</v>
      </c>
      <c r="BR74" s="268"/>
      <c r="BS74" s="1046"/>
      <c r="BT74" s="1047"/>
      <c r="BU74" s="1047"/>
      <c r="BV74" s="1047"/>
      <c r="BW74" s="1047"/>
      <c r="BX74" s="1047"/>
      <c r="BY74" s="1047"/>
      <c r="BZ74" s="1047"/>
      <c r="CA74" s="1047"/>
      <c r="CB74" s="1047"/>
      <c r="CC74" s="1047"/>
      <c r="CD74" s="1047"/>
      <c r="CE74" s="1047"/>
      <c r="CF74" s="1047"/>
      <c r="CG74" s="1048"/>
      <c r="CH74" s="1049"/>
      <c r="CI74" s="1050"/>
      <c r="CJ74" s="1050"/>
      <c r="CK74" s="1050"/>
      <c r="CL74" s="1051"/>
      <c r="CM74" s="1049"/>
      <c r="CN74" s="1050"/>
      <c r="CO74" s="1050"/>
      <c r="CP74" s="1050"/>
      <c r="CQ74" s="1051"/>
      <c r="CR74" s="1049"/>
      <c r="CS74" s="1050"/>
      <c r="CT74" s="1050"/>
      <c r="CU74" s="1050"/>
      <c r="CV74" s="1051"/>
      <c r="CW74" s="1049"/>
      <c r="CX74" s="1050"/>
      <c r="CY74" s="1050"/>
      <c r="CZ74" s="1050"/>
      <c r="DA74" s="1051"/>
      <c r="DB74" s="1049"/>
      <c r="DC74" s="1050"/>
      <c r="DD74" s="1050"/>
      <c r="DE74" s="1050"/>
      <c r="DF74" s="1051"/>
      <c r="DG74" s="1049"/>
      <c r="DH74" s="1050"/>
      <c r="DI74" s="1050"/>
      <c r="DJ74" s="1050"/>
      <c r="DK74" s="1051"/>
      <c r="DL74" s="1049"/>
      <c r="DM74" s="1050"/>
      <c r="DN74" s="1050"/>
      <c r="DO74" s="1050"/>
      <c r="DP74" s="1051"/>
      <c r="DQ74" s="1049"/>
      <c r="DR74" s="1050"/>
      <c r="DS74" s="1050"/>
      <c r="DT74" s="1050"/>
      <c r="DU74" s="1051"/>
      <c r="DV74" s="1034"/>
      <c r="DW74" s="1035"/>
      <c r="DX74" s="1035"/>
      <c r="DY74" s="1035"/>
      <c r="DZ74" s="1036"/>
      <c r="EA74" s="247"/>
    </row>
    <row r="75" spans="1:131" s="248" customFormat="1" ht="26.25" customHeight="1" x14ac:dyDescent="0.15">
      <c r="A75" s="262">
        <v>
8</v>
      </c>
      <c r="B75" s="1067" t="s">
        <v>
577</v>
      </c>
      <c r="C75" s="1068"/>
      <c r="D75" s="1068"/>
      <c r="E75" s="1068"/>
      <c r="F75" s="1068"/>
      <c r="G75" s="1068"/>
      <c r="H75" s="1068"/>
      <c r="I75" s="1068"/>
      <c r="J75" s="1068"/>
      <c r="K75" s="1068"/>
      <c r="L75" s="1068"/>
      <c r="M75" s="1068"/>
      <c r="N75" s="1068"/>
      <c r="O75" s="1068"/>
      <c r="P75" s="1069"/>
      <c r="Q75" s="1071">
        <v>
288</v>
      </c>
      <c r="R75" s="1072"/>
      <c r="S75" s="1072"/>
      <c r="T75" s="1072"/>
      <c r="U75" s="1073"/>
      <c r="V75" s="1074">
        <v>
206</v>
      </c>
      <c r="W75" s="1072"/>
      <c r="X75" s="1072"/>
      <c r="Y75" s="1072"/>
      <c r="Z75" s="1073"/>
      <c r="AA75" s="1074">
        <v>
82</v>
      </c>
      <c r="AB75" s="1072"/>
      <c r="AC75" s="1072"/>
      <c r="AD75" s="1072"/>
      <c r="AE75" s="1073"/>
      <c r="AF75" s="1074">
        <v>
82</v>
      </c>
      <c r="AG75" s="1072"/>
      <c r="AH75" s="1072"/>
      <c r="AI75" s="1072"/>
      <c r="AJ75" s="1073"/>
      <c r="AK75" s="1074">
        <v>
47</v>
      </c>
      <c r="AL75" s="1072"/>
      <c r="AM75" s="1072"/>
      <c r="AN75" s="1072"/>
      <c r="AO75" s="1073"/>
      <c r="AP75" s="1074" t="s">
        <v>
522</v>
      </c>
      <c r="AQ75" s="1072"/>
      <c r="AR75" s="1072"/>
      <c r="AS75" s="1072"/>
      <c r="AT75" s="1073"/>
      <c r="AU75" s="1074" t="s">
        <v>
522</v>
      </c>
      <c r="AV75" s="1072"/>
      <c r="AW75" s="1072"/>
      <c r="AX75" s="1072"/>
      <c r="AY75" s="1073"/>
      <c r="AZ75" s="1065"/>
      <c r="BA75" s="1065"/>
      <c r="BB75" s="1065"/>
      <c r="BC75" s="1065"/>
      <c r="BD75" s="1066"/>
      <c r="BE75" s="266"/>
      <c r="BF75" s="266"/>
      <c r="BG75" s="266"/>
      <c r="BH75" s="266"/>
      <c r="BI75" s="266"/>
      <c r="BJ75" s="266"/>
      <c r="BK75" s="266"/>
      <c r="BL75" s="266"/>
      <c r="BM75" s="266"/>
      <c r="BN75" s="266"/>
      <c r="BO75" s="266"/>
      <c r="BP75" s="266"/>
      <c r="BQ75" s="263">
        <v>
69</v>
      </c>
      <c r="BR75" s="268"/>
      <c r="BS75" s="1046"/>
      <c r="BT75" s="1047"/>
      <c r="BU75" s="1047"/>
      <c r="BV75" s="1047"/>
      <c r="BW75" s="1047"/>
      <c r="BX75" s="1047"/>
      <c r="BY75" s="1047"/>
      <c r="BZ75" s="1047"/>
      <c r="CA75" s="1047"/>
      <c r="CB75" s="1047"/>
      <c r="CC75" s="1047"/>
      <c r="CD75" s="1047"/>
      <c r="CE75" s="1047"/>
      <c r="CF75" s="1047"/>
      <c r="CG75" s="1048"/>
      <c r="CH75" s="1049"/>
      <c r="CI75" s="1050"/>
      <c r="CJ75" s="1050"/>
      <c r="CK75" s="1050"/>
      <c r="CL75" s="1051"/>
      <c r="CM75" s="1049"/>
      <c r="CN75" s="1050"/>
      <c r="CO75" s="1050"/>
      <c r="CP75" s="1050"/>
      <c r="CQ75" s="1051"/>
      <c r="CR75" s="1049"/>
      <c r="CS75" s="1050"/>
      <c r="CT75" s="1050"/>
      <c r="CU75" s="1050"/>
      <c r="CV75" s="1051"/>
      <c r="CW75" s="1049"/>
      <c r="CX75" s="1050"/>
      <c r="CY75" s="1050"/>
      <c r="CZ75" s="1050"/>
      <c r="DA75" s="1051"/>
      <c r="DB75" s="1049"/>
      <c r="DC75" s="1050"/>
      <c r="DD75" s="1050"/>
      <c r="DE75" s="1050"/>
      <c r="DF75" s="1051"/>
      <c r="DG75" s="1049"/>
      <c r="DH75" s="1050"/>
      <c r="DI75" s="1050"/>
      <c r="DJ75" s="1050"/>
      <c r="DK75" s="1051"/>
      <c r="DL75" s="1049"/>
      <c r="DM75" s="1050"/>
      <c r="DN75" s="1050"/>
      <c r="DO75" s="1050"/>
      <c r="DP75" s="1051"/>
      <c r="DQ75" s="1049"/>
      <c r="DR75" s="1050"/>
      <c r="DS75" s="1050"/>
      <c r="DT75" s="1050"/>
      <c r="DU75" s="1051"/>
      <c r="DV75" s="1034"/>
      <c r="DW75" s="1035"/>
      <c r="DX75" s="1035"/>
      <c r="DY75" s="1035"/>
      <c r="DZ75" s="1036"/>
      <c r="EA75" s="247"/>
    </row>
    <row r="76" spans="1:131" s="248" customFormat="1" ht="26.25" customHeight="1" x14ac:dyDescent="0.15">
      <c r="A76" s="262">
        <v>
9</v>
      </c>
      <c r="B76" s="1067" t="s">
        <v>
578</v>
      </c>
      <c r="C76" s="1068"/>
      <c r="D76" s="1068"/>
      <c r="E76" s="1068"/>
      <c r="F76" s="1068"/>
      <c r="G76" s="1068"/>
      <c r="H76" s="1068"/>
      <c r="I76" s="1068"/>
      <c r="J76" s="1068"/>
      <c r="K76" s="1068"/>
      <c r="L76" s="1068"/>
      <c r="M76" s="1068"/>
      <c r="N76" s="1068"/>
      <c r="O76" s="1068"/>
      <c r="P76" s="1069"/>
      <c r="Q76" s="1071">
        <v>
6529</v>
      </c>
      <c r="R76" s="1072">
        <v>
6933</v>
      </c>
      <c r="S76" s="1072">
        <v>
6933</v>
      </c>
      <c r="T76" s="1072">
        <v>
6933</v>
      </c>
      <c r="U76" s="1073">
        <v>
6933</v>
      </c>
      <c r="V76" s="1074">
        <v>
6443</v>
      </c>
      <c r="W76" s="1072">
        <v>
6850</v>
      </c>
      <c r="X76" s="1072">
        <v>
6850</v>
      </c>
      <c r="Y76" s="1072">
        <v>
6850</v>
      </c>
      <c r="Z76" s="1073">
        <v>
6850</v>
      </c>
      <c r="AA76" s="1074">
        <v>
86</v>
      </c>
      <c r="AB76" s="1072">
        <v>
82</v>
      </c>
      <c r="AC76" s="1072">
        <v>
82</v>
      </c>
      <c r="AD76" s="1072">
        <v>
82</v>
      </c>
      <c r="AE76" s="1073">
        <v>
82</v>
      </c>
      <c r="AF76" s="1074">
        <v>
86</v>
      </c>
      <c r="AG76" s="1072">
        <v>
82</v>
      </c>
      <c r="AH76" s="1072">
        <v>
82</v>
      </c>
      <c r="AI76" s="1072">
        <v>
82</v>
      </c>
      <c r="AJ76" s="1073">
        <v>
82</v>
      </c>
      <c r="AK76" s="1074">
        <v>
1926</v>
      </c>
      <c r="AL76" s="1072">
        <v>
2485</v>
      </c>
      <c r="AM76" s="1072">
        <v>
2485</v>
      </c>
      <c r="AN76" s="1072">
        <v>
2485</v>
      </c>
      <c r="AO76" s="1073">
        <v>
2485</v>
      </c>
      <c r="AP76" s="1074" t="s">
        <v>
522</v>
      </c>
      <c r="AQ76" s="1072"/>
      <c r="AR76" s="1072"/>
      <c r="AS76" s="1072"/>
      <c r="AT76" s="1073"/>
      <c r="AU76" s="1074" t="s">
        <v>
522</v>
      </c>
      <c r="AV76" s="1072"/>
      <c r="AW76" s="1072"/>
      <c r="AX76" s="1072"/>
      <c r="AY76" s="1073"/>
      <c r="AZ76" s="1065"/>
      <c r="BA76" s="1065"/>
      <c r="BB76" s="1065"/>
      <c r="BC76" s="1065"/>
      <c r="BD76" s="1066"/>
      <c r="BE76" s="266"/>
      <c r="BF76" s="266"/>
      <c r="BG76" s="266"/>
      <c r="BH76" s="266"/>
      <c r="BI76" s="266"/>
      <c r="BJ76" s="266"/>
      <c r="BK76" s="266"/>
      <c r="BL76" s="266"/>
      <c r="BM76" s="266"/>
      <c r="BN76" s="266"/>
      <c r="BO76" s="266"/>
      <c r="BP76" s="266"/>
      <c r="BQ76" s="263">
        <v>
70</v>
      </c>
      <c r="BR76" s="268"/>
      <c r="BS76" s="1046"/>
      <c r="BT76" s="1047"/>
      <c r="BU76" s="1047"/>
      <c r="BV76" s="1047"/>
      <c r="BW76" s="1047"/>
      <c r="BX76" s="1047"/>
      <c r="BY76" s="1047"/>
      <c r="BZ76" s="1047"/>
      <c r="CA76" s="1047"/>
      <c r="CB76" s="1047"/>
      <c r="CC76" s="1047"/>
      <c r="CD76" s="1047"/>
      <c r="CE76" s="1047"/>
      <c r="CF76" s="1047"/>
      <c r="CG76" s="1048"/>
      <c r="CH76" s="1049"/>
      <c r="CI76" s="1050"/>
      <c r="CJ76" s="1050"/>
      <c r="CK76" s="1050"/>
      <c r="CL76" s="1051"/>
      <c r="CM76" s="1049"/>
      <c r="CN76" s="1050"/>
      <c r="CO76" s="1050"/>
      <c r="CP76" s="1050"/>
      <c r="CQ76" s="1051"/>
      <c r="CR76" s="1049"/>
      <c r="CS76" s="1050"/>
      <c r="CT76" s="1050"/>
      <c r="CU76" s="1050"/>
      <c r="CV76" s="1051"/>
      <c r="CW76" s="1049"/>
      <c r="CX76" s="1050"/>
      <c r="CY76" s="1050"/>
      <c r="CZ76" s="1050"/>
      <c r="DA76" s="1051"/>
      <c r="DB76" s="1049"/>
      <c r="DC76" s="1050"/>
      <c r="DD76" s="1050"/>
      <c r="DE76" s="1050"/>
      <c r="DF76" s="1051"/>
      <c r="DG76" s="1049"/>
      <c r="DH76" s="1050"/>
      <c r="DI76" s="1050"/>
      <c r="DJ76" s="1050"/>
      <c r="DK76" s="1051"/>
      <c r="DL76" s="1049"/>
      <c r="DM76" s="1050"/>
      <c r="DN76" s="1050"/>
      <c r="DO76" s="1050"/>
      <c r="DP76" s="1051"/>
      <c r="DQ76" s="1049"/>
      <c r="DR76" s="1050"/>
      <c r="DS76" s="1050"/>
      <c r="DT76" s="1050"/>
      <c r="DU76" s="1051"/>
      <c r="DV76" s="1034"/>
      <c r="DW76" s="1035"/>
      <c r="DX76" s="1035"/>
      <c r="DY76" s="1035"/>
      <c r="DZ76" s="1036"/>
      <c r="EA76" s="247"/>
    </row>
    <row r="77" spans="1:131" s="248" customFormat="1" ht="26.25" customHeight="1" x14ac:dyDescent="0.15">
      <c r="A77" s="262">
        <v>
10</v>
      </c>
      <c r="B77" s="1067" t="s">
        <v>
579</v>
      </c>
      <c r="C77" s="1068"/>
      <c r="D77" s="1068"/>
      <c r="E77" s="1068"/>
      <c r="F77" s="1068"/>
      <c r="G77" s="1068"/>
      <c r="H77" s="1068"/>
      <c r="I77" s="1068"/>
      <c r="J77" s="1068"/>
      <c r="K77" s="1068"/>
      <c r="L77" s="1068"/>
      <c r="M77" s="1068"/>
      <c r="N77" s="1068"/>
      <c r="O77" s="1068"/>
      <c r="P77" s="1069"/>
      <c r="Q77" s="1071">
        <v>
1444184</v>
      </c>
      <c r="R77" s="1072">
        <v>
1385861</v>
      </c>
      <c r="S77" s="1072">
        <v>
1385861</v>
      </c>
      <c r="T77" s="1072">
        <v>
1385861</v>
      </c>
      <c r="U77" s="1073">
        <v>
1385861</v>
      </c>
      <c r="V77" s="1074">
        <v>
1404896</v>
      </c>
      <c r="W77" s="1072">
        <v>
1346246</v>
      </c>
      <c r="X77" s="1072">
        <v>
1346246</v>
      </c>
      <c r="Y77" s="1072">
        <v>
1346246</v>
      </c>
      <c r="Z77" s="1073">
        <v>
1346246</v>
      </c>
      <c r="AA77" s="1074">
        <v>
39288</v>
      </c>
      <c r="AB77" s="1072">
        <v>
39615</v>
      </c>
      <c r="AC77" s="1072">
        <v>
39615</v>
      </c>
      <c r="AD77" s="1072">
        <v>
39615</v>
      </c>
      <c r="AE77" s="1073">
        <v>
39615</v>
      </c>
      <c r="AF77" s="1074">
        <v>
39288</v>
      </c>
      <c r="AG77" s="1072">
        <v>
39615</v>
      </c>
      <c r="AH77" s="1072">
        <v>
39615</v>
      </c>
      <c r="AI77" s="1072">
        <v>
39615</v>
      </c>
      <c r="AJ77" s="1073">
        <v>
39615</v>
      </c>
      <c r="AK77" s="1074">
        <v>
16623</v>
      </c>
      <c r="AL77" s="1072">
        <v>
13582</v>
      </c>
      <c r="AM77" s="1072">
        <v>
13582</v>
      </c>
      <c r="AN77" s="1072">
        <v>
13582</v>
      </c>
      <c r="AO77" s="1073">
        <v>
13582</v>
      </c>
      <c r="AP77" s="1074" t="s">
        <v>
522</v>
      </c>
      <c r="AQ77" s="1072"/>
      <c r="AR77" s="1072"/>
      <c r="AS77" s="1072"/>
      <c r="AT77" s="1073"/>
      <c r="AU77" s="1074" t="s">
        <v>
522</v>
      </c>
      <c r="AV77" s="1072"/>
      <c r="AW77" s="1072"/>
      <c r="AX77" s="1072"/>
      <c r="AY77" s="1073"/>
      <c r="AZ77" s="1065"/>
      <c r="BA77" s="1065"/>
      <c r="BB77" s="1065"/>
      <c r="BC77" s="1065"/>
      <c r="BD77" s="1066"/>
      <c r="BE77" s="266"/>
      <c r="BF77" s="266"/>
      <c r="BG77" s="266"/>
      <c r="BH77" s="266"/>
      <c r="BI77" s="266"/>
      <c r="BJ77" s="266"/>
      <c r="BK77" s="266"/>
      <c r="BL77" s="266"/>
      <c r="BM77" s="266"/>
      <c r="BN77" s="266"/>
      <c r="BO77" s="266"/>
      <c r="BP77" s="266"/>
      <c r="BQ77" s="263">
        <v>
71</v>
      </c>
      <c r="BR77" s="268"/>
      <c r="BS77" s="1046"/>
      <c r="BT77" s="1047"/>
      <c r="BU77" s="1047"/>
      <c r="BV77" s="1047"/>
      <c r="BW77" s="1047"/>
      <c r="BX77" s="1047"/>
      <c r="BY77" s="1047"/>
      <c r="BZ77" s="1047"/>
      <c r="CA77" s="1047"/>
      <c r="CB77" s="1047"/>
      <c r="CC77" s="1047"/>
      <c r="CD77" s="1047"/>
      <c r="CE77" s="1047"/>
      <c r="CF77" s="1047"/>
      <c r="CG77" s="1048"/>
      <c r="CH77" s="1049"/>
      <c r="CI77" s="1050"/>
      <c r="CJ77" s="1050"/>
      <c r="CK77" s="1050"/>
      <c r="CL77" s="1051"/>
      <c r="CM77" s="1049"/>
      <c r="CN77" s="1050"/>
      <c r="CO77" s="1050"/>
      <c r="CP77" s="1050"/>
      <c r="CQ77" s="1051"/>
      <c r="CR77" s="1049"/>
      <c r="CS77" s="1050"/>
      <c r="CT77" s="1050"/>
      <c r="CU77" s="1050"/>
      <c r="CV77" s="1051"/>
      <c r="CW77" s="1049"/>
      <c r="CX77" s="1050"/>
      <c r="CY77" s="1050"/>
      <c r="CZ77" s="1050"/>
      <c r="DA77" s="1051"/>
      <c r="DB77" s="1049"/>
      <c r="DC77" s="1050"/>
      <c r="DD77" s="1050"/>
      <c r="DE77" s="1050"/>
      <c r="DF77" s="1051"/>
      <c r="DG77" s="1049"/>
      <c r="DH77" s="1050"/>
      <c r="DI77" s="1050"/>
      <c r="DJ77" s="1050"/>
      <c r="DK77" s="1051"/>
      <c r="DL77" s="1049"/>
      <c r="DM77" s="1050"/>
      <c r="DN77" s="1050"/>
      <c r="DO77" s="1050"/>
      <c r="DP77" s="1051"/>
      <c r="DQ77" s="1049"/>
      <c r="DR77" s="1050"/>
      <c r="DS77" s="1050"/>
      <c r="DT77" s="1050"/>
      <c r="DU77" s="1051"/>
      <c r="DV77" s="1034"/>
      <c r="DW77" s="1035"/>
      <c r="DX77" s="1035"/>
      <c r="DY77" s="1035"/>
      <c r="DZ77" s="1036"/>
      <c r="EA77" s="247"/>
    </row>
    <row r="78" spans="1:131" s="248" customFormat="1" ht="26.25" customHeight="1" x14ac:dyDescent="0.15">
      <c r="A78" s="262">
        <v>
11</v>
      </c>
      <c r="B78" s="1067"/>
      <c r="C78" s="1068"/>
      <c r="D78" s="1068"/>
      <c r="E78" s="1068"/>
      <c r="F78" s="1068"/>
      <c r="G78" s="1068"/>
      <c r="H78" s="1068"/>
      <c r="I78" s="1068"/>
      <c r="J78" s="1068"/>
      <c r="K78" s="1068"/>
      <c r="L78" s="1068"/>
      <c r="M78" s="1068"/>
      <c r="N78" s="1068"/>
      <c r="O78" s="1068"/>
      <c r="P78" s="1069"/>
      <c r="Q78" s="1070"/>
      <c r="R78" s="1064"/>
      <c r="S78" s="1064"/>
      <c r="T78" s="1064"/>
      <c r="U78" s="1064"/>
      <c r="V78" s="1064"/>
      <c r="W78" s="1064"/>
      <c r="X78" s="1064"/>
      <c r="Y78" s="1064"/>
      <c r="Z78" s="1064"/>
      <c r="AA78" s="1064"/>
      <c r="AB78" s="1064"/>
      <c r="AC78" s="1064"/>
      <c r="AD78" s="1064"/>
      <c r="AE78" s="1064"/>
      <c r="AF78" s="1064"/>
      <c r="AG78" s="1064"/>
      <c r="AH78" s="1064"/>
      <c r="AI78" s="1064"/>
      <c r="AJ78" s="1064"/>
      <c r="AK78" s="1064"/>
      <c r="AL78" s="1064"/>
      <c r="AM78" s="1064"/>
      <c r="AN78" s="1064"/>
      <c r="AO78" s="1064"/>
      <c r="AP78" s="1064"/>
      <c r="AQ78" s="1064"/>
      <c r="AR78" s="1064"/>
      <c r="AS78" s="1064"/>
      <c r="AT78" s="1064"/>
      <c r="AU78" s="1064"/>
      <c r="AV78" s="1064"/>
      <c r="AW78" s="1064"/>
      <c r="AX78" s="1064"/>
      <c r="AY78" s="1064"/>
      <c r="AZ78" s="1065"/>
      <c r="BA78" s="1065"/>
      <c r="BB78" s="1065"/>
      <c r="BC78" s="1065"/>
      <c r="BD78" s="1066"/>
      <c r="BE78" s="266"/>
      <c r="BF78" s="266"/>
      <c r="BG78" s="266"/>
      <c r="BH78" s="266"/>
      <c r="BI78" s="266"/>
      <c r="BJ78" s="269"/>
      <c r="BK78" s="269"/>
      <c r="BL78" s="269"/>
      <c r="BM78" s="269"/>
      <c r="BN78" s="269"/>
      <c r="BO78" s="266"/>
      <c r="BP78" s="266"/>
      <c r="BQ78" s="263">
        <v>
72</v>
      </c>
      <c r="BR78" s="268"/>
      <c r="BS78" s="1046"/>
      <c r="BT78" s="1047"/>
      <c r="BU78" s="1047"/>
      <c r="BV78" s="1047"/>
      <c r="BW78" s="1047"/>
      <c r="BX78" s="1047"/>
      <c r="BY78" s="1047"/>
      <c r="BZ78" s="1047"/>
      <c r="CA78" s="1047"/>
      <c r="CB78" s="1047"/>
      <c r="CC78" s="1047"/>
      <c r="CD78" s="1047"/>
      <c r="CE78" s="1047"/>
      <c r="CF78" s="1047"/>
      <c r="CG78" s="1048"/>
      <c r="CH78" s="1049"/>
      <c r="CI78" s="1050"/>
      <c r="CJ78" s="1050"/>
      <c r="CK78" s="1050"/>
      <c r="CL78" s="1051"/>
      <c r="CM78" s="1049"/>
      <c r="CN78" s="1050"/>
      <c r="CO78" s="1050"/>
      <c r="CP78" s="1050"/>
      <c r="CQ78" s="1051"/>
      <c r="CR78" s="1049"/>
      <c r="CS78" s="1050"/>
      <c r="CT78" s="1050"/>
      <c r="CU78" s="1050"/>
      <c r="CV78" s="1051"/>
      <c r="CW78" s="1049"/>
      <c r="CX78" s="1050"/>
      <c r="CY78" s="1050"/>
      <c r="CZ78" s="1050"/>
      <c r="DA78" s="1051"/>
      <c r="DB78" s="1049"/>
      <c r="DC78" s="1050"/>
      <c r="DD78" s="1050"/>
      <c r="DE78" s="1050"/>
      <c r="DF78" s="1051"/>
      <c r="DG78" s="1049"/>
      <c r="DH78" s="1050"/>
      <c r="DI78" s="1050"/>
      <c r="DJ78" s="1050"/>
      <c r="DK78" s="1051"/>
      <c r="DL78" s="1049"/>
      <c r="DM78" s="1050"/>
      <c r="DN78" s="1050"/>
      <c r="DO78" s="1050"/>
      <c r="DP78" s="1051"/>
      <c r="DQ78" s="1049"/>
      <c r="DR78" s="1050"/>
      <c r="DS78" s="1050"/>
      <c r="DT78" s="1050"/>
      <c r="DU78" s="1051"/>
      <c r="DV78" s="1034"/>
      <c r="DW78" s="1035"/>
      <c r="DX78" s="1035"/>
      <c r="DY78" s="1035"/>
      <c r="DZ78" s="1036"/>
      <c r="EA78" s="247"/>
    </row>
    <row r="79" spans="1:131" s="248" customFormat="1" ht="26.25" customHeight="1" x14ac:dyDescent="0.15">
      <c r="A79" s="262">
        <v>
12</v>
      </c>
      <c r="B79" s="1067"/>
      <c r="C79" s="1068"/>
      <c r="D79" s="1068"/>
      <c r="E79" s="1068"/>
      <c r="F79" s="1068"/>
      <c r="G79" s="1068"/>
      <c r="H79" s="1068"/>
      <c r="I79" s="1068"/>
      <c r="J79" s="1068"/>
      <c r="K79" s="1068"/>
      <c r="L79" s="1068"/>
      <c r="M79" s="1068"/>
      <c r="N79" s="1068"/>
      <c r="O79" s="1068"/>
      <c r="P79" s="1069"/>
      <c r="Q79" s="1070"/>
      <c r="R79" s="1064"/>
      <c r="S79" s="1064"/>
      <c r="T79" s="1064"/>
      <c r="U79" s="1064"/>
      <c r="V79" s="1064"/>
      <c r="W79" s="1064"/>
      <c r="X79" s="1064"/>
      <c r="Y79" s="1064"/>
      <c r="Z79" s="1064"/>
      <c r="AA79" s="1064"/>
      <c r="AB79" s="1064"/>
      <c r="AC79" s="1064"/>
      <c r="AD79" s="1064"/>
      <c r="AE79" s="1064"/>
      <c r="AF79" s="1064"/>
      <c r="AG79" s="1064"/>
      <c r="AH79" s="1064"/>
      <c r="AI79" s="1064"/>
      <c r="AJ79" s="1064"/>
      <c r="AK79" s="1064"/>
      <c r="AL79" s="1064"/>
      <c r="AM79" s="1064"/>
      <c r="AN79" s="1064"/>
      <c r="AO79" s="1064"/>
      <c r="AP79" s="1064"/>
      <c r="AQ79" s="1064"/>
      <c r="AR79" s="1064"/>
      <c r="AS79" s="1064"/>
      <c r="AT79" s="1064"/>
      <c r="AU79" s="1064"/>
      <c r="AV79" s="1064"/>
      <c r="AW79" s="1064"/>
      <c r="AX79" s="1064"/>
      <c r="AY79" s="1064"/>
      <c r="AZ79" s="1065"/>
      <c r="BA79" s="1065"/>
      <c r="BB79" s="1065"/>
      <c r="BC79" s="1065"/>
      <c r="BD79" s="1066"/>
      <c r="BE79" s="266"/>
      <c r="BF79" s="266"/>
      <c r="BG79" s="266"/>
      <c r="BH79" s="266"/>
      <c r="BI79" s="266"/>
      <c r="BJ79" s="269"/>
      <c r="BK79" s="269"/>
      <c r="BL79" s="269"/>
      <c r="BM79" s="269"/>
      <c r="BN79" s="269"/>
      <c r="BO79" s="266"/>
      <c r="BP79" s="266"/>
      <c r="BQ79" s="263">
        <v>
73</v>
      </c>
      <c r="BR79" s="268"/>
      <c r="BS79" s="1046"/>
      <c r="BT79" s="1047"/>
      <c r="BU79" s="1047"/>
      <c r="BV79" s="1047"/>
      <c r="BW79" s="1047"/>
      <c r="BX79" s="1047"/>
      <c r="BY79" s="1047"/>
      <c r="BZ79" s="1047"/>
      <c r="CA79" s="1047"/>
      <c r="CB79" s="1047"/>
      <c r="CC79" s="1047"/>
      <c r="CD79" s="1047"/>
      <c r="CE79" s="1047"/>
      <c r="CF79" s="1047"/>
      <c r="CG79" s="1048"/>
      <c r="CH79" s="1049"/>
      <c r="CI79" s="1050"/>
      <c r="CJ79" s="1050"/>
      <c r="CK79" s="1050"/>
      <c r="CL79" s="1051"/>
      <c r="CM79" s="1049"/>
      <c r="CN79" s="1050"/>
      <c r="CO79" s="1050"/>
      <c r="CP79" s="1050"/>
      <c r="CQ79" s="1051"/>
      <c r="CR79" s="1049"/>
      <c r="CS79" s="1050"/>
      <c r="CT79" s="1050"/>
      <c r="CU79" s="1050"/>
      <c r="CV79" s="1051"/>
      <c r="CW79" s="1049"/>
      <c r="CX79" s="1050"/>
      <c r="CY79" s="1050"/>
      <c r="CZ79" s="1050"/>
      <c r="DA79" s="1051"/>
      <c r="DB79" s="1049"/>
      <c r="DC79" s="1050"/>
      <c r="DD79" s="1050"/>
      <c r="DE79" s="1050"/>
      <c r="DF79" s="1051"/>
      <c r="DG79" s="1049"/>
      <c r="DH79" s="1050"/>
      <c r="DI79" s="1050"/>
      <c r="DJ79" s="1050"/>
      <c r="DK79" s="1051"/>
      <c r="DL79" s="1049"/>
      <c r="DM79" s="1050"/>
      <c r="DN79" s="1050"/>
      <c r="DO79" s="1050"/>
      <c r="DP79" s="1051"/>
      <c r="DQ79" s="1049"/>
      <c r="DR79" s="1050"/>
      <c r="DS79" s="1050"/>
      <c r="DT79" s="1050"/>
      <c r="DU79" s="1051"/>
      <c r="DV79" s="1034"/>
      <c r="DW79" s="1035"/>
      <c r="DX79" s="1035"/>
      <c r="DY79" s="1035"/>
      <c r="DZ79" s="1036"/>
      <c r="EA79" s="247"/>
    </row>
    <row r="80" spans="1:131" s="248" customFormat="1" ht="26.25" customHeight="1" x14ac:dyDescent="0.15">
      <c r="A80" s="262">
        <v>
13</v>
      </c>
      <c r="B80" s="1067"/>
      <c r="C80" s="1068"/>
      <c r="D80" s="1068"/>
      <c r="E80" s="1068"/>
      <c r="F80" s="1068"/>
      <c r="G80" s="1068"/>
      <c r="H80" s="1068"/>
      <c r="I80" s="1068"/>
      <c r="J80" s="1068"/>
      <c r="K80" s="1068"/>
      <c r="L80" s="1068"/>
      <c r="M80" s="1068"/>
      <c r="N80" s="1068"/>
      <c r="O80" s="1068"/>
      <c r="P80" s="1069"/>
      <c r="Q80" s="1070"/>
      <c r="R80" s="1064"/>
      <c r="S80" s="1064"/>
      <c r="T80" s="1064"/>
      <c r="U80" s="1064"/>
      <c r="V80" s="1064"/>
      <c r="W80" s="1064"/>
      <c r="X80" s="1064"/>
      <c r="Y80" s="1064"/>
      <c r="Z80" s="1064"/>
      <c r="AA80" s="1064"/>
      <c r="AB80" s="1064"/>
      <c r="AC80" s="1064"/>
      <c r="AD80" s="1064"/>
      <c r="AE80" s="1064"/>
      <c r="AF80" s="1064"/>
      <c r="AG80" s="1064"/>
      <c r="AH80" s="1064"/>
      <c r="AI80" s="1064"/>
      <c r="AJ80" s="1064"/>
      <c r="AK80" s="1064"/>
      <c r="AL80" s="1064"/>
      <c r="AM80" s="1064"/>
      <c r="AN80" s="1064"/>
      <c r="AO80" s="1064"/>
      <c r="AP80" s="1064"/>
      <c r="AQ80" s="1064"/>
      <c r="AR80" s="1064"/>
      <c r="AS80" s="1064"/>
      <c r="AT80" s="1064"/>
      <c r="AU80" s="1064"/>
      <c r="AV80" s="1064"/>
      <c r="AW80" s="1064"/>
      <c r="AX80" s="1064"/>
      <c r="AY80" s="1064"/>
      <c r="AZ80" s="1065"/>
      <c r="BA80" s="1065"/>
      <c r="BB80" s="1065"/>
      <c r="BC80" s="1065"/>
      <c r="BD80" s="1066"/>
      <c r="BE80" s="266"/>
      <c r="BF80" s="266"/>
      <c r="BG80" s="266"/>
      <c r="BH80" s="266"/>
      <c r="BI80" s="266"/>
      <c r="BJ80" s="266"/>
      <c r="BK80" s="266"/>
      <c r="BL80" s="266"/>
      <c r="BM80" s="266"/>
      <c r="BN80" s="266"/>
      <c r="BO80" s="266"/>
      <c r="BP80" s="266"/>
      <c r="BQ80" s="263">
        <v>
74</v>
      </c>
      <c r="BR80" s="268"/>
      <c r="BS80" s="1046"/>
      <c r="BT80" s="1047"/>
      <c r="BU80" s="1047"/>
      <c r="BV80" s="1047"/>
      <c r="BW80" s="1047"/>
      <c r="BX80" s="1047"/>
      <c r="BY80" s="1047"/>
      <c r="BZ80" s="1047"/>
      <c r="CA80" s="1047"/>
      <c r="CB80" s="1047"/>
      <c r="CC80" s="1047"/>
      <c r="CD80" s="1047"/>
      <c r="CE80" s="1047"/>
      <c r="CF80" s="1047"/>
      <c r="CG80" s="1048"/>
      <c r="CH80" s="1049"/>
      <c r="CI80" s="1050"/>
      <c r="CJ80" s="1050"/>
      <c r="CK80" s="1050"/>
      <c r="CL80" s="1051"/>
      <c r="CM80" s="1049"/>
      <c r="CN80" s="1050"/>
      <c r="CO80" s="1050"/>
      <c r="CP80" s="1050"/>
      <c r="CQ80" s="1051"/>
      <c r="CR80" s="1049"/>
      <c r="CS80" s="1050"/>
      <c r="CT80" s="1050"/>
      <c r="CU80" s="1050"/>
      <c r="CV80" s="1051"/>
      <c r="CW80" s="1049"/>
      <c r="CX80" s="1050"/>
      <c r="CY80" s="1050"/>
      <c r="CZ80" s="1050"/>
      <c r="DA80" s="1051"/>
      <c r="DB80" s="1049"/>
      <c r="DC80" s="1050"/>
      <c r="DD80" s="1050"/>
      <c r="DE80" s="1050"/>
      <c r="DF80" s="1051"/>
      <c r="DG80" s="1049"/>
      <c r="DH80" s="1050"/>
      <c r="DI80" s="1050"/>
      <c r="DJ80" s="1050"/>
      <c r="DK80" s="1051"/>
      <c r="DL80" s="1049"/>
      <c r="DM80" s="1050"/>
      <c r="DN80" s="1050"/>
      <c r="DO80" s="1050"/>
      <c r="DP80" s="1051"/>
      <c r="DQ80" s="1049"/>
      <c r="DR80" s="1050"/>
      <c r="DS80" s="1050"/>
      <c r="DT80" s="1050"/>
      <c r="DU80" s="1051"/>
      <c r="DV80" s="1034"/>
      <c r="DW80" s="1035"/>
      <c r="DX80" s="1035"/>
      <c r="DY80" s="1035"/>
      <c r="DZ80" s="1036"/>
      <c r="EA80" s="247"/>
    </row>
    <row r="81" spans="1:131" s="248" customFormat="1" ht="26.25" customHeight="1" x14ac:dyDescent="0.15">
      <c r="A81" s="262">
        <v>
14</v>
      </c>
      <c r="B81" s="1067"/>
      <c r="C81" s="1068"/>
      <c r="D81" s="1068"/>
      <c r="E81" s="1068"/>
      <c r="F81" s="1068"/>
      <c r="G81" s="1068"/>
      <c r="H81" s="1068"/>
      <c r="I81" s="1068"/>
      <c r="J81" s="1068"/>
      <c r="K81" s="1068"/>
      <c r="L81" s="1068"/>
      <c r="M81" s="1068"/>
      <c r="N81" s="1068"/>
      <c r="O81" s="1068"/>
      <c r="P81" s="1069"/>
      <c r="Q81" s="1070"/>
      <c r="R81" s="1064"/>
      <c r="S81" s="1064"/>
      <c r="T81" s="1064"/>
      <c r="U81" s="1064"/>
      <c r="V81" s="1064"/>
      <c r="W81" s="1064"/>
      <c r="X81" s="1064"/>
      <c r="Y81" s="1064"/>
      <c r="Z81" s="1064"/>
      <c r="AA81" s="1064"/>
      <c r="AB81" s="1064"/>
      <c r="AC81" s="1064"/>
      <c r="AD81" s="1064"/>
      <c r="AE81" s="1064"/>
      <c r="AF81" s="1064"/>
      <c r="AG81" s="1064"/>
      <c r="AH81" s="1064"/>
      <c r="AI81" s="1064"/>
      <c r="AJ81" s="1064"/>
      <c r="AK81" s="1064"/>
      <c r="AL81" s="1064"/>
      <c r="AM81" s="1064"/>
      <c r="AN81" s="1064"/>
      <c r="AO81" s="1064"/>
      <c r="AP81" s="1064"/>
      <c r="AQ81" s="1064"/>
      <c r="AR81" s="1064"/>
      <c r="AS81" s="1064"/>
      <c r="AT81" s="1064"/>
      <c r="AU81" s="1064"/>
      <c r="AV81" s="1064"/>
      <c r="AW81" s="1064"/>
      <c r="AX81" s="1064"/>
      <c r="AY81" s="1064"/>
      <c r="AZ81" s="1065"/>
      <c r="BA81" s="1065"/>
      <c r="BB81" s="1065"/>
      <c r="BC81" s="1065"/>
      <c r="BD81" s="1066"/>
      <c r="BE81" s="266"/>
      <c r="BF81" s="266"/>
      <c r="BG81" s="266"/>
      <c r="BH81" s="266"/>
      <c r="BI81" s="266"/>
      <c r="BJ81" s="266"/>
      <c r="BK81" s="266"/>
      <c r="BL81" s="266"/>
      <c r="BM81" s="266"/>
      <c r="BN81" s="266"/>
      <c r="BO81" s="266"/>
      <c r="BP81" s="266"/>
      <c r="BQ81" s="263">
        <v>
75</v>
      </c>
      <c r="BR81" s="268"/>
      <c r="BS81" s="1046"/>
      <c r="BT81" s="1047"/>
      <c r="BU81" s="1047"/>
      <c r="BV81" s="1047"/>
      <c r="BW81" s="1047"/>
      <c r="BX81" s="1047"/>
      <c r="BY81" s="1047"/>
      <c r="BZ81" s="1047"/>
      <c r="CA81" s="1047"/>
      <c r="CB81" s="1047"/>
      <c r="CC81" s="1047"/>
      <c r="CD81" s="1047"/>
      <c r="CE81" s="1047"/>
      <c r="CF81" s="1047"/>
      <c r="CG81" s="1048"/>
      <c r="CH81" s="1049"/>
      <c r="CI81" s="1050"/>
      <c r="CJ81" s="1050"/>
      <c r="CK81" s="1050"/>
      <c r="CL81" s="1051"/>
      <c r="CM81" s="1049"/>
      <c r="CN81" s="1050"/>
      <c r="CO81" s="1050"/>
      <c r="CP81" s="1050"/>
      <c r="CQ81" s="1051"/>
      <c r="CR81" s="1049"/>
      <c r="CS81" s="1050"/>
      <c r="CT81" s="1050"/>
      <c r="CU81" s="1050"/>
      <c r="CV81" s="1051"/>
      <c r="CW81" s="1049"/>
      <c r="CX81" s="1050"/>
      <c r="CY81" s="1050"/>
      <c r="CZ81" s="1050"/>
      <c r="DA81" s="1051"/>
      <c r="DB81" s="1049"/>
      <c r="DC81" s="1050"/>
      <c r="DD81" s="1050"/>
      <c r="DE81" s="1050"/>
      <c r="DF81" s="1051"/>
      <c r="DG81" s="1049"/>
      <c r="DH81" s="1050"/>
      <c r="DI81" s="1050"/>
      <c r="DJ81" s="1050"/>
      <c r="DK81" s="1051"/>
      <c r="DL81" s="1049"/>
      <c r="DM81" s="1050"/>
      <c r="DN81" s="1050"/>
      <c r="DO81" s="1050"/>
      <c r="DP81" s="1051"/>
      <c r="DQ81" s="1049"/>
      <c r="DR81" s="1050"/>
      <c r="DS81" s="1050"/>
      <c r="DT81" s="1050"/>
      <c r="DU81" s="1051"/>
      <c r="DV81" s="1034"/>
      <c r="DW81" s="1035"/>
      <c r="DX81" s="1035"/>
      <c r="DY81" s="1035"/>
      <c r="DZ81" s="1036"/>
      <c r="EA81" s="247"/>
    </row>
    <row r="82" spans="1:131" s="248" customFormat="1" ht="26.25" customHeight="1" x14ac:dyDescent="0.15">
      <c r="A82" s="262">
        <v>
15</v>
      </c>
      <c r="B82" s="1067"/>
      <c r="C82" s="1068"/>
      <c r="D82" s="1068"/>
      <c r="E82" s="1068"/>
      <c r="F82" s="1068"/>
      <c r="G82" s="1068"/>
      <c r="H82" s="1068"/>
      <c r="I82" s="1068"/>
      <c r="J82" s="1068"/>
      <c r="K82" s="1068"/>
      <c r="L82" s="1068"/>
      <c r="M82" s="1068"/>
      <c r="N82" s="1068"/>
      <c r="O82" s="1068"/>
      <c r="P82" s="1069"/>
      <c r="Q82" s="1070"/>
      <c r="R82" s="1064"/>
      <c r="S82" s="1064"/>
      <c r="T82" s="1064"/>
      <c r="U82" s="1064"/>
      <c r="V82" s="1064"/>
      <c r="W82" s="1064"/>
      <c r="X82" s="1064"/>
      <c r="Y82" s="1064"/>
      <c r="Z82" s="1064"/>
      <c r="AA82" s="1064"/>
      <c r="AB82" s="1064"/>
      <c r="AC82" s="1064"/>
      <c r="AD82" s="1064"/>
      <c r="AE82" s="1064"/>
      <c r="AF82" s="1064"/>
      <c r="AG82" s="1064"/>
      <c r="AH82" s="1064"/>
      <c r="AI82" s="1064"/>
      <c r="AJ82" s="1064"/>
      <c r="AK82" s="1064"/>
      <c r="AL82" s="1064"/>
      <c r="AM82" s="1064"/>
      <c r="AN82" s="1064"/>
      <c r="AO82" s="1064"/>
      <c r="AP82" s="1064"/>
      <c r="AQ82" s="1064"/>
      <c r="AR82" s="1064"/>
      <c r="AS82" s="1064"/>
      <c r="AT82" s="1064"/>
      <c r="AU82" s="1064"/>
      <c r="AV82" s="1064"/>
      <c r="AW82" s="1064"/>
      <c r="AX82" s="1064"/>
      <c r="AY82" s="1064"/>
      <c r="AZ82" s="1065"/>
      <c r="BA82" s="1065"/>
      <c r="BB82" s="1065"/>
      <c r="BC82" s="1065"/>
      <c r="BD82" s="1066"/>
      <c r="BE82" s="266"/>
      <c r="BF82" s="266"/>
      <c r="BG82" s="266"/>
      <c r="BH82" s="266"/>
      <c r="BI82" s="266"/>
      <c r="BJ82" s="266"/>
      <c r="BK82" s="266"/>
      <c r="BL82" s="266"/>
      <c r="BM82" s="266"/>
      <c r="BN82" s="266"/>
      <c r="BO82" s="266"/>
      <c r="BP82" s="266"/>
      <c r="BQ82" s="263">
        <v>
76</v>
      </c>
      <c r="BR82" s="268"/>
      <c r="BS82" s="1046"/>
      <c r="BT82" s="1047"/>
      <c r="BU82" s="1047"/>
      <c r="BV82" s="1047"/>
      <c r="BW82" s="1047"/>
      <c r="BX82" s="1047"/>
      <c r="BY82" s="1047"/>
      <c r="BZ82" s="1047"/>
      <c r="CA82" s="1047"/>
      <c r="CB82" s="1047"/>
      <c r="CC82" s="1047"/>
      <c r="CD82" s="1047"/>
      <c r="CE82" s="1047"/>
      <c r="CF82" s="1047"/>
      <c r="CG82" s="1048"/>
      <c r="CH82" s="1049"/>
      <c r="CI82" s="1050"/>
      <c r="CJ82" s="1050"/>
      <c r="CK82" s="1050"/>
      <c r="CL82" s="1051"/>
      <c r="CM82" s="1049"/>
      <c r="CN82" s="1050"/>
      <c r="CO82" s="1050"/>
      <c r="CP82" s="1050"/>
      <c r="CQ82" s="1051"/>
      <c r="CR82" s="1049"/>
      <c r="CS82" s="1050"/>
      <c r="CT82" s="1050"/>
      <c r="CU82" s="1050"/>
      <c r="CV82" s="1051"/>
      <c r="CW82" s="1049"/>
      <c r="CX82" s="1050"/>
      <c r="CY82" s="1050"/>
      <c r="CZ82" s="1050"/>
      <c r="DA82" s="1051"/>
      <c r="DB82" s="1049"/>
      <c r="DC82" s="1050"/>
      <c r="DD82" s="1050"/>
      <c r="DE82" s="1050"/>
      <c r="DF82" s="1051"/>
      <c r="DG82" s="1049"/>
      <c r="DH82" s="1050"/>
      <c r="DI82" s="1050"/>
      <c r="DJ82" s="1050"/>
      <c r="DK82" s="1051"/>
      <c r="DL82" s="1049"/>
      <c r="DM82" s="1050"/>
      <c r="DN82" s="1050"/>
      <c r="DO82" s="1050"/>
      <c r="DP82" s="1051"/>
      <c r="DQ82" s="1049"/>
      <c r="DR82" s="1050"/>
      <c r="DS82" s="1050"/>
      <c r="DT82" s="1050"/>
      <c r="DU82" s="1051"/>
      <c r="DV82" s="1034"/>
      <c r="DW82" s="1035"/>
      <c r="DX82" s="1035"/>
      <c r="DY82" s="1035"/>
      <c r="DZ82" s="1036"/>
      <c r="EA82" s="247"/>
    </row>
    <row r="83" spans="1:131" s="248" customFormat="1" ht="26.25" customHeight="1" x14ac:dyDescent="0.15">
      <c r="A83" s="262">
        <v>
16</v>
      </c>
      <c r="B83" s="1067"/>
      <c r="C83" s="1068"/>
      <c r="D83" s="1068"/>
      <c r="E83" s="1068"/>
      <c r="F83" s="1068"/>
      <c r="G83" s="1068"/>
      <c r="H83" s="1068"/>
      <c r="I83" s="1068"/>
      <c r="J83" s="1068"/>
      <c r="K83" s="1068"/>
      <c r="L83" s="1068"/>
      <c r="M83" s="1068"/>
      <c r="N83" s="1068"/>
      <c r="O83" s="1068"/>
      <c r="P83" s="1069"/>
      <c r="Q83" s="1070"/>
      <c r="R83" s="1064"/>
      <c r="S83" s="1064"/>
      <c r="T83" s="1064"/>
      <c r="U83" s="1064"/>
      <c r="V83" s="1064"/>
      <c r="W83" s="1064"/>
      <c r="X83" s="1064"/>
      <c r="Y83" s="1064"/>
      <c r="Z83" s="1064"/>
      <c r="AA83" s="1064"/>
      <c r="AB83" s="1064"/>
      <c r="AC83" s="1064"/>
      <c r="AD83" s="1064"/>
      <c r="AE83" s="1064"/>
      <c r="AF83" s="1064"/>
      <c r="AG83" s="1064"/>
      <c r="AH83" s="1064"/>
      <c r="AI83" s="1064"/>
      <c r="AJ83" s="1064"/>
      <c r="AK83" s="1064"/>
      <c r="AL83" s="1064"/>
      <c r="AM83" s="1064"/>
      <c r="AN83" s="1064"/>
      <c r="AO83" s="1064"/>
      <c r="AP83" s="1064"/>
      <c r="AQ83" s="1064"/>
      <c r="AR83" s="1064"/>
      <c r="AS83" s="1064"/>
      <c r="AT83" s="1064"/>
      <c r="AU83" s="1064"/>
      <c r="AV83" s="1064"/>
      <c r="AW83" s="1064"/>
      <c r="AX83" s="1064"/>
      <c r="AY83" s="1064"/>
      <c r="AZ83" s="1065"/>
      <c r="BA83" s="1065"/>
      <c r="BB83" s="1065"/>
      <c r="BC83" s="1065"/>
      <c r="BD83" s="1066"/>
      <c r="BE83" s="266"/>
      <c r="BF83" s="266"/>
      <c r="BG83" s="266"/>
      <c r="BH83" s="266"/>
      <c r="BI83" s="266"/>
      <c r="BJ83" s="266"/>
      <c r="BK83" s="266"/>
      <c r="BL83" s="266"/>
      <c r="BM83" s="266"/>
      <c r="BN83" s="266"/>
      <c r="BO83" s="266"/>
      <c r="BP83" s="266"/>
      <c r="BQ83" s="263">
        <v>
77</v>
      </c>
      <c r="BR83" s="268"/>
      <c r="BS83" s="1046"/>
      <c r="BT83" s="1047"/>
      <c r="BU83" s="1047"/>
      <c r="BV83" s="1047"/>
      <c r="BW83" s="1047"/>
      <c r="BX83" s="1047"/>
      <c r="BY83" s="1047"/>
      <c r="BZ83" s="1047"/>
      <c r="CA83" s="1047"/>
      <c r="CB83" s="1047"/>
      <c r="CC83" s="1047"/>
      <c r="CD83" s="1047"/>
      <c r="CE83" s="1047"/>
      <c r="CF83" s="1047"/>
      <c r="CG83" s="1048"/>
      <c r="CH83" s="1049"/>
      <c r="CI83" s="1050"/>
      <c r="CJ83" s="1050"/>
      <c r="CK83" s="1050"/>
      <c r="CL83" s="1051"/>
      <c r="CM83" s="1049"/>
      <c r="CN83" s="1050"/>
      <c r="CO83" s="1050"/>
      <c r="CP83" s="1050"/>
      <c r="CQ83" s="1051"/>
      <c r="CR83" s="1049"/>
      <c r="CS83" s="1050"/>
      <c r="CT83" s="1050"/>
      <c r="CU83" s="1050"/>
      <c r="CV83" s="1051"/>
      <c r="CW83" s="1049"/>
      <c r="CX83" s="1050"/>
      <c r="CY83" s="1050"/>
      <c r="CZ83" s="1050"/>
      <c r="DA83" s="1051"/>
      <c r="DB83" s="1049"/>
      <c r="DC83" s="1050"/>
      <c r="DD83" s="1050"/>
      <c r="DE83" s="1050"/>
      <c r="DF83" s="1051"/>
      <c r="DG83" s="1049"/>
      <c r="DH83" s="1050"/>
      <c r="DI83" s="1050"/>
      <c r="DJ83" s="1050"/>
      <c r="DK83" s="1051"/>
      <c r="DL83" s="1049"/>
      <c r="DM83" s="1050"/>
      <c r="DN83" s="1050"/>
      <c r="DO83" s="1050"/>
      <c r="DP83" s="1051"/>
      <c r="DQ83" s="1049"/>
      <c r="DR83" s="1050"/>
      <c r="DS83" s="1050"/>
      <c r="DT83" s="1050"/>
      <c r="DU83" s="1051"/>
      <c r="DV83" s="1034"/>
      <c r="DW83" s="1035"/>
      <c r="DX83" s="1035"/>
      <c r="DY83" s="1035"/>
      <c r="DZ83" s="1036"/>
      <c r="EA83" s="247"/>
    </row>
    <row r="84" spans="1:131" s="248" customFormat="1" ht="26.25" customHeight="1" x14ac:dyDescent="0.15">
      <c r="A84" s="262">
        <v>
17</v>
      </c>
      <c r="B84" s="1067"/>
      <c r="C84" s="1068"/>
      <c r="D84" s="1068"/>
      <c r="E84" s="1068"/>
      <c r="F84" s="1068"/>
      <c r="G84" s="1068"/>
      <c r="H84" s="1068"/>
      <c r="I84" s="1068"/>
      <c r="J84" s="1068"/>
      <c r="K84" s="1068"/>
      <c r="L84" s="1068"/>
      <c r="M84" s="1068"/>
      <c r="N84" s="1068"/>
      <c r="O84" s="1068"/>
      <c r="P84" s="1069"/>
      <c r="Q84" s="1070"/>
      <c r="R84" s="1064"/>
      <c r="S84" s="1064"/>
      <c r="T84" s="1064"/>
      <c r="U84" s="1064"/>
      <c r="V84" s="1064"/>
      <c r="W84" s="1064"/>
      <c r="X84" s="1064"/>
      <c r="Y84" s="1064"/>
      <c r="Z84" s="1064"/>
      <c r="AA84" s="1064"/>
      <c r="AB84" s="1064"/>
      <c r="AC84" s="1064"/>
      <c r="AD84" s="1064"/>
      <c r="AE84" s="1064"/>
      <c r="AF84" s="1064"/>
      <c r="AG84" s="1064"/>
      <c r="AH84" s="1064"/>
      <c r="AI84" s="1064"/>
      <c r="AJ84" s="1064"/>
      <c r="AK84" s="1064"/>
      <c r="AL84" s="1064"/>
      <c r="AM84" s="1064"/>
      <c r="AN84" s="1064"/>
      <c r="AO84" s="1064"/>
      <c r="AP84" s="1064"/>
      <c r="AQ84" s="1064"/>
      <c r="AR84" s="1064"/>
      <c r="AS84" s="1064"/>
      <c r="AT84" s="1064"/>
      <c r="AU84" s="1064"/>
      <c r="AV84" s="1064"/>
      <c r="AW84" s="1064"/>
      <c r="AX84" s="1064"/>
      <c r="AY84" s="1064"/>
      <c r="AZ84" s="1065"/>
      <c r="BA84" s="1065"/>
      <c r="BB84" s="1065"/>
      <c r="BC84" s="1065"/>
      <c r="BD84" s="1066"/>
      <c r="BE84" s="266"/>
      <c r="BF84" s="266"/>
      <c r="BG84" s="266"/>
      <c r="BH84" s="266"/>
      <c r="BI84" s="266"/>
      <c r="BJ84" s="266"/>
      <c r="BK84" s="266"/>
      <c r="BL84" s="266"/>
      <c r="BM84" s="266"/>
      <c r="BN84" s="266"/>
      <c r="BO84" s="266"/>
      <c r="BP84" s="266"/>
      <c r="BQ84" s="263">
        <v>
78</v>
      </c>
      <c r="BR84" s="268"/>
      <c r="BS84" s="1046"/>
      <c r="BT84" s="1047"/>
      <c r="BU84" s="1047"/>
      <c r="BV84" s="1047"/>
      <c r="BW84" s="1047"/>
      <c r="BX84" s="1047"/>
      <c r="BY84" s="1047"/>
      <c r="BZ84" s="1047"/>
      <c r="CA84" s="1047"/>
      <c r="CB84" s="1047"/>
      <c r="CC84" s="1047"/>
      <c r="CD84" s="1047"/>
      <c r="CE84" s="1047"/>
      <c r="CF84" s="1047"/>
      <c r="CG84" s="1048"/>
      <c r="CH84" s="1049"/>
      <c r="CI84" s="1050"/>
      <c r="CJ84" s="1050"/>
      <c r="CK84" s="1050"/>
      <c r="CL84" s="1051"/>
      <c r="CM84" s="1049"/>
      <c r="CN84" s="1050"/>
      <c r="CO84" s="1050"/>
      <c r="CP84" s="1050"/>
      <c r="CQ84" s="1051"/>
      <c r="CR84" s="1049"/>
      <c r="CS84" s="1050"/>
      <c r="CT84" s="1050"/>
      <c r="CU84" s="1050"/>
      <c r="CV84" s="1051"/>
      <c r="CW84" s="1049"/>
      <c r="CX84" s="1050"/>
      <c r="CY84" s="1050"/>
      <c r="CZ84" s="1050"/>
      <c r="DA84" s="1051"/>
      <c r="DB84" s="1049"/>
      <c r="DC84" s="1050"/>
      <c r="DD84" s="1050"/>
      <c r="DE84" s="1050"/>
      <c r="DF84" s="1051"/>
      <c r="DG84" s="1049"/>
      <c r="DH84" s="1050"/>
      <c r="DI84" s="1050"/>
      <c r="DJ84" s="1050"/>
      <c r="DK84" s="1051"/>
      <c r="DL84" s="1049"/>
      <c r="DM84" s="1050"/>
      <c r="DN84" s="1050"/>
      <c r="DO84" s="1050"/>
      <c r="DP84" s="1051"/>
      <c r="DQ84" s="1049"/>
      <c r="DR84" s="1050"/>
      <c r="DS84" s="1050"/>
      <c r="DT84" s="1050"/>
      <c r="DU84" s="1051"/>
      <c r="DV84" s="1034"/>
      <c r="DW84" s="1035"/>
      <c r="DX84" s="1035"/>
      <c r="DY84" s="1035"/>
      <c r="DZ84" s="1036"/>
      <c r="EA84" s="247"/>
    </row>
    <row r="85" spans="1:131" s="248" customFormat="1" ht="26.25" customHeight="1" x14ac:dyDescent="0.15">
      <c r="A85" s="262">
        <v>
18</v>
      </c>
      <c r="B85" s="1067"/>
      <c r="C85" s="1068"/>
      <c r="D85" s="1068"/>
      <c r="E85" s="1068"/>
      <c r="F85" s="1068"/>
      <c r="G85" s="1068"/>
      <c r="H85" s="1068"/>
      <c r="I85" s="1068"/>
      <c r="J85" s="1068"/>
      <c r="K85" s="1068"/>
      <c r="L85" s="1068"/>
      <c r="M85" s="1068"/>
      <c r="N85" s="1068"/>
      <c r="O85" s="1068"/>
      <c r="P85" s="1069"/>
      <c r="Q85" s="1070"/>
      <c r="R85" s="1064"/>
      <c r="S85" s="1064"/>
      <c r="T85" s="1064"/>
      <c r="U85" s="1064"/>
      <c r="V85" s="1064"/>
      <c r="W85" s="1064"/>
      <c r="X85" s="1064"/>
      <c r="Y85" s="1064"/>
      <c r="Z85" s="1064"/>
      <c r="AA85" s="1064"/>
      <c r="AB85" s="1064"/>
      <c r="AC85" s="1064"/>
      <c r="AD85" s="1064"/>
      <c r="AE85" s="1064"/>
      <c r="AF85" s="1064"/>
      <c r="AG85" s="1064"/>
      <c r="AH85" s="1064"/>
      <c r="AI85" s="1064"/>
      <c r="AJ85" s="1064"/>
      <c r="AK85" s="1064"/>
      <c r="AL85" s="1064"/>
      <c r="AM85" s="1064"/>
      <c r="AN85" s="1064"/>
      <c r="AO85" s="1064"/>
      <c r="AP85" s="1064"/>
      <c r="AQ85" s="1064"/>
      <c r="AR85" s="1064"/>
      <c r="AS85" s="1064"/>
      <c r="AT85" s="1064"/>
      <c r="AU85" s="1064"/>
      <c r="AV85" s="1064"/>
      <c r="AW85" s="1064"/>
      <c r="AX85" s="1064"/>
      <c r="AY85" s="1064"/>
      <c r="AZ85" s="1065"/>
      <c r="BA85" s="1065"/>
      <c r="BB85" s="1065"/>
      <c r="BC85" s="1065"/>
      <c r="BD85" s="1066"/>
      <c r="BE85" s="266"/>
      <c r="BF85" s="266"/>
      <c r="BG85" s="266"/>
      <c r="BH85" s="266"/>
      <c r="BI85" s="266"/>
      <c r="BJ85" s="266"/>
      <c r="BK85" s="266"/>
      <c r="BL85" s="266"/>
      <c r="BM85" s="266"/>
      <c r="BN85" s="266"/>
      <c r="BO85" s="266"/>
      <c r="BP85" s="266"/>
      <c r="BQ85" s="263">
        <v>
79</v>
      </c>
      <c r="BR85" s="268"/>
      <c r="BS85" s="1046"/>
      <c r="BT85" s="1047"/>
      <c r="BU85" s="1047"/>
      <c r="BV85" s="1047"/>
      <c r="BW85" s="1047"/>
      <c r="BX85" s="1047"/>
      <c r="BY85" s="1047"/>
      <c r="BZ85" s="1047"/>
      <c r="CA85" s="1047"/>
      <c r="CB85" s="1047"/>
      <c r="CC85" s="1047"/>
      <c r="CD85" s="1047"/>
      <c r="CE85" s="1047"/>
      <c r="CF85" s="1047"/>
      <c r="CG85" s="1048"/>
      <c r="CH85" s="1049"/>
      <c r="CI85" s="1050"/>
      <c r="CJ85" s="1050"/>
      <c r="CK85" s="1050"/>
      <c r="CL85" s="1051"/>
      <c r="CM85" s="1049"/>
      <c r="CN85" s="1050"/>
      <c r="CO85" s="1050"/>
      <c r="CP85" s="1050"/>
      <c r="CQ85" s="1051"/>
      <c r="CR85" s="1049"/>
      <c r="CS85" s="1050"/>
      <c r="CT85" s="1050"/>
      <c r="CU85" s="1050"/>
      <c r="CV85" s="1051"/>
      <c r="CW85" s="1049"/>
      <c r="CX85" s="1050"/>
      <c r="CY85" s="1050"/>
      <c r="CZ85" s="1050"/>
      <c r="DA85" s="1051"/>
      <c r="DB85" s="1049"/>
      <c r="DC85" s="1050"/>
      <c r="DD85" s="1050"/>
      <c r="DE85" s="1050"/>
      <c r="DF85" s="1051"/>
      <c r="DG85" s="1049"/>
      <c r="DH85" s="1050"/>
      <c r="DI85" s="1050"/>
      <c r="DJ85" s="1050"/>
      <c r="DK85" s="1051"/>
      <c r="DL85" s="1049"/>
      <c r="DM85" s="1050"/>
      <c r="DN85" s="1050"/>
      <c r="DO85" s="1050"/>
      <c r="DP85" s="1051"/>
      <c r="DQ85" s="1049"/>
      <c r="DR85" s="1050"/>
      <c r="DS85" s="1050"/>
      <c r="DT85" s="1050"/>
      <c r="DU85" s="1051"/>
      <c r="DV85" s="1034"/>
      <c r="DW85" s="1035"/>
      <c r="DX85" s="1035"/>
      <c r="DY85" s="1035"/>
      <c r="DZ85" s="1036"/>
      <c r="EA85" s="247"/>
    </row>
    <row r="86" spans="1:131" s="248" customFormat="1" ht="26.25" customHeight="1" x14ac:dyDescent="0.15">
      <c r="A86" s="262">
        <v>
19</v>
      </c>
      <c r="B86" s="1067"/>
      <c r="C86" s="1068"/>
      <c r="D86" s="1068"/>
      <c r="E86" s="1068"/>
      <c r="F86" s="1068"/>
      <c r="G86" s="1068"/>
      <c r="H86" s="1068"/>
      <c r="I86" s="1068"/>
      <c r="J86" s="1068"/>
      <c r="K86" s="1068"/>
      <c r="L86" s="1068"/>
      <c r="M86" s="1068"/>
      <c r="N86" s="1068"/>
      <c r="O86" s="1068"/>
      <c r="P86" s="1069"/>
      <c r="Q86" s="1070"/>
      <c r="R86" s="1064"/>
      <c r="S86" s="1064"/>
      <c r="T86" s="1064"/>
      <c r="U86" s="1064"/>
      <c r="V86" s="1064"/>
      <c r="W86" s="1064"/>
      <c r="X86" s="1064"/>
      <c r="Y86" s="1064"/>
      <c r="Z86" s="1064"/>
      <c r="AA86" s="1064"/>
      <c r="AB86" s="1064"/>
      <c r="AC86" s="1064"/>
      <c r="AD86" s="1064"/>
      <c r="AE86" s="1064"/>
      <c r="AF86" s="1064"/>
      <c r="AG86" s="1064"/>
      <c r="AH86" s="1064"/>
      <c r="AI86" s="1064"/>
      <c r="AJ86" s="1064"/>
      <c r="AK86" s="1064"/>
      <c r="AL86" s="1064"/>
      <c r="AM86" s="1064"/>
      <c r="AN86" s="1064"/>
      <c r="AO86" s="1064"/>
      <c r="AP86" s="1064"/>
      <c r="AQ86" s="1064"/>
      <c r="AR86" s="1064"/>
      <c r="AS86" s="1064"/>
      <c r="AT86" s="1064"/>
      <c r="AU86" s="1064"/>
      <c r="AV86" s="1064"/>
      <c r="AW86" s="1064"/>
      <c r="AX86" s="1064"/>
      <c r="AY86" s="1064"/>
      <c r="AZ86" s="1065"/>
      <c r="BA86" s="1065"/>
      <c r="BB86" s="1065"/>
      <c r="BC86" s="1065"/>
      <c r="BD86" s="1066"/>
      <c r="BE86" s="266"/>
      <c r="BF86" s="266"/>
      <c r="BG86" s="266"/>
      <c r="BH86" s="266"/>
      <c r="BI86" s="266"/>
      <c r="BJ86" s="266"/>
      <c r="BK86" s="266"/>
      <c r="BL86" s="266"/>
      <c r="BM86" s="266"/>
      <c r="BN86" s="266"/>
      <c r="BO86" s="266"/>
      <c r="BP86" s="266"/>
      <c r="BQ86" s="263">
        <v>
80</v>
      </c>
      <c r="BR86" s="268"/>
      <c r="BS86" s="1046"/>
      <c r="BT86" s="1047"/>
      <c r="BU86" s="1047"/>
      <c r="BV86" s="1047"/>
      <c r="BW86" s="1047"/>
      <c r="BX86" s="1047"/>
      <c r="BY86" s="1047"/>
      <c r="BZ86" s="1047"/>
      <c r="CA86" s="1047"/>
      <c r="CB86" s="1047"/>
      <c r="CC86" s="1047"/>
      <c r="CD86" s="1047"/>
      <c r="CE86" s="1047"/>
      <c r="CF86" s="1047"/>
      <c r="CG86" s="1048"/>
      <c r="CH86" s="1049"/>
      <c r="CI86" s="1050"/>
      <c r="CJ86" s="1050"/>
      <c r="CK86" s="1050"/>
      <c r="CL86" s="1051"/>
      <c r="CM86" s="1049"/>
      <c r="CN86" s="1050"/>
      <c r="CO86" s="1050"/>
      <c r="CP86" s="1050"/>
      <c r="CQ86" s="1051"/>
      <c r="CR86" s="1049"/>
      <c r="CS86" s="1050"/>
      <c r="CT86" s="1050"/>
      <c r="CU86" s="1050"/>
      <c r="CV86" s="1051"/>
      <c r="CW86" s="1049"/>
      <c r="CX86" s="1050"/>
      <c r="CY86" s="1050"/>
      <c r="CZ86" s="1050"/>
      <c r="DA86" s="1051"/>
      <c r="DB86" s="1049"/>
      <c r="DC86" s="1050"/>
      <c r="DD86" s="1050"/>
      <c r="DE86" s="1050"/>
      <c r="DF86" s="1051"/>
      <c r="DG86" s="1049"/>
      <c r="DH86" s="1050"/>
      <c r="DI86" s="1050"/>
      <c r="DJ86" s="1050"/>
      <c r="DK86" s="1051"/>
      <c r="DL86" s="1049"/>
      <c r="DM86" s="1050"/>
      <c r="DN86" s="1050"/>
      <c r="DO86" s="1050"/>
      <c r="DP86" s="1051"/>
      <c r="DQ86" s="1049"/>
      <c r="DR86" s="1050"/>
      <c r="DS86" s="1050"/>
      <c r="DT86" s="1050"/>
      <c r="DU86" s="1051"/>
      <c r="DV86" s="1034"/>
      <c r="DW86" s="1035"/>
      <c r="DX86" s="1035"/>
      <c r="DY86" s="1035"/>
      <c r="DZ86" s="1036"/>
      <c r="EA86" s="247"/>
    </row>
    <row r="87" spans="1:131" s="248" customFormat="1" ht="26.25" customHeight="1" x14ac:dyDescent="0.15">
      <c r="A87" s="270">
        <v>
20</v>
      </c>
      <c r="B87" s="1057"/>
      <c r="C87" s="1058"/>
      <c r="D87" s="1058"/>
      <c r="E87" s="1058"/>
      <c r="F87" s="1058"/>
      <c r="G87" s="1058"/>
      <c r="H87" s="1058"/>
      <c r="I87" s="1058"/>
      <c r="J87" s="1058"/>
      <c r="K87" s="1058"/>
      <c r="L87" s="1058"/>
      <c r="M87" s="1058"/>
      <c r="N87" s="1058"/>
      <c r="O87" s="1058"/>
      <c r="P87" s="1059"/>
      <c r="Q87" s="1060"/>
      <c r="R87" s="1061"/>
      <c r="S87" s="1061"/>
      <c r="T87" s="1061"/>
      <c r="U87" s="1061"/>
      <c r="V87" s="1061"/>
      <c r="W87" s="1061"/>
      <c r="X87" s="1061"/>
      <c r="Y87" s="1061"/>
      <c r="Z87" s="1061"/>
      <c r="AA87" s="1061"/>
      <c r="AB87" s="1061"/>
      <c r="AC87" s="1061"/>
      <c r="AD87" s="1061"/>
      <c r="AE87" s="1061"/>
      <c r="AF87" s="1061"/>
      <c r="AG87" s="1061"/>
      <c r="AH87" s="1061"/>
      <c r="AI87" s="1061"/>
      <c r="AJ87" s="1061"/>
      <c r="AK87" s="1061"/>
      <c r="AL87" s="1061"/>
      <c r="AM87" s="1061"/>
      <c r="AN87" s="1061"/>
      <c r="AO87" s="1061"/>
      <c r="AP87" s="1061"/>
      <c r="AQ87" s="1061"/>
      <c r="AR87" s="1061"/>
      <c r="AS87" s="1061"/>
      <c r="AT87" s="1061"/>
      <c r="AU87" s="1061"/>
      <c r="AV87" s="1061"/>
      <c r="AW87" s="1061"/>
      <c r="AX87" s="1061"/>
      <c r="AY87" s="1061"/>
      <c r="AZ87" s="1062"/>
      <c r="BA87" s="1062"/>
      <c r="BB87" s="1062"/>
      <c r="BC87" s="1062"/>
      <c r="BD87" s="1063"/>
      <c r="BE87" s="266"/>
      <c r="BF87" s="266"/>
      <c r="BG87" s="266"/>
      <c r="BH87" s="266"/>
      <c r="BI87" s="266"/>
      <c r="BJ87" s="266"/>
      <c r="BK87" s="266"/>
      <c r="BL87" s="266"/>
      <c r="BM87" s="266"/>
      <c r="BN87" s="266"/>
      <c r="BO87" s="266"/>
      <c r="BP87" s="266"/>
      <c r="BQ87" s="263">
        <v>
81</v>
      </c>
      <c r="BR87" s="268"/>
      <c r="BS87" s="1046"/>
      <c r="BT87" s="1047"/>
      <c r="BU87" s="1047"/>
      <c r="BV87" s="1047"/>
      <c r="BW87" s="1047"/>
      <c r="BX87" s="1047"/>
      <c r="BY87" s="1047"/>
      <c r="BZ87" s="1047"/>
      <c r="CA87" s="1047"/>
      <c r="CB87" s="1047"/>
      <c r="CC87" s="1047"/>
      <c r="CD87" s="1047"/>
      <c r="CE87" s="1047"/>
      <c r="CF87" s="1047"/>
      <c r="CG87" s="1048"/>
      <c r="CH87" s="1049"/>
      <c r="CI87" s="1050"/>
      <c r="CJ87" s="1050"/>
      <c r="CK87" s="1050"/>
      <c r="CL87" s="1051"/>
      <c r="CM87" s="1049"/>
      <c r="CN87" s="1050"/>
      <c r="CO87" s="1050"/>
      <c r="CP87" s="1050"/>
      <c r="CQ87" s="1051"/>
      <c r="CR87" s="1049"/>
      <c r="CS87" s="1050"/>
      <c r="CT87" s="1050"/>
      <c r="CU87" s="1050"/>
      <c r="CV87" s="1051"/>
      <c r="CW87" s="1049"/>
      <c r="CX87" s="1050"/>
      <c r="CY87" s="1050"/>
      <c r="CZ87" s="1050"/>
      <c r="DA87" s="1051"/>
      <c r="DB87" s="1049"/>
      <c r="DC87" s="1050"/>
      <c r="DD87" s="1050"/>
      <c r="DE87" s="1050"/>
      <c r="DF87" s="1051"/>
      <c r="DG87" s="1049"/>
      <c r="DH87" s="1050"/>
      <c r="DI87" s="1050"/>
      <c r="DJ87" s="1050"/>
      <c r="DK87" s="1051"/>
      <c r="DL87" s="1049"/>
      <c r="DM87" s="1050"/>
      <c r="DN87" s="1050"/>
      <c r="DO87" s="1050"/>
      <c r="DP87" s="1051"/>
      <c r="DQ87" s="1049"/>
      <c r="DR87" s="1050"/>
      <c r="DS87" s="1050"/>
      <c r="DT87" s="1050"/>
      <c r="DU87" s="1051"/>
      <c r="DV87" s="1034"/>
      <c r="DW87" s="1035"/>
      <c r="DX87" s="1035"/>
      <c r="DY87" s="1035"/>
      <c r="DZ87" s="1036"/>
      <c r="EA87" s="247"/>
    </row>
    <row r="88" spans="1:131" s="248" customFormat="1" ht="26.25" customHeight="1" thickBot="1" x14ac:dyDescent="0.2">
      <c r="A88" s="265" t="s">
        <v>
389</v>
      </c>
      <c r="B88" s="1037" t="s">
        <v>
418</v>
      </c>
      <c r="C88" s="1038"/>
      <c r="D88" s="1038"/>
      <c r="E88" s="1038"/>
      <c r="F88" s="1038"/>
      <c r="G88" s="1038"/>
      <c r="H88" s="1038"/>
      <c r="I88" s="1038"/>
      <c r="J88" s="1038"/>
      <c r="K88" s="1038"/>
      <c r="L88" s="1038"/>
      <c r="M88" s="1038"/>
      <c r="N88" s="1038"/>
      <c r="O88" s="1038"/>
      <c r="P88" s="1039"/>
      <c r="Q88" s="1055"/>
      <c r="R88" s="1056"/>
      <c r="S88" s="1056"/>
      <c r="T88" s="1056"/>
      <c r="U88" s="1056"/>
      <c r="V88" s="1056"/>
      <c r="W88" s="1056"/>
      <c r="X88" s="1056"/>
      <c r="Y88" s="1056"/>
      <c r="Z88" s="1056"/>
      <c r="AA88" s="1056"/>
      <c r="AB88" s="1056"/>
      <c r="AC88" s="1056"/>
      <c r="AD88" s="1056"/>
      <c r="AE88" s="1056"/>
      <c r="AF88" s="1052">
        <v>
42108</v>
      </c>
      <c r="AG88" s="1052"/>
      <c r="AH88" s="1052"/>
      <c r="AI88" s="1052"/>
      <c r="AJ88" s="1052"/>
      <c r="AK88" s="1056"/>
      <c r="AL88" s="1056"/>
      <c r="AM88" s="1056"/>
      <c r="AN88" s="1056"/>
      <c r="AO88" s="1056"/>
      <c r="AP88" s="1052">
        <v>
11051</v>
      </c>
      <c r="AQ88" s="1052"/>
      <c r="AR88" s="1052"/>
      <c r="AS88" s="1052"/>
      <c r="AT88" s="1052"/>
      <c r="AU88" s="1052">
        <v>
2086</v>
      </c>
      <c r="AV88" s="1052"/>
      <c r="AW88" s="1052"/>
      <c r="AX88" s="1052"/>
      <c r="AY88" s="1052"/>
      <c r="AZ88" s="1053"/>
      <c r="BA88" s="1053"/>
      <c r="BB88" s="1053"/>
      <c r="BC88" s="1053"/>
      <c r="BD88" s="1054"/>
      <c r="BE88" s="266"/>
      <c r="BF88" s="266"/>
      <c r="BG88" s="266"/>
      <c r="BH88" s="266"/>
      <c r="BI88" s="266"/>
      <c r="BJ88" s="266"/>
      <c r="BK88" s="266"/>
      <c r="BL88" s="266"/>
      <c r="BM88" s="266"/>
      <c r="BN88" s="266"/>
      <c r="BO88" s="266"/>
      <c r="BP88" s="266"/>
      <c r="BQ88" s="263">
        <v>
82</v>
      </c>
      <c r="BR88" s="268"/>
      <c r="BS88" s="1046"/>
      <c r="BT88" s="1047"/>
      <c r="BU88" s="1047"/>
      <c r="BV88" s="1047"/>
      <c r="BW88" s="1047"/>
      <c r="BX88" s="1047"/>
      <c r="BY88" s="1047"/>
      <c r="BZ88" s="1047"/>
      <c r="CA88" s="1047"/>
      <c r="CB88" s="1047"/>
      <c r="CC88" s="1047"/>
      <c r="CD88" s="1047"/>
      <c r="CE88" s="1047"/>
      <c r="CF88" s="1047"/>
      <c r="CG88" s="1048"/>
      <c r="CH88" s="1049"/>
      <c r="CI88" s="1050"/>
      <c r="CJ88" s="1050"/>
      <c r="CK88" s="1050"/>
      <c r="CL88" s="1051"/>
      <c r="CM88" s="1049"/>
      <c r="CN88" s="1050"/>
      <c r="CO88" s="1050"/>
      <c r="CP88" s="1050"/>
      <c r="CQ88" s="1051"/>
      <c r="CR88" s="1049"/>
      <c r="CS88" s="1050"/>
      <c r="CT88" s="1050"/>
      <c r="CU88" s="1050"/>
      <c r="CV88" s="1051"/>
      <c r="CW88" s="1049"/>
      <c r="CX88" s="1050"/>
      <c r="CY88" s="1050"/>
      <c r="CZ88" s="1050"/>
      <c r="DA88" s="1051"/>
      <c r="DB88" s="1049"/>
      <c r="DC88" s="1050"/>
      <c r="DD88" s="1050"/>
      <c r="DE88" s="1050"/>
      <c r="DF88" s="1051"/>
      <c r="DG88" s="1049"/>
      <c r="DH88" s="1050"/>
      <c r="DI88" s="1050"/>
      <c r="DJ88" s="1050"/>
      <c r="DK88" s="1051"/>
      <c r="DL88" s="1049"/>
      <c r="DM88" s="1050"/>
      <c r="DN88" s="1050"/>
      <c r="DO88" s="1050"/>
      <c r="DP88" s="1051"/>
      <c r="DQ88" s="1049"/>
      <c r="DR88" s="1050"/>
      <c r="DS88" s="1050"/>
      <c r="DT88" s="1050"/>
      <c r="DU88" s="1051"/>
      <c r="DV88" s="1034"/>
      <c r="DW88" s="1035"/>
      <c r="DX88" s="1035"/>
      <c r="DY88" s="1035"/>
      <c r="DZ88" s="1036"/>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
83</v>
      </c>
      <c r="BR89" s="268"/>
      <c r="BS89" s="1046"/>
      <c r="BT89" s="1047"/>
      <c r="BU89" s="1047"/>
      <c r="BV89" s="1047"/>
      <c r="BW89" s="1047"/>
      <c r="BX89" s="1047"/>
      <c r="BY89" s="1047"/>
      <c r="BZ89" s="1047"/>
      <c r="CA89" s="1047"/>
      <c r="CB89" s="1047"/>
      <c r="CC89" s="1047"/>
      <c r="CD89" s="1047"/>
      <c r="CE89" s="1047"/>
      <c r="CF89" s="1047"/>
      <c r="CG89" s="1048"/>
      <c r="CH89" s="1049"/>
      <c r="CI89" s="1050"/>
      <c r="CJ89" s="1050"/>
      <c r="CK89" s="1050"/>
      <c r="CL89" s="1051"/>
      <c r="CM89" s="1049"/>
      <c r="CN89" s="1050"/>
      <c r="CO89" s="1050"/>
      <c r="CP89" s="1050"/>
      <c r="CQ89" s="1051"/>
      <c r="CR89" s="1049"/>
      <c r="CS89" s="1050"/>
      <c r="CT89" s="1050"/>
      <c r="CU89" s="1050"/>
      <c r="CV89" s="1051"/>
      <c r="CW89" s="1049"/>
      <c r="CX89" s="1050"/>
      <c r="CY89" s="1050"/>
      <c r="CZ89" s="1050"/>
      <c r="DA89" s="1051"/>
      <c r="DB89" s="1049"/>
      <c r="DC89" s="1050"/>
      <c r="DD89" s="1050"/>
      <c r="DE89" s="1050"/>
      <c r="DF89" s="1051"/>
      <c r="DG89" s="1049"/>
      <c r="DH89" s="1050"/>
      <c r="DI89" s="1050"/>
      <c r="DJ89" s="1050"/>
      <c r="DK89" s="1051"/>
      <c r="DL89" s="1049"/>
      <c r="DM89" s="1050"/>
      <c r="DN89" s="1050"/>
      <c r="DO89" s="1050"/>
      <c r="DP89" s="1051"/>
      <c r="DQ89" s="1049"/>
      <c r="DR89" s="1050"/>
      <c r="DS89" s="1050"/>
      <c r="DT89" s="1050"/>
      <c r="DU89" s="1051"/>
      <c r="DV89" s="1034"/>
      <c r="DW89" s="1035"/>
      <c r="DX89" s="1035"/>
      <c r="DY89" s="1035"/>
      <c r="DZ89" s="1036"/>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
84</v>
      </c>
      <c r="BR90" s="268"/>
      <c r="BS90" s="1046"/>
      <c r="BT90" s="1047"/>
      <c r="BU90" s="1047"/>
      <c r="BV90" s="1047"/>
      <c r="BW90" s="1047"/>
      <c r="BX90" s="1047"/>
      <c r="BY90" s="1047"/>
      <c r="BZ90" s="1047"/>
      <c r="CA90" s="1047"/>
      <c r="CB90" s="1047"/>
      <c r="CC90" s="1047"/>
      <c r="CD90" s="1047"/>
      <c r="CE90" s="1047"/>
      <c r="CF90" s="1047"/>
      <c r="CG90" s="1048"/>
      <c r="CH90" s="1049"/>
      <c r="CI90" s="1050"/>
      <c r="CJ90" s="1050"/>
      <c r="CK90" s="1050"/>
      <c r="CL90" s="1051"/>
      <c r="CM90" s="1049"/>
      <c r="CN90" s="1050"/>
      <c r="CO90" s="1050"/>
      <c r="CP90" s="1050"/>
      <c r="CQ90" s="1051"/>
      <c r="CR90" s="1049"/>
      <c r="CS90" s="1050"/>
      <c r="CT90" s="1050"/>
      <c r="CU90" s="1050"/>
      <c r="CV90" s="1051"/>
      <c r="CW90" s="1049"/>
      <c r="CX90" s="1050"/>
      <c r="CY90" s="1050"/>
      <c r="CZ90" s="1050"/>
      <c r="DA90" s="1051"/>
      <c r="DB90" s="1049"/>
      <c r="DC90" s="1050"/>
      <c r="DD90" s="1050"/>
      <c r="DE90" s="1050"/>
      <c r="DF90" s="1051"/>
      <c r="DG90" s="1049"/>
      <c r="DH90" s="1050"/>
      <c r="DI90" s="1050"/>
      <c r="DJ90" s="1050"/>
      <c r="DK90" s="1051"/>
      <c r="DL90" s="1049"/>
      <c r="DM90" s="1050"/>
      <c r="DN90" s="1050"/>
      <c r="DO90" s="1050"/>
      <c r="DP90" s="1051"/>
      <c r="DQ90" s="1049"/>
      <c r="DR90" s="1050"/>
      <c r="DS90" s="1050"/>
      <c r="DT90" s="1050"/>
      <c r="DU90" s="1051"/>
      <c r="DV90" s="1034"/>
      <c r="DW90" s="1035"/>
      <c r="DX90" s="1035"/>
      <c r="DY90" s="1035"/>
      <c r="DZ90" s="1036"/>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
85</v>
      </c>
      <c r="BR91" s="268"/>
      <c r="BS91" s="1046"/>
      <c r="BT91" s="1047"/>
      <c r="BU91" s="1047"/>
      <c r="BV91" s="1047"/>
      <c r="BW91" s="1047"/>
      <c r="BX91" s="1047"/>
      <c r="BY91" s="1047"/>
      <c r="BZ91" s="1047"/>
      <c r="CA91" s="1047"/>
      <c r="CB91" s="1047"/>
      <c r="CC91" s="1047"/>
      <c r="CD91" s="1047"/>
      <c r="CE91" s="1047"/>
      <c r="CF91" s="1047"/>
      <c r="CG91" s="1048"/>
      <c r="CH91" s="1049"/>
      <c r="CI91" s="1050"/>
      <c r="CJ91" s="1050"/>
      <c r="CK91" s="1050"/>
      <c r="CL91" s="1051"/>
      <c r="CM91" s="1049"/>
      <c r="CN91" s="1050"/>
      <c r="CO91" s="1050"/>
      <c r="CP91" s="1050"/>
      <c r="CQ91" s="1051"/>
      <c r="CR91" s="1049"/>
      <c r="CS91" s="1050"/>
      <c r="CT91" s="1050"/>
      <c r="CU91" s="1050"/>
      <c r="CV91" s="1051"/>
      <c r="CW91" s="1049"/>
      <c r="CX91" s="1050"/>
      <c r="CY91" s="1050"/>
      <c r="CZ91" s="1050"/>
      <c r="DA91" s="1051"/>
      <c r="DB91" s="1049"/>
      <c r="DC91" s="1050"/>
      <c r="DD91" s="1050"/>
      <c r="DE91" s="1050"/>
      <c r="DF91" s="1051"/>
      <c r="DG91" s="1049"/>
      <c r="DH91" s="1050"/>
      <c r="DI91" s="1050"/>
      <c r="DJ91" s="1050"/>
      <c r="DK91" s="1051"/>
      <c r="DL91" s="1049"/>
      <c r="DM91" s="1050"/>
      <c r="DN91" s="1050"/>
      <c r="DO91" s="1050"/>
      <c r="DP91" s="1051"/>
      <c r="DQ91" s="1049"/>
      <c r="DR91" s="1050"/>
      <c r="DS91" s="1050"/>
      <c r="DT91" s="1050"/>
      <c r="DU91" s="1051"/>
      <c r="DV91" s="1034"/>
      <c r="DW91" s="1035"/>
      <c r="DX91" s="1035"/>
      <c r="DY91" s="1035"/>
      <c r="DZ91" s="1036"/>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
86</v>
      </c>
      <c r="BR92" s="268"/>
      <c r="BS92" s="1046"/>
      <c r="BT92" s="1047"/>
      <c r="BU92" s="1047"/>
      <c r="BV92" s="1047"/>
      <c r="BW92" s="1047"/>
      <c r="BX92" s="1047"/>
      <c r="BY92" s="1047"/>
      <c r="BZ92" s="1047"/>
      <c r="CA92" s="1047"/>
      <c r="CB92" s="1047"/>
      <c r="CC92" s="1047"/>
      <c r="CD92" s="1047"/>
      <c r="CE92" s="1047"/>
      <c r="CF92" s="1047"/>
      <c r="CG92" s="1048"/>
      <c r="CH92" s="1049"/>
      <c r="CI92" s="1050"/>
      <c r="CJ92" s="1050"/>
      <c r="CK92" s="1050"/>
      <c r="CL92" s="1051"/>
      <c r="CM92" s="1049"/>
      <c r="CN92" s="1050"/>
      <c r="CO92" s="1050"/>
      <c r="CP92" s="1050"/>
      <c r="CQ92" s="1051"/>
      <c r="CR92" s="1049"/>
      <c r="CS92" s="1050"/>
      <c r="CT92" s="1050"/>
      <c r="CU92" s="1050"/>
      <c r="CV92" s="1051"/>
      <c r="CW92" s="1049"/>
      <c r="CX92" s="1050"/>
      <c r="CY92" s="1050"/>
      <c r="CZ92" s="1050"/>
      <c r="DA92" s="1051"/>
      <c r="DB92" s="1049"/>
      <c r="DC92" s="1050"/>
      <c r="DD92" s="1050"/>
      <c r="DE92" s="1050"/>
      <c r="DF92" s="1051"/>
      <c r="DG92" s="1049"/>
      <c r="DH92" s="1050"/>
      <c r="DI92" s="1050"/>
      <c r="DJ92" s="1050"/>
      <c r="DK92" s="1051"/>
      <c r="DL92" s="1049"/>
      <c r="DM92" s="1050"/>
      <c r="DN92" s="1050"/>
      <c r="DO92" s="1050"/>
      <c r="DP92" s="1051"/>
      <c r="DQ92" s="1049"/>
      <c r="DR92" s="1050"/>
      <c r="DS92" s="1050"/>
      <c r="DT92" s="1050"/>
      <c r="DU92" s="1051"/>
      <c r="DV92" s="1034"/>
      <c r="DW92" s="1035"/>
      <c r="DX92" s="1035"/>
      <c r="DY92" s="1035"/>
      <c r="DZ92" s="1036"/>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
87</v>
      </c>
      <c r="BR93" s="268"/>
      <c r="BS93" s="1046"/>
      <c r="BT93" s="1047"/>
      <c r="BU93" s="1047"/>
      <c r="BV93" s="1047"/>
      <c r="BW93" s="1047"/>
      <c r="BX93" s="1047"/>
      <c r="BY93" s="1047"/>
      <c r="BZ93" s="1047"/>
      <c r="CA93" s="1047"/>
      <c r="CB93" s="1047"/>
      <c r="CC93" s="1047"/>
      <c r="CD93" s="1047"/>
      <c r="CE93" s="1047"/>
      <c r="CF93" s="1047"/>
      <c r="CG93" s="1048"/>
      <c r="CH93" s="1049"/>
      <c r="CI93" s="1050"/>
      <c r="CJ93" s="1050"/>
      <c r="CK93" s="1050"/>
      <c r="CL93" s="1051"/>
      <c r="CM93" s="1049"/>
      <c r="CN93" s="1050"/>
      <c r="CO93" s="1050"/>
      <c r="CP93" s="1050"/>
      <c r="CQ93" s="1051"/>
      <c r="CR93" s="1049"/>
      <c r="CS93" s="1050"/>
      <c r="CT93" s="1050"/>
      <c r="CU93" s="1050"/>
      <c r="CV93" s="1051"/>
      <c r="CW93" s="1049"/>
      <c r="CX93" s="1050"/>
      <c r="CY93" s="1050"/>
      <c r="CZ93" s="1050"/>
      <c r="DA93" s="1051"/>
      <c r="DB93" s="1049"/>
      <c r="DC93" s="1050"/>
      <c r="DD93" s="1050"/>
      <c r="DE93" s="1050"/>
      <c r="DF93" s="1051"/>
      <c r="DG93" s="1049"/>
      <c r="DH93" s="1050"/>
      <c r="DI93" s="1050"/>
      <c r="DJ93" s="1050"/>
      <c r="DK93" s="1051"/>
      <c r="DL93" s="1049"/>
      <c r="DM93" s="1050"/>
      <c r="DN93" s="1050"/>
      <c r="DO93" s="1050"/>
      <c r="DP93" s="1051"/>
      <c r="DQ93" s="1049"/>
      <c r="DR93" s="1050"/>
      <c r="DS93" s="1050"/>
      <c r="DT93" s="1050"/>
      <c r="DU93" s="1051"/>
      <c r="DV93" s="1034"/>
      <c r="DW93" s="1035"/>
      <c r="DX93" s="1035"/>
      <c r="DY93" s="1035"/>
      <c r="DZ93" s="1036"/>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
88</v>
      </c>
      <c r="BR94" s="268"/>
      <c r="BS94" s="1046"/>
      <c r="BT94" s="1047"/>
      <c r="BU94" s="1047"/>
      <c r="BV94" s="1047"/>
      <c r="BW94" s="1047"/>
      <c r="BX94" s="1047"/>
      <c r="BY94" s="1047"/>
      <c r="BZ94" s="1047"/>
      <c r="CA94" s="1047"/>
      <c r="CB94" s="1047"/>
      <c r="CC94" s="1047"/>
      <c r="CD94" s="1047"/>
      <c r="CE94" s="1047"/>
      <c r="CF94" s="1047"/>
      <c r="CG94" s="1048"/>
      <c r="CH94" s="1049"/>
      <c r="CI94" s="1050"/>
      <c r="CJ94" s="1050"/>
      <c r="CK94" s="1050"/>
      <c r="CL94" s="1051"/>
      <c r="CM94" s="1049"/>
      <c r="CN94" s="1050"/>
      <c r="CO94" s="1050"/>
      <c r="CP94" s="1050"/>
      <c r="CQ94" s="1051"/>
      <c r="CR94" s="1049"/>
      <c r="CS94" s="1050"/>
      <c r="CT94" s="1050"/>
      <c r="CU94" s="1050"/>
      <c r="CV94" s="1051"/>
      <c r="CW94" s="1049"/>
      <c r="CX94" s="1050"/>
      <c r="CY94" s="1050"/>
      <c r="CZ94" s="1050"/>
      <c r="DA94" s="1051"/>
      <c r="DB94" s="1049"/>
      <c r="DC94" s="1050"/>
      <c r="DD94" s="1050"/>
      <c r="DE94" s="1050"/>
      <c r="DF94" s="1051"/>
      <c r="DG94" s="1049"/>
      <c r="DH94" s="1050"/>
      <c r="DI94" s="1050"/>
      <c r="DJ94" s="1050"/>
      <c r="DK94" s="1051"/>
      <c r="DL94" s="1049"/>
      <c r="DM94" s="1050"/>
      <c r="DN94" s="1050"/>
      <c r="DO94" s="1050"/>
      <c r="DP94" s="1051"/>
      <c r="DQ94" s="1049"/>
      <c r="DR94" s="1050"/>
      <c r="DS94" s="1050"/>
      <c r="DT94" s="1050"/>
      <c r="DU94" s="1051"/>
      <c r="DV94" s="1034"/>
      <c r="DW94" s="1035"/>
      <c r="DX94" s="1035"/>
      <c r="DY94" s="1035"/>
      <c r="DZ94" s="1036"/>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
89</v>
      </c>
      <c r="BR95" s="268"/>
      <c r="BS95" s="1046"/>
      <c r="BT95" s="1047"/>
      <c r="BU95" s="1047"/>
      <c r="BV95" s="1047"/>
      <c r="BW95" s="1047"/>
      <c r="BX95" s="1047"/>
      <c r="BY95" s="1047"/>
      <c r="BZ95" s="1047"/>
      <c r="CA95" s="1047"/>
      <c r="CB95" s="1047"/>
      <c r="CC95" s="1047"/>
      <c r="CD95" s="1047"/>
      <c r="CE95" s="1047"/>
      <c r="CF95" s="1047"/>
      <c r="CG95" s="1048"/>
      <c r="CH95" s="1049"/>
      <c r="CI95" s="1050"/>
      <c r="CJ95" s="1050"/>
      <c r="CK95" s="1050"/>
      <c r="CL95" s="1051"/>
      <c r="CM95" s="1049"/>
      <c r="CN95" s="1050"/>
      <c r="CO95" s="1050"/>
      <c r="CP95" s="1050"/>
      <c r="CQ95" s="1051"/>
      <c r="CR95" s="1049"/>
      <c r="CS95" s="1050"/>
      <c r="CT95" s="1050"/>
      <c r="CU95" s="1050"/>
      <c r="CV95" s="1051"/>
      <c r="CW95" s="1049"/>
      <c r="CX95" s="1050"/>
      <c r="CY95" s="1050"/>
      <c r="CZ95" s="1050"/>
      <c r="DA95" s="1051"/>
      <c r="DB95" s="1049"/>
      <c r="DC95" s="1050"/>
      <c r="DD95" s="1050"/>
      <c r="DE95" s="1050"/>
      <c r="DF95" s="1051"/>
      <c r="DG95" s="1049"/>
      <c r="DH95" s="1050"/>
      <c r="DI95" s="1050"/>
      <c r="DJ95" s="1050"/>
      <c r="DK95" s="1051"/>
      <c r="DL95" s="1049"/>
      <c r="DM95" s="1050"/>
      <c r="DN95" s="1050"/>
      <c r="DO95" s="1050"/>
      <c r="DP95" s="1051"/>
      <c r="DQ95" s="1049"/>
      <c r="DR95" s="1050"/>
      <c r="DS95" s="1050"/>
      <c r="DT95" s="1050"/>
      <c r="DU95" s="1051"/>
      <c r="DV95" s="1034"/>
      <c r="DW95" s="1035"/>
      <c r="DX95" s="1035"/>
      <c r="DY95" s="1035"/>
      <c r="DZ95" s="1036"/>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
90</v>
      </c>
      <c r="BR96" s="268"/>
      <c r="BS96" s="1046"/>
      <c r="BT96" s="1047"/>
      <c r="BU96" s="1047"/>
      <c r="BV96" s="1047"/>
      <c r="BW96" s="1047"/>
      <c r="BX96" s="1047"/>
      <c r="BY96" s="1047"/>
      <c r="BZ96" s="1047"/>
      <c r="CA96" s="1047"/>
      <c r="CB96" s="1047"/>
      <c r="CC96" s="1047"/>
      <c r="CD96" s="1047"/>
      <c r="CE96" s="1047"/>
      <c r="CF96" s="1047"/>
      <c r="CG96" s="1048"/>
      <c r="CH96" s="1049"/>
      <c r="CI96" s="1050"/>
      <c r="CJ96" s="1050"/>
      <c r="CK96" s="1050"/>
      <c r="CL96" s="1051"/>
      <c r="CM96" s="1049"/>
      <c r="CN96" s="1050"/>
      <c r="CO96" s="1050"/>
      <c r="CP96" s="1050"/>
      <c r="CQ96" s="1051"/>
      <c r="CR96" s="1049"/>
      <c r="CS96" s="1050"/>
      <c r="CT96" s="1050"/>
      <c r="CU96" s="1050"/>
      <c r="CV96" s="1051"/>
      <c r="CW96" s="1049"/>
      <c r="CX96" s="1050"/>
      <c r="CY96" s="1050"/>
      <c r="CZ96" s="1050"/>
      <c r="DA96" s="1051"/>
      <c r="DB96" s="1049"/>
      <c r="DC96" s="1050"/>
      <c r="DD96" s="1050"/>
      <c r="DE96" s="1050"/>
      <c r="DF96" s="1051"/>
      <c r="DG96" s="1049"/>
      <c r="DH96" s="1050"/>
      <c r="DI96" s="1050"/>
      <c r="DJ96" s="1050"/>
      <c r="DK96" s="1051"/>
      <c r="DL96" s="1049"/>
      <c r="DM96" s="1050"/>
      <c r="DN96" s="1050"/>
      <c r="DO96" s="1050"/>
      <c r="DP96" s="1051"/>
      <c r="DQ96" s="1049"/>
      <c r="DR96" s="1050"/>
      <c r="DS96" s="1050"/>
      <c r="DT96" s="1050"/>
      <c r="DU96" s="1051"/>
      <c r="DV96" s="1034"/>
      <c r="DW96" s="1035"/>
      <c r="DX96" s="1035"/>
      <c r="DY96" s="1035"/>
      <c r="DZ96" s="1036"/>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
91</v>
      </c>
      <c r="BR97" s="268"/>
      <c r="BS97" s="1046"/>
      <c r="BT97" s="1047"/>
      <c r="BU97" s="1047"/>
      <c r="BV97" s="1047"/>
      <c r="BW97" s="1047"/>
      <c r="BX97" s="1047"/>
      <c r="BY97" s="1047"/>
      <c r="BZ97" s="1047"/>
      <c r="CA97" s="1047"/>
      <c r="CB97" s="1047"/>
      <c r="CC97" s="1047"/>
      <c r="CD97" s="1047"/>
      <c r="CE97" s="1047"/>
      <c r="CF97" s="1047"/>
      <c r="CG97" s="1048"/>
      <c r="CH97" s="1049"/>
      <c r="CI97" s="1050"/>
      <c r="CJ97" s="1050"/>
      <c r="CK97" s="1050"/>
      <c r="CL97" s="1051"/>
      <c r="CM97" s="1049"/>
      <c r="CN97" s="1050"/>
      <c r="CO97" s="1050"/>
      <c r="CP97" s="1050"/>
      <c r="CQ97" s="1051"/>
      <c r="CR97" s="1049"/>
      <c r="CS97" s="1050"/>
      <c r="CT97" s="1050"/>
      <c r="CU97" s="1050"/>
      <c r="CV97" s="1051"/>
      <c r="CW97" s="1049"/>
      <c r="CX97" s="1050"/>
      <c r="CY97" s="1050"/>
      <c r="CZ97" s="1050"/>
      <c r="DA97" s="1051"/>
      <c r="DB97" s="1049"/>
      <c r="DC97" s="1050"/>
      <c r="DD97" s="1050"/>
      <c r="DE97" s="1050"/>
      <c r="DF97" s="1051"/>
      <c r="DG97" s="1049"/>
      <c r="DH97" s="1050"/>
      <c r="DI97" s="1050"/>
      <c r="DJ97" s="1050"/>
      <c r="DK97" s="1051"/>
      <c r="DL97" s="1049"/>
      <c r="DM97" s="1050"/>
      <c r="DN97" s="1050"/>
      <c r="DO97" s="1050"/>
      <c r="DP97" s="1051"/>
      <c r="DQ97" s="1049"/>
      <c r="DR97" s="1050"/>
      <c r="DS97" s="1050"/>
      <c r="DT97" s="1050"/>
      <c r="DU97" s="1051"/>
      <c r="DV97" s="1034"/>
      <c r="DW97" s="1035"/>
      <c r="DX97" s="1035"/>
      <c r="DY97" s="1035"/>
      <c r="DZ97" s="1036"/>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
92</v>
      </c>
      <c r="BR98" s="268"/>
      <c r="BS98" s="1046"/>
      <c r="BT98" s="1047"/>
      <c r="BU98" s="1047"/>
      <c r="BV98" s="1047"/>
      <c r="BW98" s="1047"/>
      <c r="BX98" s="1047"/>
      <c r="BY98" s="1047"/>
      <c r="BZ98" s="1047"/>
      <c r="CA98" s="1047"/>
      <c r="CB98" s="1047"/>
      <c r="CC98" s="1047"/>
      <c r="CD98" s="1047"/>
      <c r="CE98" s="1047"/>
      <c r="CF98" s="1047"/>
      <c r="CG98" s="1048"/>
      <c r="CH98" s="1049"/>
      <c r="CI98" s="1050"/>
      <c r="CJ98" s="1050"/>
      <c r="CK98" s="1050"/>
      <c r="CL98" s="1051"/>
      <c r="CM98" s="1049"/>
      <c r="CN98" s="1050"/>
      <c r="CO98" s="1050"/>
      <c r="CP98" s="1050"/>
      <c r="CQ98" s="1051"/>
      <c r="CR98" s="1049"/>
      <c r="CS98" s="1050"/>
      <c r="CT98" s="1050"/>
      <c r="CU98" s="1050"/>
      <c r="CV98" s="1051"/>
      <c r="CW98" s="1049"/>
      <c r="CX98" s="1050"/>
      <c r="CY98" s="1050"/>
      <c r="CZ98" s="1050"/>
      <c r="DA98" s="1051"/>
      <c r="DB98" s="1049"/>
      <c r="DC98" s="1050"/>
      <c r="DD98" s="1050"/>
      <c r="DE98" s="1050"/>
      <c r="DF98" s="1051"/>
      <c r="DG98" s="1049"/>
      <c r="DH98" s="1050"/>
      <c r="DI98" s="1050"/>
      <c r="DJ98" s="1050"/>
      <c r="DK98" s="1051"/>
      <c r="DL98" s="1049"/>
      <c r="DM98" s="1050"/>
      <c r="DN98" s="1050"/>
      <c r="DO98" s="1050"/>
      <c r="DP98" s="1051"/>
      <c r="DQ98" s="1049"/>
      <c r="DR98" s="1050"/>
      <c r="DS98" s="1050"/>
      <c r="DT98" s="1050"/>
      <c r="DU98" s="1051"/>
      <c r="DV98" s="1034"/>
      <c r="DW98" s="1035"/>
      <c r="DX98" s="1035"/>
      <c r="DY98" s="1035"/>
      <c r="DZ98" s="1036"/>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
93</v>
      </c>
      <c r="BR99" s="268"/>
      <c r="BS99" s="1046"/>
      <c r="BT99" s="1047"/>
      <c r="BU99" s="1047"/>
      <c r="BV99" s="1047"/>
      <c r="BW99" s="1047"/>
      <c r="BX99" s="1047"/>
      <c r="BY99" s="1047"/>
      <c r="BZ99" s="1047"/>
      <c r="CA99" s="1047"/>
      <c r="CB99" s="1047"/>
      <c r="CC99" s="1047"/>
      <c r="CD99" s="1047"/>
      <c r="CE99" s="1047"/>
      <c r="CF99" s="1047"/>
      <c r="CG99" s="1048"/>
      <c r="CH99" s="1049"/>
      <c r="CI99" s="1050"/>
      <c r="CJ99" s="1050"/>
      <c r="CK99" s="1050"/>
      <c r="CL99" s="1051"/>
      <c r="CM99" s="1049"/>
      <c r="CN99" s="1050"/>
      <c r="CO99" s="1050"/>
      <c r="CP99" s="1050"/>
      <c r="CQ99" s="1051"/>
      <c r="CR99" s="1049"/>
      <c r="CS99" s="1050"/>
      <c r="CT99" s="1050"/>
      <c r="CU99" s="1050"/>
      <c r="CV99" s="1051"/>
      <c r="CW99" s="1049"/>
      <c r="CX99" s="1050"/>
      <c r="CY99" s="1050"/>
      <c r="CZ99" s="1050"/>
      <c r="DA99" s="1051"/>
      <c r="DB99" s="1049"/>
      <c r="DC99" s="1050"/>
      <c r="DD99" s="1050"/>
      <c r="DE99" s="1050"/>
      <c r="DF99" s="1051"/>
      <c r="DG99" s="1049"/>
      <c r="DH99" s="1050"/>
      <c r="DI99" s="1050"/>
      <c r="DJ99" s="1050"/>
      <c r="DK99" s="1051"/>
      <c r="DL99" s="1049"/>
      <c r="DM99" s="1050"/>
      <c r="DN99" s="1050"/>
      <c r="DO99" s="1050"/>
      <c r="DP99" s="1051"/>
      <c r="DQ99" s="1049"/>
      <c r="DR99" s="1050"/>
      <c r="DS99" s="1050"/>
      <c r="DT99" s="1050"/>
      <c r="DU99" s="1051"/>
      <c r="DV99" s="1034"/>
      <c r="DW99" s="1035"/>
      <c r="DX99" s="1035"/>
      <c r="DY99" s="1035"/>
      <c r="DZ99" s="1036"/>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
94</v>
      </c>
      <c r="BR100" s="268"/>
      <c r="BS100" s="1046"/>
      <c r="BT100" s="1047"/>
      <c r="BU100" s="1047"/>
      <c r="BV100" s="1047"/>
      <c r="BW100" s="1047"/>
      <c r="BX100" s="1047"/>
      <c r="BY100" s="1047"/>
      <c r="BZ100" s="1047"/>
      <c r="CA100" s="1047"/>
      <c r="CB100" s="1047"/>
      <c r="CC100" s="1047"/>
      <c r="CD100" s="1047"/>
      <c r="CE100" s="1047"/>
      <c r="CF100" s="1047"/>
      <c r="CG100" s="1048"/>
      <c r="CH100" s="1049"/>
      <c r="CI100" s="1050"/>
      <c r="CJ100" s="1050"/>
      <c r="CK100" s="1050"/>
      <c r="CL100" s="1051"/>
      <c r="CM100" s="1049"/>
      <c r="CN100" s="1050"/>
      <c r="CO100" s="1050"/>
      <c r="CP100" s="1050"/>
      <c r="CQ100" s="1051"/>
      <c r="CR100" s="1049"/>
      <c r="CS100" s="1050"/>
      <c r="CT100" s="1050"/>
      <c r="CU100" s="1050"/>
      <c r="CV100" s="1051"/>
      <c r="CW100" s="1049"/>
      <c r="CX100" s="1050"/>
      <c r="CY100" s="1050"/>
      <c r="CZ100" s="1050"/>
      <c r="DA100" s="1051"/>
      <c r="DB100" s="1049"/>
      <c r="DC100" s="1050"/>
      <c r="DD100" s="1050"/>
      <c r="DE100" s="1050"/>
      <c r="DF100" s="1051"/>
      <c r="DG100" s="1049"/>
      <c r="DH100" s="1050"/>
      <c r="DI100" s="1050"/>
      <c r="DJ100" s="1050"/>
      <c r="DK100" s="1051"/>
      <c r="DL100" s="1049"/>
      <c r="DM100" s="1050"/>
      <c r="DN100" s="1050"/>
      <c r="DO100" s="1050"/>
      <c r="DP100" s="1051"/>
      <c r="DQ100" s="1049"/>
      <c r="DR100" s="1050"/>
      <c r="DS100" s="1050"/>
      <c r="DT100" s="1050"/>
      <c r="DU100" s="1051"/>
      <c r="DV100" s="1034"/>
      <c r="DW100" s="1035"/>
      <c r="DX100" s="1035"/>
      <c r="DY100" s="1035"/>
      <c r="DZ100" s="1036"/>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
95</v>
      </c>
      <c r="BR101" s="268"/>
      <c r="BS101" s="1046"/>
      <c r="BT101" s="1047"/>
      <c r="BU101" s="1047"/>
      <c r="BV101" s="1047"/>
      <c r="BW101" s="1047"/>
      <c r="BX101" s="1047"/>
      <c r="BY101" s="1047"/>
      <c r="BZ101" s="1047"/>
      <c r="CA101" s="1047"/>
      <c r="CB101" s="1047"/>
      <c r="CC101" s="1047"/>
      <c r="CD101" s="1047"/>
      <c r="CE101" s="1047"/>
      <c r="CF101" s="1047"/>
      <c r="CG101" s="1048"/>
      <c r="CH101" s="1049"/>
      <c r="CI101" s="1050"/>
      <c r="CJ101" s="1050"/>
      <c r="CK101" s="1050"/>
      <c r="CL101" s="1051"/>
      <c r="CM101" s="1049"/>
      <c r="CN101" s="1050"/>
      <c r="CO101" s="1050"/>
      <c r="CP101" s="1050"/>
      <c r="CQ101" s="1051"/>
      <c r="CR101" s="1049"/>
      <c r="CS101" s="1050"/>
      <c r="CT101" s="1050"/>
      <c r="CU101" s="1050"/>
      <c r="CV101" s="1051"/>
      <c r="CW101" s="1049"/>
      <c r="CX101" s="1050"/>
      <c r="CY101" s="1050"/>
      <c r="CZ101" s="1050"/>
      <c r="DA101" s="1051"/>
      <c r="DB101" s="1049"/>
      <c r="DC101" s="1050"/>
      <c r="DD101" s="1050"/>
      <c r="DE101" s="1050"/>
      <c r="DF101" s="1051"/>
      <c r="DG101" s="1049"/>
      <c r="DH101" s="1050"/>
      <c r="DI101" s="1050"/>
      <c r="DJ101" s="1050"/>
      <c r="DK101" s="1051"/>
      <c r="DL101" s="1049"/>
      <c r="DM101" s="1050"/>
      <c r="DN101" s="1050"/>
      <c r="DO101" s="1050"/>
      <c r="DP101" s="1051"/>
      <c r="DQ101" s="1049"/>
      <c r="DR101" s="1050"/>
      <c r="DS101" s="1050"/>
      <c r="DT101" s="1050"/>
      <c r="DU101" s="1051"/>
      <c r="DV101" s="1034"/>
      <c r="DW101" s="1035"/>
      <c r="DX101" s="1035"/>
      <c r="DY101" s="1035"/>
      <c r="DZ101" s="1036"/>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
389</v>
      </c>
      <c r="BR102" s="1037" t="s">
        <v>
419</v>
      </c>
      <c r="BS102" s="1038"/>
      <c r="BT102" s="1038"/>
      <c r="BU102" s="1038"/>
      <c r="BV102" s="1038"/>
      <c r="BW102" s="1038"/>
      <c r="BX102" s="1038"/>
      <c r="BY102" s="1038"/>
      <c r="BZ102" s="1038"/>
      <c r="CA102" s="1038"/>
      <c r="CB102" s="1038"/>
      <c r="CC102" s="1038"/>
      <c r="CD102" s="1038"/>
      <c r="CE102" s="1038"/>
      <c r="CF102" s="1038"/>
      <c r="CG102" s="1039"/>
      <c r="CH102" s="1040"/>
      <c r="CI102" s="1041"/>
      <c r="CJ102" s="1041"/>
      <c r="CK102" s="1041"/>
      <c r="CL102" s="1042"/>
      <c r="CM102" s="1040"/>
      <c r="CN102" s="1041"/>
      <c r="CO102" s="1041"/>
      <c r="CP102" s="1041"/>
      <c r="CQ102" s="1042"/>
      <c r="CR102" s="1043">
        <v>
5</v>
      </c>
      <c r="CS102" s="1044"/>
      <c r="CT102" s="1044"/>
      <c r="CU102" s="1044"/>
      <c r="CV102" s="1045"/>
      <c r="CW102" s="1043" t="s">
        <v>
522</v>
      </c>
      <c r="CX102" s="1044"/>
      <c r="CY102" s="1044"/>
      <c r="CZ102" s="1044"/>
      <c r="DA102" s="1045"/>
      <c r="DB102" s="1043">
        <v>
853</v>
      </c>
      <c r="DC102" s="1044"/>
      <c r="DD102" s="1044"/>
      <c r="DE102" s="1044"/>
      <c r="DF102" s="1045"/>
      <c r="DG102" s="1043" t="s">
        <v>
522</v>
      </c>
      <c r="DH102" s="1044"/>
      <c r="DI102" s="1044"/>
      <c r="DJ102" s="1044"/>
      <c r="DK102" s="1045"/>
      <c r="DL102" s="1043" t="s">
        <v>
522</v>
      </c>
      <c r="DM102" s="1044"/>
      <c r="DN102" s="1044"/>
      <c r="DO102" s="1044"/>
      <c r="DP102" s="1045"/>
      <c r="DQ102" s="1043" t="s">
        <v>
522</v>
      </c>
      <c r="DR102" s="1044"/>
      <c r="DS102" s="1044"/>
      <c r="DT102" s="1044"/>
      <c r="DU102" s="1045"/>
      <c r="DV102" s="1026"/>
      <c r="DW102" s="1027"/>
      <c r="DX102" s="1027"/>
      <c r="DY102" s="1027"/>
      <c r="DZ102" s="1028"/>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29" t="s">
        <v>
420</v>
      </c>
      <c r="BR103" s="1029"/>
      <c r="BS103" s="1029"/>
      <c r="BT103" s="1029"/>
      <c r="BU103" s="1029"/>
      <c r="BV103" s="1029"/>
      <c r="BW103" s="1029"/>
      <c r="BX103" s="1029"/>
      <c r="BY103" s="1029"/>
      <c r="BZ103" s="1029"/>
      <c r="CA103" s="1029"/>
      <c r="CB103" s="1029"/>
      <c r="CC103" s="1029"/>
      <c r="CD103" s="1029"/>
      <c r="CE103" s="1029"/>
      <c r="CF103" s="1029"/>
      <c r="CG103" s="1029"/>
      <c r="CH103" s="1029"/>
      <c r="CI103" s="1029"/>
      <c r="CJ103" s="1029"/>
      <c r="CK103" s="1029"/>
      <c r="CL103" s="1029"/>
      <c r="CM103" s="1029"/>
      <c r="CN103" s="1029"/>
      <c r="CO103" s="1029"/>
      <c r="CP103" s="1029"/>
      <c r="CQ103" s="1029"/>
      <c r="CR103" s="1029"/>
      <c r="CS103" s="1029"/>
      <c r="CT103" s="1029"/>
      <c r="CU103" s="1029"/>
      <c r="CV103" s="1029"/>
      <c r="CW103" s="1029"/>
      <c r="CX103" s="1029"/>
      <c r="CY103" s="1029"/>
      <c r="CZ103" s="1029"/>
      <c r="DA103" s="1029"/>
      <c r="DB103" s="1029"/>
      <c r="DC103" s="1029"/>
      <c r="DD103" s="1029"/>
      <c r="DE103" s="1029"/>
      <c r="DF103" s="1029"/>
      <c r="DG103" s="1029"/>
      <c r="DH103" s="1029"/>
      <c r="DI103" s="1029"/>
      <c r="DJ103" s="1029"/>
      <c r="DK103" s="1029"/>
      <c r="DL103" s="1029"/>
      <c r="DM103" s="1029"/>
      <c r="DN103" s="1029"/>
      <c r="DO103" s="1029"/>
      <c r="DP103" s="1029"/>
      <c r="DQ103" s="1029"/>
      <c r="DR103" s="1029"/>
      <c r="DS103" s="1029"/>
      <c r="DT103" s="1029"/>
      <c r="DU103" s="1029"/>
      <c r="DV103" s="1029"/>
      <c r="DW103" s="1029"/>
      <c r="DX103" s="1029"/>
      <c r="DY103" s="1029"/>
      <c r="DZ103" s="1029"/>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30" t="s">
        <v>
421</v>
      </c>
      <c r="BR104" s="1030"/>
      <c r="BS104" s="1030"/>
      <c r="BT104" s="1030"/>
      <c r="BU104" s="1030"/>
      <c r="BV104" s="1030"/>
      <c r="BW104" s="1030"/>
      <c r="BX104" s="1030"/>
      <c r="BY104" s="1030"/>
      <c r="BZ104" s="1030"/>
      <c r="CA104" s="1030"/>
      <c r="CB104" s="1030"/>
      <c r="CC104" s="1030"/>
      <c r="CD104" s="1030"/>
      <c r="CE104" s="1030"/>
      <c r="CF104" s="1030"/>
      <c r="CG104" s="1030"/>
      <c r="CH104" s="1030"/>
      <c r="CI104" s="1030"/>
      <c r="CJ104" s="1030"/>
      <c r="CK104" s="1030"/>
      <c r="CL104" s="1030"/>
      <c r="CM104" s="1030"/>
      <c r="CN104" s="1030"/>
      <c r="CO104" s="1030"/>
      <c r="CP104" s="1030"/>
      <c r="CQ104" s="1030"/>
      <c r="CR104" s="1030"/>
      <c r="CS104" s="1030"/>
      <c r="CT104" s="1030"/>
      <c r="CU104" s="1030"/>
      <c r="CV104" s="1030"/>
      <c r="CW104" s="1030"/>
      <c r="CX104" s="1030"/>
      <c r="CY104" s="1030"/>
      <c r="CZ104" s="1030"/>
      <c r="DA104" s="1030"/>
      <c r="DB104" s="1030"/>
      <c r="DC104" s="1030"/>
      <c r="DD104" s="1030"/>
      <c r="DE104" s="1030"/>
      <c r="DF104" s="1030"/>
      <c r="DG104" s="1030"/>
      <c r="DH104" s="1030"/>
      <c r="DI104" s="1030"/>
      <c r="DJ104" s="1030"/>
      <c r="DK104" s="1030"/>
      <c r="DL104" s="1030"/>
      <c r="DM104" s="1030"/>
      <c r="DN104" s="1030"/>
      <c r="DO104" s="1030"/>
      <c r="DP104" s="1030"/>
      <c r="DQ104" s="1030"/>
      <c r="DR104" s="1030"/>
      <c r="DS104" s="1030"/>
      <c r="DT104" s="1030"/>
      <c r="DU104" s="1030"/>
      <c r="DV104" s="1030"/>
      <c r="DW104" s="1030"/>
      <c r="DX104" s="1030"/>
      <c r="DY104" s="1030"/>
      <c r="DZ104" s="1030"/>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
422</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
423</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1031" t="s">
        <v>
424</v>
      </c>
      <c r="B108" s="1032"/>
      <c r="C108" s="1032"/>
      <c r="D108" s="1032"/>
      <c r="E108" s="1032"/>
      <c r="F108" s="1032"/>
      <c r="G108" s="1032"/>
      <c r="H108" s="1032"/>
      <c r="I108" s="1032"/>
      <c r="J108" s="1032"/>
      <c r="K108" s="1032"/>
      <c r="L108" s="1032"/>
      <c r="M108" s="1032"/>
      <c r="N108" s="1032"/>
      <c r="O108" s="1032"/>
      <c r="P108" s="1032"/>
      <c r="Q108" s="1032"/>
      <c r="R108" s="1032"/>
      <c r="S108" s="1032"/>
      <c r="T108" s="1032"/>
      <c r="U108" s="1032"/>
      <c r="V108" s="1032"/>
      <c r="W108" s="1032"/>
      <c r="X108" s="1032"/>
      <c r="Y108" s="1032"/>
      <c r="Z108" s="1032"/>
      <c r="AA108" s="1032"/>
      <c r="AB108" s="1032"/>
      <c r="AC108" s="1032"/>
      <c r="AD108" s="1032"/>
      <c r="AE108" s="1032"/>
      <c r="AF108" s="1032"/>
      <c r="AG108" s="1032"/>
      <c r="AH108" s="1032"/>
      <c r="AI108" s="1032"/>
      <c r="AJ108" s="1032"/>
      <c r="AK108" s="1032"/>
      <c r="AL108" s="1032"/>
      <c r="AM108" s="1032"/>
      <c r="AN108" s="1032"/>
      <c r="AO108" s="1032"/>
      <c r="AP108" s="1032"/>
      <c r="AQ108" s="1032"/>
      <c r="AR108" s="1032"/>
      <c r="AS108" s="1032"/>
      <c r="AT108" s="1033"/>
      <c r="AU108" s="1031" t="s">
        <v>
425</v>
      </c>
      <c r="AV108" s="1032"/>
      <c r="AW108" s="1032"/>
      <c r="AX108" s="1032"/>
      <c r="AY108" s="1032"/>
      <c r="AZ108" s="1032"/>
      <c r="BA108" s="1032"/>
      <c r="BB108" s="1032"/>
      <c r="BC108" s="1032"/>
      <c r="BD108" s="1032"/>
      <c r="BE108" s="1032"/>
      <c r="BF108" s="1032"/>
      <c r="BG108" s="1032"/>
      <c r="BH108" s="1032"/>
      <c r="BI108" s="1032"/>
      <c r="BJ108" s="1032"/>
      <c r="BK108" s="1032"/>
      <c r="BL108" s="1032"/>
      <c r="BM108" s="1032"/>
      <c r="BN108" s="1032"/>
      <c r="BO108" s="1032"/>
      <c r="BP108" s="1032"/>
      <c r="BQ108" s="1032"/>
      <c r="BR108" s="1032"/>
      <c r="BS108" s="1032"/>
      <c r="BT108" s="1032"/>
      <c r="BU108" s="1032"/>
      <c r="BV108" s="1032"/>
      <c r="BW108" s="1032"/>
      <c r="BX108" s="1032"/>
      <c r="BY108" s="1032"/>
      <c r="BZ108" s="1032"/>
      <c r="CA108" s="1032"/>
      <c r="CB108" s="1032"/>
      <c r="CC108" s="1032"/>
      <c r="CD108" s="1032"/>
      <c r="CE108" s="1032"/>
      <c r="CF108" s="1032"/>
      <c r="CG108" s="1032"/>
      <c r="CH108" s="1032"/>
      <c r="CI108" s="1032"/>
      <c r="CJ108" s="1032"/>
      <c r="CK108" s="1032"/>
      <c r="CL108" s="1032"/>
      <c r="CM108" s="1032"/>
      <c r="CN108" s="1032"/>
      <c r="CO108" s="1032"/>
      <c r="CP108" s="1032"/>
      <c r="CQ108" s="1032"/>
      <c r="CR108" s="1032"/>
      <c r="CS108" s="1032"/>
      <c r="CT108" s="1032"/>
      <c r="CU108" s="1032"/>
      <c r="CV108" s="1032"/>
      <c r="CW108" s="1032"/>
      <c r="CX108" s="1032"/>
      <c r="CY108" s="1032"/>
      <c r="CZ108" s="1032"/>
      <c r="DA108" s="1032"/>
      <c r="DB108" s="1032"/>
      <c r="DC108" s="1032"/>
      <c r="DD108" s="1032"/>
      <c r="DE108" s="1032"/>
      <c r="DF108" s="1032"/>
      <c r="DG108" s="1032"/>
      <c r="DH108" s="1032"/>
      <c r="DI108" s="1032"/>
      <c r="DJ108" s="1032"/>
      <c r="DK108" s="1032"/>
      <c r="DL108" s="1032"/>
      <c r="DM108" s="1032"/>
      <c r="DN108" s="1032"/>
      <c r="DO108" s="1032"/>
      <c r="DP108" s="1032"/>
      <c r="DQ108" s="1032"/>
      <c r="DR108" s="1032"/>
      <c r="DS108" s="1032"/>
      <c r="DT108" s="1032"/>
      <c r="DU108" s="1032"/>
      <c r="DV108" s="1032"/>
      <c r="DW108" s="1032"/>
      <c r="DX108" s="1032"/>
      <c r="DY108" s="1032"/>
      <c r="DZ108" s="1033"/>
    </row>
    <row r="109" spans="1:131" s="247" customFormat="1" ht="26.25" customHeight="1" x14ac:dyDescent="0.15">
      <c r="A109" s="986" t="s">
        <v>
426</v>
      </c>
      <c r="B109" s="987"/>
      <c r="C109" s="987"/>
      <c r="D109" s="987"/>
      <c r="E109" s="987"/>
      <c r="F109" s="987"/>
      <c r="G109" s="987"/>
      <c r="H109" s="987"/>
      <c r="I109" s="987"/>
      <c r="J109" s="987"/>
      <c r="K109" s="987"/>
      <c r="L109" s="987"/>
      <c r="M109" s="987"/>
      <c r="N109" s="987"/>
      <c r="O109" s="987"/>
      <c r="P109" s="987"/>
      <c r="Q109" s="987"/>
      <c r="R109" s="987"/>
      <c r="S109" s="987"/>
      <c r="T109" s="987"/>
      <c r="U109" s="987"/>
      <c r="V109" s="987"/>
      <c r="W109" s="987"/>
      <c r="X109" s="987"/>
      <c r="Y109" s="987"/>
      <c r="Z109" s="988"/>
      <c r="AA109" s="989" t="s">
        <v>
427</v>
      </c>
      <c r="AB109" s="987"/>
      <c r="AC109" s="987"/>
      <c r="AD109" s="987"/>
      <c r="AE109" s="988"/>
      <c r="AF109" s="989" t="s">
        <v>
307</v>
      </c>
      <c r="AG109" s="987"/>
      <c r="AH109" s="987"/>
      <c r="AI109" s="987"/>
      <c r="AJ109" s="988"/>
      <c r="AK109" s="989" t="s">
        <v>
306</v>
      </c>
      <c r="AL109" s="987"/>
      <c r="AM109" s="987"/>
      <c r="AN109" s="987"/>
      <c r="AO109" s="988"/>
      <c r="AP109" s="989" t="s">
        <v>
428</v>
      </c>
      <c r="AQ109" s="987"/>
      <c r="AR109" s="987"/>
      <c r="AS109" s="987"/>
      <c r="AT109" s="1018"/>
      <c r="AU109" s="986" t="s">
        <v>
426</v>
      </c>
      <c r="AV109" s="987"/>
      <c r="AW109" s="987"/>
      <c r="AX109" s="987"/>
      <c r="AY109" s="987"/>
      <c r="AZ109" s="987"/>
      <c r="BA109" s="987"/>
      <c r="BB109" s="987"/>
      <c r="BC109" s="987"/>
      <c r="BD109" s="987"/>
      <c r="BE109" s="987"/>
      <c r="BF109" s="987"/>
      <c r="BG109" s="987"/>
      <c r="BH109" s="987"/>
      <c r="BI109" s="987"/>
      <c r="BJ109" s="987"/>
      <c r="BK109" s="987"/>
      <c r="BL109" s="987"/>
      <c r="BM109" s="987"/>
      <c r="BN109" s="987"/>
      <c r="BO109" s="987"/>
      <c r="BP109" s="988"/>
      <c r="BQ109" s="989" t="s">
        <v>
427</v>
      </c>
      <c r="BR109" s="987"/>
      <c r="BS109" s="987"/>
      <c r="BT109" s="987"/>
      <c r="BU109" s="988"/>
      <c r="BV109" s="989" t="s">
        <v>
307</v>
      </c>
      <c r="BW109" s="987"/>
      <c r="BX109" s="987"/>
      <c r="BY109" s="987"/>
      <c r="BZ109" s="988"/>
      <c r="CA109" s="989" t="s">
        <v>
306</v>
      </c>
      <c r="CB109" s="987"/>
      <c r="CC109" s="987"/>
      <c r="CD109" s="987"/>
      <c r="CE109" s="988"/>
      <c r="CF109" s="1025" t="s">
        <v>
428</v>
      </c>
      <c r="CG109" s="1025"/>
      <c r="CH109" s="1025"/>
      <c r="CI109" s="1025"/>
      <c r="CJ109" s="1025"/>
      <c r="CK109" s="989" t="s">
        <v>
429</v>
      </c>
      <c r="CL109" s="987"/>
      <c r="CM109" s="987"/>
      <c r="CN109" s="987"/>
      <c r="CO109" s="987"/>
      <c r="CP109" s="987"/>
      <c r="CQ109" s="987"/>
      <c r="CR109" s="987"/>
      <c r="CS109" s="987"/>
      <c r="CT109" s="987"/>
      <c r="CU109" s="987"/>
      <c r="CV109" s="987"/>
      <c r="CW109" s="987"/>
      <c r="CX109" s="987"/>
      <c r="CY109" s="987"/>
      <c r="CZ109" s="987"/>
      <c r="DA109" s="987"/>
      <c r="DB109" s="987"/>
      <c r="DC109" s="987"/>
      <c r="DD109" s="987"/>
      <c r="DE109" s="987"/>
      <c r="DF109" s="988"/>
      <c r="DG109" s="989" t="s">
        <v>
427</v>
      </c>
      <c r="DH109" s="987"/>
      <c r="DI109" s="987"/>
      <c r="DJ109" s="987"/>
      <c r="DK109" s="988"/>
      <c r="DL109" s="989" t="s">
        <v>
307</v>
      </c>
      <c r="DM109" s="987"/>
      <c r="DN109" s="987"/>
      <c r="DO109" s="987"/>
      <c r="DP109" s="988"/>
      <c r="DQ109" s="989" t="s">
        <v>
306</v>
      </c>
      <c r="DR109" s="987"/>
      <c r="DS109" s="987"/>
      <c r="DT109" s="987"/>
      <c r="DU109" s="988"/>
      <c r="DV109" s="989" t="s">
        <v>
428</v>
      </c>
      <c r="DW109" s="987"/>
      <c r="DX109" s="987"/>
      <c r="DY109" s="987"/>
      <c r="DZ109" s="1018"/>
    </row>
    <row r="110" spans="1:131" s="247" customFormat="1" ht="26.25" customHeight="1" x14ac:dyDescent="0.15">
      <c r="A110" s="889" t="s">
        <v>
430</v>
      </c>
      <c r="B110" s="890"/>
      <c r="C110" s="890"/>
      <c r="D110" s="890"/>
      <c r="E110" s="890"/>
      <c r="F110" s="890"/>
      <c r="G110" s="890"/>
      <c r="H110" s="890"/>
      <c r="I110" s="890"/>
      <c r="J110" s="890"/>
      <c r="K110" s="890"/>
      <c r="L110" s="890"/>
      <c r="M110" s="890"/>
      <c r="N110" s="890"/>
      <c r="O110" s="890"/>
      <c r="P110" s="890"/>
      <c r="Q110" s="890"/>
      <c r="R110" s="890"/>
      <c r="S110" s="890"/>
      <c r="T110" s="890"/>
      <c r="U110" s="890"/>
      <c r="V110" s="890"/>
      <c r="W110" s="890"/>
      <c r="X110" s="890"/>
      <c r="Y110" s="890"/>
      <c r="Z110" s="891"/>
      <c r="AA110" s="979">
        <v>
779474</v>
      </c>
      <c r="AB110" s="980"/>
      <c r="AC110" s="980"/>
      <c r="AD110" s="980"/>
      <c r="AE110" s="981"/>
      <c r="AF110" s="982">
        <v>
762791</v>
      </c>
      <c r="AG110" s="980"/>
      <c r="AH110" s="980"/>
      <c r="AI110" s="980"/>
      <c r="AJ110" s="981"/>
      <c r="AK110" s="982">
        <v>
758392</v>
      </c>
      <c r="AL110" s="980"/>
      <c r="AM110" s="980"/>
      <c r="AN110" s="980"/>
      <c r="AO110" s="981"/>
      <c r="AP110" s="983">
        <v>
7.2</v>
      </c>
      <c r="AQ110" s="984"/>
      <c r="AR110" s="984"/>
      <c r="AS110" s="984"/>
      <c r="AT110" s="985"/>
      <c r="AU110" s="1019" t="s">
        <v>
72</v>
      </c>
      <c r="AV110" s="1020"/>
      <c r="AW110" s="1020"/>
      <c r="AX110" s="1020"/>
      <c r="AY110" s="1020"/>
      <c r="AZ110" s="945" t="s">
        <v>
431</v>
      </c>
      <c r="BA110" s="890"/>
      <c r="BB110" s="890"/>
      <c r="BC110" s="890"/>
      <c r="BD110" s="890"/>
      <c r="BE110" s="890"/>
      <c r="BF110" s="890"/>
      <c r="BG110" s="890"/>
      <c r="BH110" s="890"/>
      <c r="BI110" s="890"/>
      <c r="BJ110" s="890"/>
      <c r="BK110" s="890"/>
      <c r="BL110" s="890"/>
      <c r="BM110" s="890"/>
      <c r="BN110" s="890"/>
      <c r="BO110" s="890"/>
      <c r="BP110" s="891"/>
      <c r="BQ110" s="946">
        <v>
7148712</v>
      </c>
      <c r="BR110" s="927"/>
      <c r="BS110" s="927"/>
      <c r="BT110" s="927"/>
      <c r="BU110" s="927"/>
      <c r="BV110" s="927">
        <v>
7046765</v>
      </c>
      <c r="BW110" s="927"/>
      <c r="BX110" s="927"/>
      <c r="BY110" s="927"/>
      <c r="BZ110" s="927"/>
      <c r="CA110" s="927">
        <v>
6994316</v>
      </c>
      <c r="CB110" s="927"/>
      <c r="CC110" s="927"/>
      <c r="CD110" s="927"/>
      <c r="CE110" s="927"/>
      <c r="CF110" s="951">
        <v>
66.8</v>
      </c>
      <c r="CG110" s="952"/>
      <c r="CH110" s="952"/>
      <c r="CI110" s="952"/>
      <c r="CJ110" s="952"/>
      <c r="CK110" s="1015" t="s">
        <v>
432</v>
      </c>
      <c r="CL110" s="901"/>
      <c r="CM110" s="976" t="s">
        <v>
433</v>
      </c>
      <c r="CN110" s="977"/>
      <c r="CO110" s="977"/>
      <c r="CP110" s="977"/>
      <c r="CQ110" s="977"/>
      <c r="CR110" s="977"/>
      <c r="CS110" s="977"/>
      <c r="CT110" s="977"/>
      <c r="CU110" s="977"/>
      <c r="CV110" s="977"/>
      <c r="CW110" s="977"/>
      <c r="CX110" s="977"/>
      <c r="CY110" s="977"/>
      <c r="CZ110" s="977"/>
      <c r="DA110" s="977"/>
      <c r="DB110" s="977"/>
      <c r="DC110" s="977"/>
      <c r="DD110" s="977"/>
      <c r="DE110" s="977"/>
      <c r="DF110" s="978"/>
      <c r="DG110" s="946" t="s">
        <v>
128</v>
      </c>
      <c r="DH110" s="927"/>
      <c r="DI110" s="927"/>
      <c r="DJ110" s="927"/>
      <c r="DK110" s="927"/>
      <c r="DL110" s="927" t="s">
        <v>
391</v>
      </c>
      <c r="DM110" s="927"/>
      <c r="DN110" s="927"/>
      <c r="DO110" s="927"/>
      <c r="DP110" s="927"/>
      <c r="DQ110" s="927" t="s">
        <v>
391</v>
      </c>
      <c r="DR110" s="927"/>
      <c r="DS110" s="927"/>
      <c r="DT110" s="927"/>
      <c r="DU110" s="927"/>
      <c r="DV110" s="928" t="s">
        <v>
391</v>
      </c>
      <c r="DW110" s="928"/>
      <c r="DX110" s="928"/>
      <c r="DY110" s="928"/>
      <c r="DZ110" s="929"/>
    </row>
    <row r="111" spans="1:131" s="247" customFormat="1" ht="26.25" customHeight="1" x14ac:dyDescent="0.15">
      <c r="A111" s="856" t="s">
        <v>
434</v>
      </c>
      <c r="B111" s="857"/>
      <c r="C111" s="857"/>
      <c r="D111" s="857"/>
      <c r="E111" s="857"/>
      <c r="F111" s="857"/>
      <c r="G111" s="857"/>
      <c r="H111" s="857"/>
      <c r="I111" s="857"/>
      <c r="J111" s="857"/>
      <c r="K111" s="857"/>
      <c r="L111" s="857"/>
      <c r="M111" s="857"/>
      <c r="N111" s="857"/>
      <c r="O111" s="857"/>
      <c r="P111" s="857"/>
      <c r="Q111" s="857"/>
      <c r="R111" s="857"/>
      <c r="S111" s="857"/>
      <c r="T111" s="857"/>
      <c r="U111" s="857"/>
      <c r="V111" s="857"/>
      <c r="W111" s="857"/>
      <c r="X111" s="857"/>
      <c r="Y111" s="857"/>
      <c r="Z111" s="1014"/>
      <c r="AA111" s="1007" t="s">
        <v>
391</v>
      </c>
      <c r="AB111" s="1008"/>
      <c r="AC111" s="1008"/>
      <c r="AD111" s="1008"/>
      <c r="AE111" s="1009"/>
      <c r="AF111" s="1010" t="s">
        <v>
435</v>
      </c>
      <c r="AG111" s="1008"/>
      <c r="AH111" s="1008"/>
      <c r="AI111" s="1008"/>
      <c r="AJ111" s="1009"/>
      <c r="AK111" s="1010" t="s">
        <v>
128</v>
      </c>
      <c r="AL111" s="1008"/>
      <c r="AM111" s="1008"/>
      <c r="AN111" s="1008"/>
      <c r="AO111" s="1009"/>
      <c r="AP111" s="1011" t="s">
        <v>
391</v>
      </c>
      <c r="AQ111" s="1012"/>
      <c r="AR111" s="1012"/>
      <c r="AS111" s="1012"/>
      <c r="AT111" s="1013"/>
      <c r="AU111" s="1021"/>
      <c r="AV111" s="1022"/>
      <c r="AW111" s="1022"/>
      <c r="AX111" s="1022"/>
      <c r="AY111" s="1022"/>
      <c r="AZ111" s="897" t="s">
        <v>
436</v>
      </c>
      <c r="BA111" s="832"/>
      <c r="BB111" s="832"/>
      <c r="BC111" s="832"/>
      <c r="BD111" s="832"/>
      <c r="BE111" s="832"/>
      <c r="BF111" s="832"/>
      <c r="BG111" s="832"/>
      <c r="BH111" s="832"/>
      <c r="BI111" s="832"/>
      <c r="BJ111" s="832"/>
      <c r="BK111" s="832"/>
      <c r="BL111" s="832"/>
      <c r="BM111" s="832"/>
      <c r="BN111" s="832"/>
      <c r="BO111" s="832"/>
      <c r="BP111" s="833"/>
      <c r="BQ111" s="898">
        <v>
979163</v>
      </c>
      <c r="BR111" s="899"/>
      <c r="BS111" s="899"/>
      <c r="BT111" s="899"/>
      <c r="BU111" s="899"/>
      <c r="BV111" s="899">
        <v>
967049</v>
      </c>
      <c r="BW111" s="899"/>
      <c r="BX111" s="899"/>
      <c r="BY111" s="899"/>
      <c r="BZ111" s="899"/>
      <c r="CA111" s="899">
        <v>
931218</v>
      </c>
      <c r="CB111" s="899"/>
      <c r="CC111" s="899"/>
      <c r="CD111" s="899"/>
      <c r="CE111" s="899"/>
      <c r="CF111" s="960">
        <v>
8.9</v>
      </c>
      <c r="CG111" s="961"/>
      <c r="CH111" s="961"/>
      <c r="CI111" s="961"/>
      <c r="CJ111" s="961"/>
      <c r="CK111" s="1016"/>
      <c r="CL111" s="903"/>
      <c r="CM111" s="906" t="s">
        <v>
437</v>
      </c>
      <c r="CN111" s="907"/>
      <c r="CO111" s="907"/>
      <c r="CP111" s="907"/>
      <c r="CQ111" s="907"/>
      <c r="CR111" s="907"/>
      <c r="CS111" s="907"/>
      <c r="CT111" s="907"/>
      <c r="CU111" s="907"/>
      <c r="CV111" s="907"/>
      <c r="CW111" s="907"/>
      <c r="CX111" s="907"/>
      <c r="CY111" s="907"/>
      <c r="CZ111" s="907"/>
      <c r="DA111" s="907"/>
      <c r="DB111" s="907"/>
      <c r="DC111" s="907"/>
      <c r="DD111" s="907"/>
      <c r="DE111" s="907"/>
      <c r="DF111" s="908"/>
      <c r="DG111" s="898" t="s">
        <v>
391</v>
      </c>
      <c r="DH111" s="899"/>
      <c r="DI111" s="899"/>
      <c r="DJ111" s="899"/>
      <c r="DK111" s="899"/>
      <c r="DL111" s="899" t="s">
        <v>
128</v>
      </c>
      <c r="DM111" s="899"/>
      <c r="DN111" s="899"/>
      <c r="DO111" s="899"/>
      <c r="DP111" s="899"/>
      <c r="DQ111" s="899" t="s">
        <v>
391</v>
      </c>
      <c r="DR111" s="899"/>
      <c r="DS111" s="899"/>
      <c r="DT111" s="899"/>
      <c r="DU111" s="899"/>
      <c r="DV111" s="876" t="s">
        <v>
128</v>
      </c>
      <c r="DW111" s="876"/>
      <c r="DX111" s="876"/>
      <c r="DY111" s="876"/>
      <c r="DZ111" s="877"/>
    </row>
    <row r="112" spans="1:131" s="247" customFormat="1" ht="26.25" customHeight="1" x14ac:dyDescent="0.15">
      <c r="A112" s="1001" t="s">
        <v>
438</v>
      </c>
      <c r="B112" s="1002"/>
      <c r="C112" s="832" t="s">
        <v>
439</v>
      </c>
      <c r="D112" s="832"/>
      <c r="E112" s="832"/>
      <c r="F112" s="832"/>
      <c r="G112" s="832"/>
      <c r="H112" s="832"/>
      <c r="I112" s="832"/>
      <c r="J112" s="832"/>
      <c r="K112" s="832"/>
      <c r="L112" s="832"/>
      <c r="M112" s="832"/>
      <c r="N112" s="832"/>
      <c r="O112" s="832"/>
      <c r="P112" s="832"/>
      <c r="Q112" s="832"/>
      <c r="R112" s="832"/>
      <c r="S112" s="832"/>
      <c r="T112" s="832"/>
      <c r="U112" s="832"/>
      <c r="V112" s="832"/>
      <c r="W112" s="832"/>
      <c r="X112" s="832"/>
      <c r="Y112" s="832"/>
      <c r="Z112" s="833"/>
      <c r="AA112" s="861" t="s">
        <v>
435</v>
      </c>
      <c r="AB112" s="862"/>
      <c r="AC112" s="862"/>
      <c r="AD112" s="862"/>
      <c r="AE112" s="863"/>
      <c r="AF112" s="864" t="s">
        <v>
391</v>
      </c>
      <c r="AG112" s="862"/>
      <c r="AH112" s="862"/>
      <c r="AI112" s="862"/>
      <c r="AJ112" s="863"/>
      <c r="AK112" s="864" t="s">
        <v>
391</v>
      </c>
      <c r="AL112" s="862"/>
      <c r="AM112" s="862"/>
      <c r="AN112" s="862"/>
      <c r="AO112" s="863"/>
      <c r="AP112" s="909" t="s">
        <v>
391</v>
      </c>
      <c r="AQ112" s="910"/>
      <c r="AR112" s="910"/>
      <c r="AS112" s="910"/>
      <c r="AT112" s="911"/>
      <c r="AU112" s="1021"/>
      <c r="AV112" s="1022"/>
      <c r="AW112" s="1022"/>
      <c r="AX112" s="1022"/>
      <c r="AY112" s="1022"/>
      <c r="AZ112" s="897" t="s">
        <v>
440</v>
      </c>
      <c r="BA112" s="832"/>
      <c r="BB112" s="832"/>
      <c r="BC112" s="832"/>
      <c r="BD112" s="832"/>
      <c r="BE112" s="832"/>
      <c r="BF112" s="832"/>
      <c r="BG112" s="832"/>
      <c r="BH112" s="832"/>
      <c r="BI112" s="832"/>
      <c r="BJ112" s="832"/>
      <c r="BK112" s="832"/>
      <c r="BL112" s="832"/>
      <c r="BM112" s="832"/>
      <c r="BN112" s="832"/>
      <c r="BO112" s="832"/>
      <c r="BP112" s="833"/>
      <c r="BQ112" s="898">
        <v>
2170984</v>
      </c>
      <c r="BR112" s="899"/>
      <c r="BS112" s="899"/>
      <c r="BT112" s="899"/>
      <c r="BU112" s="899"/>
      <c r="BV112" s="899">
        <v>
2287904</v>
      </c>
      <c r="BW112" s="899"/>
      <c r="BX112" s="899"/>
      <c r="BY112" s="899"/>
      <c r="BZ112" s="899"/>
      <c r="CA112" s="899">
        <v>
1626408</v>
      </c>
      <c r="CB112" s="899"/>
      <c r="CC112" s="899"/>
      <c r="CD112" s="899"/>
      <c r="CE112" s="899"/>
      <c r="CF112" s="960">
        <v>
15.5</v>
      </c>
      <c r="CG112" s="961"/>
      <c r="CH112" s="961"/>
      <c r="CI112" s="961"/>
      <c r="CJ112" s="961"/>
      <c r="CK112" s="1016"/>
      <c r="CL112" s="903"/>
      <c r="CM112" s="906" t="s">
        <v>
441</v>
      </c>
      <c r="CN112" s="907"/>
      <c r="CO112" s="907"/>
      <c r="CP112" s="907"/>
      <c r="CQ112" s="907"/>
      <c r="CR112" s="907"/>
      <c r="CS112" s="907"/>
      <c r="CT112" s="907"/>
      <c r="CU112" s="907"/>
      <c r="CV112" s="907"/>
      <c r="CW112" s="907"/>
      <c r="CX112" s="907"/>
      <c r="CY112" s="907"/>
      <c r="CZ112" s="907"/>
      <c r="DA112" s="907"/>
      <c r="DB112" s="907"/>
      <c r="DC112" s="907"/>
      <c r="DD112" s="907"/>
      <c r="DE112" s="907"/>
      <c r="DF112" s="908"/>
      <c r="DG112" s="898" t="s">
        <v>
391</v>
      </c>
      <c r="DH112" s="899"/>
      <c r="DI112" s="899"/>
      <c r="DJ112" s="899"/>
      <c r="DK112" s="899"/>
      <c r="DL112" s="899" t="s">
        <v>
391</v>
      </c>
      <c r="DM112" s="899"/>
      <c r="DN112" s="899"/>
      <c r="DO112" s="899"/>
      <c r="DP112" s="899"/>
      <c r="DQ112" s="899" t="s">
        <v>
391</v>
      </c>
      <c r="DR112" s="899"/>
      <c r="DS112" s="899"/>
      <c r="DT112" s="899"/>
      <c r="DU112" s="899"/>
      <c r="DV112" s="876" t="s">
        <v>
391</v>
      </c>
      <c r="DW112" s="876"/>
      <c r="DX112" s="876"/>
      <c r="DY112" s="876"/>
      <c r="DZ112" s="877"/>
    </row>
    <row r="113" spans="1:130" s="247" customFormat="1" ht="26.25" customHeight="1" x14ac:dyDescent="0.15">
      <c r="A113" s="1003"/>
      <c r="B113" s="1004"/>
      <c r="C113" s="832" t="s">
        <v>
442</v>
      </c>
      <c r="D113" s="832"/>
      <c r="E113" s="832"/>
      <c r="F113" s="832"/>
      <c r="G113" s="832"/>
      <c r="H113" s="832"/>
      <c r="I113" s="832"/>
      <c r="J113" s="832"/>
      <c r="K113" s="832"/>
      <c r="L113" s="832"/>
      <c r="M113" s="832"/>
      <c r="N113" s="832"/>
      <c r="O113" s="832"/>
      <c r="P113" s="832"/>
      <c r="Q113" s="832"/>
      <c r="R113" s="832"/>
      <c r="S113" s="832"/>
      <c r="T113" s="832"/>
      <c r="U113" s="832"/>
      <c r="V113" s="832"/>
      <c r="W113" s="832"/>
      <c r="X113" s="832"/>
      <c r="Y113" s="832"/>
      <c r="Z113" s="833"/>
      <c r="AA113" s="1007">
        <v>
325864</v>
      </c>
      <c r="AB113" s="1008"/>
      <c r="AC113" s="1008"/>
      <c r="AD113" s="1008"/>
      <c r="AE113" s="1009"/>
      <c r="AF113" s="1010">
        <v>
316450</v>
      </c>
      <c r="AG113" s="1008"/>
      <c r="AH113" s="1008"/>
      <c r="AI113" s="1008"/>
      <c r="AJ113" s="1009"/>
      <c r="AK113" s="1010">
        <v>
60861</v>
      </c>
      <c r="AL113" s="1008"/>
      <c r="AM113" s="1008"/>
      <c r="AN113" s="1008"/>
      <c r="AO113" s="1009"/>
      <c r="AP113" s="1011">
        <v>
0.6</v>
      </c>
      <c r="AQ113" s="1012"/>
      <c r="AR113" s="1012"/>
      <c r="AS113" s="1012"/>
      <c r="AT113" s="1013"/>
      <c r="AU113" s="1021"/>
      <c r="AV113" s="1022"/>
      <c r="AW113" s="1022"/>
      <c r="AX113" s="1022"/>
      <c r="AY113" s="1022"/>
      <c r="AZ113" s="897" t="s">
        <v>
443</v>
      </c>
      <c r="BA113" s="832"/>
      <c r="BB113" s="832"/>
      <c r="BC113" s="832"/>
      <c r="BD113" s="832"/>
      <c r="BE113" s="832"/>
      <c r="BF113" s="832"/>
      <c r="BG113" s="832"/>
      <c r="BH113" s="832"/>
      <c r="BI113" s="832"/>
      <c r="BJ113" s="832"/>
      <c r="BK113" s="832"/>
      <c r="BL113" s="832"/>
      <c r="BM113" s="832"/>
      <c r="BN113" s="832"/>
      <c r="BO113" s="832"/>
      <c r="BP113" s="833"/>
      <c r="BQ113" s="898">
        <v>
2835687</v>
      </c>
      <c r="BR113" s="899"/>
      <c r="BS113" s="899"/>
      <c r="BT113" s="899"/>
      <c r="BU113" s="899"/>
      <c r="BV113" s="899">
        <v>
2461920</v>
      </c>
      <c r="BW113" s="899"/>
      <c r="BX113" s="899"/>
      <c r="BY113" s="899"/>
      <c r="BZ113" s="899"/>
      <c r="CA113" s="899">
        <v>
2085573</v>
      </c>
      <c r="CB113" s="899"/>
      <c r="CC113" s="899"/>
      <c r="CD113" s="899"/>
      <c r="CE113" s="899"/>
      <c r="CF113" s="960">
        <v>
19.899999999999999</v>
      </c>
      <c r="CG113" s="961"/>
      <c r="CH113" s="961"/>
      <c r="CI113" s="961"/>
      <c r="CJ113" s="961"/>
      <c r="CK113" s="1016"/>
      <c r="CL113" s="903"/>
      <c r="CM113" s="906" t="s">
        <v>
444</v>
      </c>
      <c r="CN113" s="907"/>
      <c r="CO113" s="907"/>
      <c r="CP113" s="907"/>
      <c r="CQ113" s="907"/>
      <c r="CR113" s="907"/>
      <c r="CS113" s="907"/>
      <c r="CT113" s="907"/>
      <c r="CU113" s="907"/>
      <c r="CV113" s="907"/>
      <c r="CW113" s="907"/>
      <c r="CX113" s="907"/>
      <c r="CY113" s="907"/>
      <c r="CZ113" s="907"/>
      <c r="DA113" s="907"/>
      <c r="DB113" s="907"/>
      <c r="DC113" s="907"/>
      <c r="DD113" s="907"/>
      <c r="DE113" s="907"/>
      <c r="DF113" s="908"/>
      <c r="DG113" s="861" t="s">
        <v>
391</v>
      </c>
      <c r="DH113" s="862"/>
      <c r="DI113" s="862"/>
      <c r="DJ113" s="862"/>
      <c r="DK113" s="863"/>
      <c r="DL113" s="864" t="s">
        <v>
391</v>
      </c>
      <c r="DM113" s="862"/>
      <c r="DN113" s="862"/>
      <c r="DO113" s="862"/>
      <c r="DP113" s="863"/>
      <c r="DQ113" s="864" t="s">
        <v>
391</v>
      </c>
      <c r="DR113" s="862"/>
      <c r="DS113" s="862"/>
      <c r="DT113" s="862"/>
      <c r="DU113" s="863"/>
      <c r="DV113" s="909" t="s">
        <v>
128</v>
      </c>
      <c r="DW113" s="910"/>
      <c r="DX113" s="910"/>
      <c r="DY113" s="910"/>
      <c r="DZ113" s="911"/>
    </row>
    <row r="114" spans="1:130" s="247" customFormat="1" ht="26.25" customHeight="1" x14ac:dyDescent="0.15">
      <c r="A114" s="1003"/>
      <c r="B114" s="1004"/>
      <c r="C114" s="832" t="s">
        <v>
445</v>
      </c>
      <c r="D114" s="832"/>
      <c r="E114" s="832"/>
      <c r="F114" s="832"/>
      <c r="G114" s="832"/>
      <c r="H114" s="832"/>
      <c r="I114" s="832"/>
      <c r="J114" s="832"/>
      <c r="K114" s="832"/>
      <c r="L114" s="832"/>
      <c r="M114" s="832"/>
      <c r="N114" s="832"/>
      <c r="O114" s="832"/>
      <c r="P114" s="832"/>
      <c r="Q114" s="832"/>
      <c r="R114" s="832"/>
      <c r="S114" s="832"/>
      <c r="T114" s="832"/>
      <c r="U114" s="832"/>
      <c r="V114" s="832"/>
      <c r="W114" s="832"/>
      <c r="X114" s="832"/>
      <c r="Y114" s="832"/>
      <c r="Z114" s="833"/>
      <c r="AA114" s="861">
        <v>
237834</v>
      </c>
      <c r="AB114" s="862"/>
      <c r="AC114" s="862"/>
      <c r="AD114" s="862"/>
      <c r="AE114" s="863"/>
      <c r="AF114" s="864">
        <v>
240825</v>
      </c>
      <c r="AG114" s="862"/>
      <c r="AH114" s="862"/>
      <c r="AI114" s="862"/>
      <c r="AJ114" s="863"/>
      <c r="AK114" s="864">
        <v>
247982</v>
      </c>
      <c r="AL114" s="862"/>
      <c r="AM114" s="862"/>
      <c r="AN114" s="862"/>
      <c r="AO114" s="863"/>
      <c r="AP114" s="909">
        <v>
2.4</v>
      </c>
      <c r="AQ114" s="910"/>
      <c r="AR114" s="910"/>
      <c r="AS114" s="910"/>
      <c r="AT114" s="911"/>
      <c r="AU114" s="1021"/>
      <c r="AV114" s="1022"/>
      <c r="AW114" s="1022"/>
      <c r="AX114" s="1022"/>
      <c r="AY114" s="1022"/>
      <c r="AZ114" s="897" t="s">
        <v>
446</v>
      </c>
      <c r="BA114" s="832"/>
      <c r="BB114" s="832"/>
      <c r="BC114" s="832"/>
      <c r="BD114" s="832"/>
      <c r="BE114" s="832"/>
      <c r="BF114" s="832"/>
      <c r="BG114" s="832"/>
      <c r="BH114" s="832"/>
      <c r="BI114" s="832"/>
      <c r="BJ114" s="832"/>
      <c r="BK114" s="832"/>
      <c r="BL114" s="832"/>
      <c r="BM114" s="832"/>
      <c r="BN114" s="832"/>
      <c r="BO114" s="832"/>
      <c r="BP114" s="833"/>
      <c r="BQ114" s="898">
        <v>
3411179</v>
      </c>
      <c r="BR114" s="899"/>
      <c r="BS114" s="899"/>
      <c r="BT114" s="899"/>
      <c r="BU114" s="899"/>
      <c r="BV114" s="899">
        <v>
3365360</v>
      </c>
      <c r="BW114" s="899"/>
      <c r="BX114" s="899"/>
      <c r="BY114" s="899"/>
      <c r="BZ114" s="899"/>
      <c r="CA114" s="899">
        <v>
3207570</v>
      </c>
      <c r="CB114" s="899"/>
      <c r="CC114" s="899"/>
      <c r="CD114" s="899"/>
      <c r="CE114" s="899"/>
      <c r="CF114" s="960">
        <v>
30.6</v>
      </c>
      <c r="CG114" s="961"/>
      <c r="CH114" s="961"/>
      <c r="CI114" s="961"/>
      <c r="CJ114" s="961"/>
      <c r="CK114" s="1016"/>
      <c r="CL114" s="903"/>
      <c r="CM114" s="906" t="s">
        <v>
447</v>
      </c>
      <c r="CN114" s="907"/>
      <c r="CO114" s="907"/>
      <c r="CP114" s="907"/>
      <c r="CQ114" s="907"/>
      <c r="CR114" s="907"/>
      <c r="CS114" s="907"/>
      <c r="CT114" s="907"/>
      <c r="CU114" s="907"/>
      <c r="CV114" s="907"/>
      <c r="CW114" s="907"/>
      <c r="CX114" s="907"/>
      <c r="CY114" s="907"/>
      <c r="CZ114" s="907"/>
      <c r="DA114" s="907"/>
      <c r="DB114" s="907"/>
      <c r="DC114" s="907"/>
      <c r="DD114" s="907"/>
      <c r="DE114" s="907"/>
      <c r="DF114" s="908"/>
      <c r="DG114" s="861" t="s">
        <v>
391</v>
      </c>
      <c r="DH114" s="862"/>
      <c r="DI114" s="862"/>
      <c r="DJ114" s="862"/>
      <c r="DK114" s="863"/>
      <c r="DL114" s="864" t="s">
        <v>
128</v>
      </c>
      <c r="DM114" s="862"/>
      <c r="DN114" s="862"/>
      <c r="DO114" s="862"/>
      <c r="DP114" s="863"/>
      <c r="DQ114" s="864" t="s">
        <v>
391</v>
      </c>
      <c r="DR114" s="862"/>
      <c r="DS114" s="862"/>
      <c r="DT114" s="862"/>
      <c r="DU114" s="863"/>
      <c r="DV114" s="909" t="s">
        <v>
391</v>
      </c>
      <c r="DW114" s="910"/>
      <c r="DX114" s="910"/>
      <c r="DY114" s="910"/>
      <c r="DZ114" s="911"/>
    </row>
    <row r="115" spans="1:130" s="247" customFormat="1" ht="26.25" customHeight="1" x14ac:dyDescent="0.15">
      <c r="A115" s="1003"/>
      <c r="B115" s="1004"/>
      <c r="C115" s="832" t="s">
        <v>
448</v>
      </c>
      <c r="D115" s="832"/>
      <c r="E115" s="832"/>
      <c r="F115" s="832"/>
      <c r="G115" s="832"/>
      <c r="H115" s="832"/>
      <c r="I115" s="832"/>
      <c r="J115" s="832"/>
      <c r="K115" s="832"/>
      <c r="L115" s="832"/>
      <c r="M115" s="832"/>
      <c r="N115" s="832"/>
      <c r="O115" s="832"/>
      <c r="P115" s="832"/>
      <c r="Q115" s="832"/>
      <c r="R115" s="832"/>
      <c r="S115" s="832"/>
      <c r="T115" s="832"/>
      <c r="U115" s="832"/>
      <c r="V115" s="832"/>
      <c r="W115" s="832"/>
      <c r="X115" s="832"/>
      <c r="Y115" s="832"/>
      <c r="Z115" s="833"/>
      <c r="AA115" s="1007">
        <v>
21576</v>
      </c>
      <c r="AB115" s="1008"/>
      <c r="AC115" s="1008"/>
      <c r="AD115" s="1008"/>
      <c r="AE115" s="1009"/>
      <c r="AF115" s="1010">
        <v>
12114</v>
      </c>
      <c r="AG115" s="1008"/>
      <c r="AH115" s="1008"/>
      <c r="AI115" s="1008"/>
      <c r="AJ115" s="1009"/>
      <c r="AK115" s="1010">
        <v>
14931</v>
      </c>
      <c r="AL115" s="1008"/>
      <c r="AM115" s="1008"/>
      <c r="AN115" s="1008"/>
      <c r="AO115" s="1009"/>
      <c r="AP115" s="1011">
        <v>
0.1</v>
      </c>
      <c r="AQ115" s="1012"/>
      <c r="AR115" s="1012"/>
      <c r="AS115" s="1012"/>
      <c r="AT115" s="1013"/>
      <c r="AU115" s="1021"/>
      <c r="AV115" s="1022"/>
      <c r="AW115" s="1022"/>
      <c r="AX115" s="1022"/>
      <c r="AY115" s="1022"/>
      <c r="AZ115" s="897" t="s">
        <v>
449</v>
      </c>
      <c r="BA115" s="832"/>
      <c r="BB115" s="832"/>
      <c r="BC115" s="832"/>
      <c r="BD115" s="832"/>
      <c r="BE115" s="832"/>
      <c r="BF115" s="832"/>
      <c r="BG115" s="832"/>
      <c r="BH115" s="832"/>
      <c r="BI115" s="832"/>
      <c r="BJ115" s="832"/>
      <c r="BK115" s="832"/>
      <c r="BL115" s="832"/>
      <c r="BM115" s="832"/>
      <c r="BN115" s="832"/>
      <c r="BO115" s="832"/>
      <c r="BP115" s="833"/>
      <c r="BQ115" s="898" t="s">
        <v>
391</v>
      </c>
      <c r="BR115" s="899"/>
      <c r="BS115" s="899"/>
      <c r="BT115" s="899"/>
      <c r="BU115" s="899"/>
      <c r="BV115" s="899" t="s">
        <v>
128</v>
      </c>
      <c r="BW115" s="899"/>
      <c r="BX115" s="899"/>
      <c r="BY115" s="899"/>
      <c r="BZ115" s="899"/>
      <c r="CA115" s="899" t="s">
        <v>
391</v>
      </c>
      <c r="CB115" s="899"/>
      <c r="CC115" s="899"/>
      <c r="CD115" s="899"/>
      <c r="CE115" s="899"/>
      <c r="CF115" s="960" t="s">
        <v>
391</v>
      </c>
      <c r="CG115" s="961"/>
      <c r="CH115" s="961"/>
      <c r="CI115" s="961"/>
      <c r="CJ115" s="961"/>
      <c r="CK115" s="1016"/>
      <c r="CL115" s="903"/>
      <c r="CM115" s="897" t="s">
        <v>
450</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833"/>
      <c r="DG115" s="861">
        <v>
901765</v>
      </c>
      <c r="DH115" s="862"/>
      <c r="DI115" s="862"/>
      <c r="DJ115" s="862"/>
      <c r="DK115" s="863"/>
      <c r="DL115" s="864">
        <v>
901765</v>
      </c>
      <c r="DM115" s="862"/>
      <c r="DN115" s="862"/>
      <c r="DO115" s="862"/>
      <c r="DP115" s="863"/>
      <c r="DQ115" s="864">
        <v>
878048</v>
      </c>
      <c r="DR115" s="862"/>
      <c r="DS115" s="862"/>
      <c r="DT115" s="862"/>
      <c r="DU115" s="863"/>
      <c r="DV115" s="909">
        <v>
8.4</v>
      </c>
      <c r="DW115" s="910"/>
      <c r="DX115" s="910"/>
      <c r="DY115" s="910"/>
      <c r="DZ115" s="911"/>
    </row>
    <row r="116" spans="1:130" s="247" customFormat="1" ht="26.25" customHeight="1" x14ac:dyDescent="0.15">
      <c r="A116" s="1005"/>
      <c r="B116" s="1006"/>
      <c r="C116" s="965" t="s">
        <v>
451</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861" t="s">
        <v>
391</v>
      </c>
      <c r="AB116" s="862"/>
      <c r="AC116" s="862"/>
      <c r="AD116" s="862"/>
      <c r="AE116" s="863"/>
      <c r="AF116" s="864" t="s">
        <v>
391</v>
      </c>
      <c r="AG116" s="862"/>
      <c r="AH116" s="862"/>
      <c r="AI116" s="862"/>
      <c r="AJ116" s="863"/>
      <c r="AK116" s="864" t="s">
        <v>
128</v>
      </c>
      <c r="AL116" s="862"/>
      <c r="AM116" s="862"/>
      <c r="AN116" s="862"/>
      <c r="AO116" s="863"/>
      <c r="AP116" s="909" t="s">
        <v>
391</v>
      </c>
      <c r="AQ116" s="910"/>
      <c r="AR116" s="910"/>
      <c r="AS116" s="910"/>
      <c r="AT116" s="911"/>
      <c r="AU116" s="1021"/>
      <c r="AV116" s="1022"/>
      <c r="AW116" s="1022"/>
      <c r="AX116" s="1022"/>
      <c r="AY116" s="1022"/>
      <c r="AZ116" s="948" t="s">
        <v>
452</v>
      </c>
      <c r="BA116" s="949"/>
      <c r="BB116" s="949"/>
      <c r="BC116" s="949"/>
      <c r="BD116" s="949"/>
      <c r="BE116" s="949"/>
      <c r="BF116" s="949"/>
      <c r="BG116" s="949"/>
      <c r="BH116" s="949"/>
      <c r="BI116" s="949"/>
      <c r="BJ116" s="949"/>
      <c r="BK116" s="949"/>
      <c r="BL116" s="949"/>
      <c r="BM116" s="949"/>
      <c r="BN116" s="949"/>
      <c r="BO116" s="949"/>
      <c r="BP116" s="950"/>
      <c r="BQ116" s="898" t="s">
        <v>
128</v>
      </c>
      <c r="BR116" s="899"/>
      <c r="BS116" s="899"/>
      <c r="BT116" s="899"/>
      <c r="BU116" s="899"/>
      <c r="BV116" s="899" t="s">
        <v>
435</v>
      </c>
      <c r="BW116" s="899"/>
      <c r="BX116" s="899"/>
      <c r="BY116" s="899"/>
      <c r="BZ116" s="899"/>
      <c r="CA116" s="899" t="s">
        <v>
128</v>
      </c>
      <c r="CB116" s="899"/>
      <c r="CC116" s="899"/>
      <c r="CD116" s="899"/>
      <c r="CE116" s="899"/>
      <c r="CF116" s="960" t="s">
        <v>
128</v>
      </c>
      <c r="CG116" s="961"/>
      <c r="CH116" s="961"/>
      <c r="CI116" s="961"/>
      <c r="CJ116" s="961"/>
      <c r="CK116" s="1016"/>
      <c r="CL116" s="903"/>
      <c r="CM116" s="906" t="s">
        <v>
453</v>
      </c>
      <c r="CN116" s="907"/>
      <c r="CO116" s="907"/>
      <c r="CP116" s="907"/>
      <c r="CQ116" s="907"/>
      <c r="CR116" s="907"/>
      <c r="CS116" s="907"/>
      <c r="CT116" s="907"/>
      <c r="CU116" s="907"/>
      <c r="CV116" s="907"/>
      <c r="CW116" s="907"/>
      <c r="CX116" s="907"/>
      <c r="CY116" s="907"/>
      <c r="CZ116" s="907"/>
      <c r="DA116" s="907"/>
      <c r="DB116" s="907"/>
      <c r="DC116" s="907"/>
      <c r="DD116" s="907"/>
      <c r="DE116" s="907"/>
      <c r="DF116" s="908"/>
      <c r="DG116" s="861">
        <v>
77398</v>
      </c>
      <c r="DH116" s="862"/>
      <c r="DI116" s="862"/>
      <c r="DJ116" s="862"/>
      <c r="DK116" s="863"/>
      <c r="DL116" s="864">
        <v>
65284</v>
      </c>
      <c r="DM116" s="862"/>
      <c r="DN116" s="862"/>
      <c r="DO116" s="862"/>
      <c r="DP116" s="863"/>
      <c r="DQ116" s="864">
        <v>
53170</v>
      </c>
      <c r="DR116" s="862"/>
      <c r="DS116" s="862"/>
      <c r="DT116" s="862"/>
      <c r="DU116" s="863"/>
      <c r="DV116" s="909">
        <v>
0.5</v>
      </c>
      <c r="DW116" s="910"/>
      <c r="DX116" s="910"/>
      <c r="DY116" s="910"/>
      <c r="DZ116" s="911"/>
    </row>
    <row r="117" spans="1:130" s="247" customFormat="1" ht="26.25" customHeight="1" x14ac:dyDescent="0.15">
      <c r="A117" s="986" t="s">
        <v>
187</v>
      </c>
      <c r="B117" s="987"/>
      <c r="C117" s="987"/>
      <c r="D117" s="987"/>
      <c r="E117" s="987"/>
      <c r="F117" s="987"/>
      <c r="G117" s="987"/>
      <c r="H117" s="987"/>
      <c r="I117" s="987"/>
      <c r="J117" s="987"/>
      <c r="K117" s="987"/>
      <c r="L117" s="987"/>
      <c r="M117" s="987"/>
      <c r="N117" s="987"/>
      <c r="O117" s="987"/>
      <c r="P117" s="987"/>
      <c r="Q117" s="987"/>
      <c r="R117" s="987"/>
      <c r="S117" s="987"/>
      <c r="T117" s="987"/>
      <c r="U117" s="987"/>
      <c r="V117" s="987"/>
      <c r="W117" s="987"/>
      <c r="X117" s="987"/>
      <c r="Y117" s="962" t="s">
        <v>
454</v>
      </c>
      <c r="Z117" s="988"/>
      <c r="AA117" s="993">
        <v>
1364748</v>
      </c>
      <c r="AB117" s="994"/>
      <c r="AC117" s="994"/>
      <c r="AD117" s="994"/>
      <c r="AE117" s="995"/>
      <c r="AF117" s="996">
        <v>
1332180</v>
      </c>
      <c r="AG117" s="994"/>
      <c r="AH117" s="994"/>
      <c r="AI117" s="994"/>
      <c r="AJ117" s="995"/>
      <c r="AK117" s="996">
        <v>
1082166</v>
      </c>
      <c r="AL117" s="994"/>
      <c r="AM117" s="994"/>
      <c r="AN117" s="994"/>
      <c r="AO117" s="995"/>
      <c r="AP117" s="997"/>
      <c r="AQ117" s="998"/>
      <c r="AR117" s="998"/>
      <c r="AS117" s="998"/>
      <c r="AT117" s="999"/>
      <c r="AU117" s="1021"/>
      <c r="AV117" s="1022"/>
      <c r="AW117" s="1022"/>
      <c r="AX117" s="1022"/>
      <c r="AY117" s="1022"/>
      <c r="AZ117" s="948" t="s">
        <v>
455</v>
      </c>
      <c r="BA117" s="949"/>
      <c r="BB117" s="949"/>
      <c r="BC117" s="949"/>
      <c r="BD117" s="949"/>
      <c r="BE117" s="949"/>
      <c r="BF117" s="949"/>
      <c r="BG117" s="949"/>
      <c r="BH117" s="949"/>
      <c r="BI117" s="949"/>
      <c r="BJ117" s="949"/>
      <c r="BK117" s="949"/>
      <c r="BL117" s="949"/>
      <c r="BM117" s="949"/>
      <c r="BN117" s="949"/>
      <c r="BO117" s="949"/>
      <c r="BP117" s="950"/>
      <c r="BQ117" s="898" t="s">
        <v>
391</v>
      </c>
      <c r="BR117" s="899"/>
      <c r="BS117" s="899"/>
      <c r="BT117" s="899"/>
      <c r="BU117" s="899"/>
      <c r="BV117" s="899" t="s">
        <v>
128</v>
      </c>
      <c r="BW117" s="899"/>
      <c r="BX117" s="899"/>
      <c r="BY117" s="899"/>
      <c r="BZ117" s="899"/>
      <c r="CA117" s="899" t="s">
        <v>
391</v>
      </c>
      <c r="CB117" s="899"/>
      <c r="CC117" s="899"/>
      <c r="CD117" s="899"/>
      <c r="CE117" s="899"/>
      <c r="CF117" s="960" t="s">
        <v>
391</v>
      </c>
      <c r="CG117" s="961"/>
      <c r="CH117" s="961"/>
      <c r="CI117" s="961"/>
      <c r="CJ117" s="961"/>
      <c r="CK117" s="1016"/>
      <c r="CL117" s="903"/>
      <c r="CM117" s="906" t="s">
        <v>
456</v>
      </c>
      <c r="CN117" s="907"/>
      <c r="CO117" s="907"/>
      <c r="CP117" s="907"/>
      <c r="CQ117" s="907"/>
      <c r="CR117" s="907"/>
      <c r="CS117" s="907"/>
      <c r="CT117" s="907"/>
      <c r="CU117" s="907"/>
      <c r="CV117" s="907"/>
      <c r="CW117" s="907"/>
      <c r="CX117" s="907"/>
      <c r="CY117" s="907"/>
      <c r="CZ117" s="907"/>
      <c r="DA117" s="907"/>
      <c r="DB117" s="907"/>
      <c r="DC117" s="907"/>
      <c r="DD117" s="907"/>
      <c r="DE117" s="907"/>
      <c r="DF117" s="908"/>
      <c r="DG117" s="861" t="s">
        <v>
391</v>
      </c>
      <c r="DH117" s="862"/>
      <c r="DI117" s="862"/>
      <c r="DJ117" s="862"/>
      <c r="DK117" s="863"/>
      <c r="DL117" s="864" t="s">
        <v>
391</v>
      </c>
      <c r="DM117" s="862"/>
      <c r="DN117" s="862"/>
      <c r="DO117" s="862"/>
      <c r="DP117" s="863"/>
      <c r="DQ117" s="864" t="s">
        <v>
391</v>
      </c>
      <c r="DR117" s="862"/>
      <c r="DS117" s="862"/>
      <c r="DT117" s="862"/>
      <c r="DU117" s="863"/>
      <c r="DV117" s="909" t="s">
        <v>
391</v>
      </c>
      <c r="DW117" s="910"/>
      <c r="DX117" s="910"/>
      <c r="DY117" s="910"/>
      <c r="DZ117" s="911"/>
    </row>
    <row r="118" spans="1:130" s="247" customFormat="1" ht="26.25" customHeight="1" x14ac:dyDescent="0.15">
      <c r="A118" s="986" t="s">
        <v>
429</v>
      </c>
      <c r="B118" s="987"/>
      <c r="C118" s="987"/>
      <c r="D118" s="987"/>
      <c r="E118" s="987"/>
      <c r="F118" s="987"/>
      <c r="G118" s="987"/>
      <c r="H118" s="987"/>
      <c r="I118" s="987"/>
      <c r="J118" s="987"/>
      <c r="K118" s="987"/>
      <c r="L118" s="987"/>
      <c r="M118" s="987"/>
      <c r="N118" s="987"/>
      <c r="O118" s="987"/>
      <c r="P118" s="987"/>
      <c r="Q118" s="987"/>
      <c r="R118" s="987"/>
      <c r="S118" s="987"/>
      <c r="T118" s="987"/>
      <c r="U118" s="987"/>
      <c r="V118" s="987"/>
      <c r="W118" s="987"/>
      <c r="X118" s="987"/>
      <c r="Y118" s="987"/>
      <c r="Z118" s="988"/>
      <c r="AA118" s="989" t="s">
        <v>
427</v>
      </c>
      <c r="AB118" s="987"/>
      <c r="AC118" s="987"/>
      <c r="AD118" s="987"/>
      <c r="AE118" s="988"/>
      <c r="AF118" s="989" t="s">
        <v>
307</v>
      </c>
      <c r="AG118" s="987"/>
      <c r="AH118" s="987"/>
      <c r="AI118" s="987"/>
      <c r="AJ118" s="988"/>
      <c r="AK118" s="989" t="s">
        <v>
306</v>
      </c>
      <c r="AL118" s="987"/>
      <c r="AM118" s="987"/>
      <c r="AN118" s="987"/>
      <c r="AO118" s="988"/>
      <c r="AP118" s="990" t="s">
        <v>
428</v>
      </c>
      <c r="AQ118" s="991"/>
      <c r="AR118" s="991"/>
      <c r="AS118" s="991"/>
      <c r="AT118" s="992"/>
      <c r="AU118" s="1021"/>
      <c r="AV118" s="1022"/>
      <c r="AW118" s="1022"/>
      <c r="AX118" s="1022"/>
      <c r="AY118" s="1022"/>
      <c r="AZ118" s="964" t="s">
        <v>
457</v>
      </c>
      <c r="BA118" s="965"/>
      <c r="BB118" s="965"/>
      <c r="BC118" s="965"/>
      <c r="BD118" s="965"/>
      <c r="BE118" s="965"/>
      <c r="BF118" s="965"/>
      <c r="BG118" s="965"/>
      <c r="BH118" s="965"/>
      <c r="BI118" s="965"/>
      <c r="BJ118" s="965"/>
      <c r="BK118" s="965"/>
      <c r="BL118" s="965"/>
      <c r="BM118" s="965"/>
      <c r="BN118" s="965"/>
      <c r="BO118" s="965"/>
      <c r="BP118" s="966"/>
      <c r="BQ118" s="967" t="s">
        <v>
391</v>
      </c>
      <c r="BR118" s="930"/>
      <c r="BS118" s="930"/>
      <c r="BT118" s="930"/>
      <c r="BU118" s="930"/>
      <c r="BV118" s="930" t="s">
        <v>
391</v>
      </c>
      <c r="BW118" s="930"/>
      <c r="BX118" s="930"/>
      <c r="BY118" s="930"/>
      <c r="BZ118" s="930"/>
      <c r="CA118" s="930" t="s">
        <v>
435</v>
      </c>
      <c r="CB118" s="930"/>
      <c r="CC118" s="930"/>
      <c r="CD118" s="930"/>
      <c r="CE118" s="930"/>
      <c r="CF118" s="960" t="s">
        <v>
391</v>
      </c>
      <c r="CG118" s="961"/>
      <c r="CH118" s="961"/>
      <c r="CI118" s="961"/>
      <c r="CJ118" s="961"/>
      <c r="CK118" s="1016"/>
      <c r="CL118" s="903"/>
      <c r="CM118" s="906" t="s">
        <v>
458</v>
      </c>
      <c r="CN118" s="907"/>
      <c r="CO118" s="907"/>
      <c r="CP118" s="907"/>
      <c r="CQ118" s="907"/>
      <c r="CR118" s="907"/>
      <c r="CS118" s="907"/>
      <c r="CT118" s="907"/>
      <c r="CU118" s="907"/>
      <c r="CV118" s="907"/>
      <c r="CW118" s="907"/>
      <c r="CX118" s="907"/>
      <c r="CY118" s="907"/>
      <c r="CZ118" s="907"/>
      <c r="DA118" s="907"/>
      <c r="DB118" s="907"/>
      <c r="DC118" s="907"/>
      <c r="DD118" s="907"/>
      <c r="DE118" s="907"/>
      <c r="DF118" s="908"/>
      <c r="DG118" s="861" t="s">
        <v>
128</v>
      </c>
      <c r="DH118" s="862"/>
      <c r="DI118" s="862"/>
      <c r="DJ118" s="862"/>
      <c r="DK118" s="863"/>
      <c r="DL118" s="864" t="s">
        <v>
391</v>
      </c>
      <c r="DM118" s="862"/>
      <c r="DN118" s="862"/>
      <c r="DO118" s="862"/>
      <c r="DP118" s="863"/>
      <c r="DQ118" s="864" t="s">
        <v>
128</v>
      </c>
      <c r="DR118" s="862"/>
      <c r="DS118" s="862"/>
      <c r="DT118" s="862"/>
      <c r="DU118" s="863"/>
      <c r="DV118" s="909" t="s">
        <v>
391</v>
      </c>
      <c r="DW118" s="910"/>
      <c r="DX118" s="910"/>
      <c r="DY118" s="910"/>
      <c r="DZ118" s="911"/>
    </row>
    <row r="119" spans="1:130" s="247" customFormat="1" ht="26.25" customHeight="1" x14ac:dyDescent="0.15">
      <c r="A119" s="900" t="s">
        <v>
432</v>
      </c>
      <c r="B119" s="901"/>
      <c r="C119" s="976" t="s">
        <v>
433</v>
      </c>
      <c r="D119" s="977"/>
      <c r="E119" s="977"/>
      <c r="F119" s="977"/>
      <c r="G119" s="977"/>
      <c r="H119" s="977"/>
      <c r="I119" s="977"/>
      <c r="J119" s="977"/>
      <c r="K119" s="977"/>
      <c r="L119" s="977"/>
      <c r="M119" s="977"/>
      <c r="N119" s="977"/>
      <c r="O119" s="977"/>
      <c r="P119" s="977"/>
      <c r="Q119" s="977"/>
      <c r="R119" s="977"/>
      <c r="S119" s="977"/>
      <c r="T119" s="977"/>
      <c r="U119" s="977"/>
      <c r="V119" s="977"/>
      <c r="W119" s="977"/>
      <c r="X119" s="977"/>
      <c r="Y119" s="977"/>
      <c r="Z119" s="978"/>
      <c r="AA119" s="979" t="s">
        <v>
391</v>
      </c>
      <c r="AB119" s="980"/>
      <c r="AC119" s="980"/>
      <c r="AD119" s="980"/>
      <c r="AE119" s="981"/>
      <c r="AF119" s="982" t="s">
        <v>
391</v>
      </c>
      <c r="AG119" s="980"/>
      <c r="AH119" s="980"/>
      <c r="AI119" s="980"/>
      <c r="AJ119" s="981"/>
      <c r="AK119" s="982" t="s">
        <v>
391</v>
      </c>
      <c r="AL119" s="980"/>
      <c r="AM119" s="980"/>
      <c r="AN119" s="980"/>
      <c r="AO119" s="981"/>
      <c r="AP119" s="983" t="s">
        <v>
391</v>
      </c>
      <c r="AQ119" s="984"/>
      <c r="AR119" s="984"/>
      <c r="AS119" s="984"/>
      <c r="AT119" s="985"/>
      <c r="AU119" s="1023"/>
      <c r="AV119" s="1024"/>
      <c r="AW119" s="1024"/>
      <c r="AX119" s="1024"/>
      <c r="AY119" s="1024"/>
      <c r="AZ119" s="278" t="s">
        <v>
187</v>
      </c>
      <c r="BA119" s="278"/>
      <c r="BB119" s="278"/>
      <c r="BC119" s="278"/>
      <c r="BD119" s="278"/>
      <c r="BE119" s="278"/>
      <c r="BF119" s="278"/>
      <c r="BG119" s="278"/>
      <c r="BH119" s="278"/>
      <c r="BI119" s="278"/>
      <c r="BJ119" s="278"/>
      <c r="BK119" s="278"/>
      <c r="BL119" s="278"/>
      <c r="BM119" s="278"/>
      <c r="BN119" s="278"/>
      <c r="BO119" s="962" t="s">
        <v>
459</v>
      </c>
      <c r="BP119" s="963"/>
      <c r="BQ119" s="967">
        <v>
16545725</v>
      </c>
      <c r="BR119" s="930"/>
      <c r="BS119" s="930"/>
      <c r="BT119" s="930"/>
      <c r="BU119" s="930"/>
      <c r="BV119" s="930">
        <v>
16128998</v>
      </c>
      <c r="BW119" s="930"/>
      <c r="BX119" s="930"/>
      <c r="BY119" s="930"/>
      <c r="BZ119" s="930"/>
      <c r="CA119" s="930">
        <v>
14845085</v>
      </c>
      <c r="CB119" s="930"/>
      <c r="CC119" s="930"/>
      <c r="CD119" s="930"/>
      <c r="CE119" s="930"/>
      <c r="CF119" s="828"/>
      <c r="CG119" s="829"/>
      <c r="CH119" s="829"/>
      <c r="CI119" s="829"/>
      <c r="CJ119" s="919"/>
      <c r="CK119" s="1017"/>
      <c r="CL119" s="905"/>
      <c r="CM119" s="923" t="s">
        <v>
460</v>
      </c>
      <c r="CN119" s="924"/>
      <c r="CO119" s="924"/>
      <c r="CP119" s="924"/>
      <c r="CQ119" s="924"/>
      <c r="CR119" s="924"/>
      <c r="CS119" s="924"/>
      <c r="CT119" s="924"/>
      <c r="CU119" s="924"/>
      <c r="CV119" s="924"/>
      <c r="CW119" s="924"/>
      <c r="CX119" s="924"/>
      <c r="CY119" s="924"/>
      <c r="CZ119" s="924"/>
      <c r="DA119" s="924"/>
      <c r="DB119" s="924"/>
      <c r="DC119" s="924"/>
      <c r="DD119" s="924"/>
      <c r="DE119" s="924"/>
      <c r="DF119" s="925"/>
      <c r="DG119" s="844" t="s">
        <v>
391</v>
      </c>
      <c r="DH119" s="845"/>
      <c r="DI119" s="845"/>
      <c r="DJ119" s="845"/>
      <c r="DK119" s="846"/>
      <c r="DL119" s="847" t="s">
        <v>
391</v>
      </c>
      <c r="DM119" s="845"/>
      <c r="DN119" s="845"/>
      <c r="DO119" s="845"/>
      <c r="DP119" s="846"/>
      <c r="DQ119" s="847" t="s">
        <v>
128</v>
      </c>
      <c r="DR119" s="845"/>
      <c r="DS119" s="845"/>
      <c r="DT119" s="845"/>
      <c r="DU119" s="846"/>
      <c r="DV119" s="933" t="s">
        <v>
391</v>
      </c>
      <c r="DW119" s="934"/>
      <c r="DX119" s="934"/>
      <c r="DY119" s="934"/>
      <c r="DZ119" s="935"/>
    </row>
    <row r="120" spans="1:130" s="247" customFormat="1" ht="26.25" customHeight="1" x14ac:dyDescent="0.15">
      <c r="A120" s="902"/>
      <c r="B120" s="903"/>
      <c r="C120" s="906" t="s">
        <v>
437</v>
      </c>
      <c r="D120" s="907"/>
      <c r="E120" s="907"/>
      <c r="F120" s="907"/>
      <c r="G120" s="907"/>
      <c r="H120" s="907"/>
      <c r="I120" s="907"/>
      <c r="J120" s="907"/>
      <c r="K120" s="907"/>
      <c r="L120" s="907"/>
      <c r="M120" s="907"/>
      <c r="N120" s="907"/>
      <c r="O120" s="907"/>
      <c r="P120" s="907"/>
      <c r="Q120" s="907"/>
      <c r="R120" s="907"/>
      <c r="S120" s="907"/>
      <c r="T120" s="907"/>
      <c r="U120" s="907"/>
      <c r="V120" s="907"/>
      <c r="W120" s="907"/>
      <c r="X120" s="907"/>
      <c r="Y120" s="907"/>
      <c r="Z120" s="908"/>
      <c r="AA120" s="861" t="s">
        <v>
128</v>
      </c>
      <c r="AB120" s="862"/>
      <c r="AC120" s="862"/>
      <c r="AD120" s="862"/>
      <c r="AE120" s="863"/>
      <c r="AF120" s="864" t="s">
        <v>
391</v>
      </c>
      <c r="AG120" s="862"/>
      <c r="AH120" s="862"/>
      <c r="AI120" s="862"/>
      <c r="AJ120" s="863"/>
      <c r="AK120" s="864" t="s">
        <v>
391</v>
      </c>
      <c r="AL120" s="862"/>
      <c r="AM120" s="862"/>
      <c r="AN120" s="862"/>
      <c r="AO120" s="863"/>
      <c r="AP120" s="909" t="s">
        <v>
391</v>
      </c>
      <c r="AQ120" s="910"/>
      <c r="AR120" s="910"/>
      <c r="AS120" s="910"/>
      <c r="AT120" s="911"/>
      <c r="AU120" s="968" t="s">
        <v>
461</v>
      </c>
      <c r="AV120" s="969"/>
      <c r="AW120" s="969"/>
      <c r="AX120" s="969"/>
      <c r="AY120" s="970"/>
      <c r="AZ120" s="945" t="s">
        <v>
462</v>
      </c>
      <c r="BA120" s="890"/>
      <c r="BB120" s="890"/>
      <c r="BC120" s="890"/>
      <c r="BD120" s="890"/>
      <c r="BE120" s="890"/>
      <c r="BF120" s="890"/>
      <c r="BG120" s="890"/>
      <c r="BH120" s="890"/>
      <c r="BI120" s="890"/>
      <c r="BJ120" s="890"/>
      <c r="BK120" s="890"/>
      <c r="BL120" s="890"/>
      <c r="BM120" s="890"/>
      <c r="BN120" s="890"/>
      <c r="BO120" s="890"/>
      <c r="BP120" s="891"/>
      <c r="BQ120" s="946">
        <v>
6970816</v>
      </c>
      <c r="BR120" s="927"/>
      <c r="BS120" s="927"/>
      <c r="BT120" s="927"/>
      <c r="BU120" s="927"/>
      <c r="BV120" s="927">
        <v>
6963216</v>
      </c>
      <c r="BW120" s="927"/>
      <c r="BX120" s="927"/>
      <c r="BY120" s="927"/>
      <c r="BZ120" s="927"/>
      <c r="CA120" s="927">
        <v>
7080250</v>
      </c>
      <c r="CB120" s="927"/>
      <c r="CC120" s="927"/>
      <c r="CD120" s="927"/>
      <c r="CE120" s="927"/>
      <c r="CF120" s="951">
        <v>
67.599999999999994</v>
      </c>
      <c r="CG120" s="952"/>
      <c r="CH120" s="952"/>
      <c r="CI120" s="952"/>
      <c r="CJ120" s="952"/>
      <c r="CK120" s="953" t="s">
        <v>
463</v>
      </c>
      <c r="CL120" s="937"/>
      <c r="CM120" s="937"/>
      <c r="CN120" s="937"/>
      <c r="CO120" s="938"/>
      <c r="CP120" s="957" t="s">
        <v>
405</v>
      </c>
      <c r="CQ120" s="958"/>
      <c r="CR120" s="958"/>
      <c r="CS120" s="958"/>
      <c r="CT120" s="958"/>
      <c r="CU120" s="958"/>
      <c r="CV120" s="958"/>
      <c r="CW120" s="958"/>
      <c r="CX120" s="958"/>
      <c r="CY120" s="958"/>
      <c r="CZ120" s="958"/>
      <c r="DA120" s="958"/>
      <c r="DB120" s="958"/>
      <c r="DC120" s="958"/>
      <c r="DD120" s="958"/>
      <c r="DE120" s="958"/>
      <c r="DF120" s="959"/>
      <c r="DG120" s="946">
        <v>
2170984</v>
      </c>
      <c r="DH120" s="927"/>
      <c r="DI120" s="927"/>
      <c r="DJ120" s="927"/>
      <c r="DK120" s="927"/>
      <c r="DL120" s="927">
        <v>
2287904</v>
      </c>
      <c r="DM120" s="927"/>
      <c r="DN120" s="927"/>
      <c r="DO120" s="927"/>
      <c r="DP120" s="927"/>
      <c r="DQ120" s="927">
        <v>
1626408</v>
      </c>
      <c r="DR120" s="927"/>
      <c r="DS120" s="927"/>
      <c r="DT120" s="927"/>
      <c r="DU120" s="927"/>
      <c r="DV120" s="928">
        <v>
15.5</v>
      </c>
      <c r="DW120" s="928"/>
      <c r="DX120" s="928"/>
      <c r="DY120" s="928"/>
      <c r="DZ120" s="929"/>
    </row>
    <row r="121" spans="1:130" s="247" customFormat="1" ht="26.25" customHeight="1" x14ac:dyDescent="0.15">
      <c r="A121" s="902"/>
      <c r="B121" s="903"/>
      <c r="C121" s="948" t="s">
        <v>
464</v>
      </c>
      <c r="D121" s="949"/>
      <c r="E121" s="949"/>
      <c r="F121" s="949"/>
      <c r="G121" s="949"/>
      <c r="H121" s="949"/>
      <c r="I121" s="949"/>
      <c r="J121" s="949"/>
      <c r="K121" s="949"/>
      <c r="L121" s="949"/>
      <c r="M121" s="949"/>
      <c r="N121" s="949"/>
      <c r="O121" s="949"/>
      <c r="P121" s="949"/>
      <c r="Q121" s="949"/>
      <c r="R121" s="949"/>
      <c r="S121" s="949"/>
      <c r="T121" s="949"/>
      <c r="U121" s="949"/>
      <c r="V121" s="949"/>
      <c r="W121" s="949"/>
      <c r="X121" s="949"/>
      <c r="Y121" s="949"/>
      <c r="Z121" s="950"/>
      <c r="AA121" s="861" t="s">
        <v>
391</v>
      </c>
      <c r="AB121" s="862"/>
      <c r="AC121" s="862"/>
      <c r="AD121" s="862"/>
      <c r="AE121" s="863"/>
      <c r="AF121" s="864" t="s">
        <v>
391</v>
      </c>
      <c r="AG121" s="862"/>
      <c r="AH121" s="862"/>
      <c r="AI121" s="862"/>
      <c r="AJ121" s="863"/>
      <c r="AK121" s="864" t="s">
        <v>
128</v>
      </c>
      <c r="AL121" s="862"/>
      <c r="AM121" s="862"/>
      <c r="AN121" s="862"/>
      <c r="AO121" s="863"/>
      <c r="AP121" s="909" t="s">
        <v>
391</v>
      </c>
      <c r="AQ121" s="910"/>
      <c r="AR121" s="910"/>
      <c r="AS121" s="910"/>
      <c r="AT121" s="911"/>
      <c r="AU121" s="971"/>
      <c r="AV121" s="972"/>
      <c r="AW121" s="972"/>
      <c r="AX121" s="972"/>
      <c r="AY121" s="973"/>
      <c r="AZ121" s="897" t="s">
        <v>
465</v>
      </c>
      <c r="BA121" s="832"/>
      <c r="BB121" s="832"/>
      <c r="BC121" s="832"/>
      <c r="BD121" s="832"/>
      <c r="BE121" s="832"/>
      <c r="BF121" s="832"/>
      <c r="BG121" s="832"/>
      <c r="BH121" s="832"/>
      <c r="BI121" s="832"/>
      <c r="BJ121" s="832"/>
      <c r="BK121" s="832"/>
      <c r="BL121" s="832"/>
      <c r="BM121" s="832"/>
      <c r="BN121" s="832"/>
      <c r="BO121" s="832"/>
      <c r="BP121" s="833"/>
      <c r="BQ121" s="898">
        <v>
2969289</v>
      </c>
      <c r="BR121" s="899"/>
      <c r="BS121" s="899"/>
      <c r="BT121" s="899"/>
      <c r="BU121" s="899"/>
      <c r="BV121" s="899">
        <v>
2850000</v>
      </c>
      <c r="BW121" s="899"/>
      <c r="BX121" s="899"/>
      <c r="BY121" s="899"/>
      <c r="BZ121" s="899"/>
      <c r="CA121" s="899">
        <v>
2254068</v>
      </c>
      <c r="CB121" s="899"/>
      <c r="CC121" s="899"/>
      <c r="CD121" s="899"/>
      <c r="CE121" s="899"/>
      <c r="CF121" s="960">
        <v>
21.5</v>
      </c>
      <c r="CG121" s="961"/>
      <c r="CH121" s="961"/>
      <c r="CI121" s="961"/>
      <c r="CJ121" s="961"/>
      <c r="CK121" s="954"/>
      <c r="CL121" s="940"/>
      <c r="CM121" s="940"/>
      <c r="CN121" s="940"/>
      <c r="CO121" s="941"/>
      <c r="CP121" s="920" t="s">
        <v>
403</v>
      </c>
      <c r="CQ121" s="921"/>
      <c r="CR121" s="921"/>
      <c r="CS121" s="921"/>
      <c r="CT121" s="921"/>
      <c r="CU121" s="921"/>
      <c r="CV121" s="921"/>
      <c r="CW121" s="921"/>
      <c r="CX121" s="921"/>
      <c r="CY121" s="921"/>
      <c r="CZ121" s="921"/>
      <c r="DA121" s="921"/>
      <c r="DB121" s="921"/>
      <c r="DC121" s="921"/>
      <c r="DD121" s="921"/>
      <c r="DE121" s="921"/>
      <c r="DF121" s="922"/>
      <c r="DG121" s="898" t="s">
        <v>
435</v>
      </c>
      <c r="DH121" s="899"/>
      <c r="DI121" s="899"/>
      <c r="DJ121" s="899"/>
      <c r="DK121" s="899"/>
      <c r="DL121" s="899" t="s">
        <v>
128</v>
      </c>
      <c r="DM121" s="899"/>
      <c r="DN121" s="899"/>
      <c r="DO121" s="899"/>
      <c r="DP121" s="899"/>
      <c r="DQ121" s="899" t="s">
        <v>
391</v>
      </c>
      <c r="DR121" s="899"/>
      <c r="DS121" s="899"/>
      <c r="DT121" s="899"/>
      <c r="DU121" s="899"/>
      <c r="DV121" s="876" t="s">
        <v>
391</v>
      </c>
      <c r="DW121" s="876"/>
      <c r="DX121" s="876"/>
      <c r="DY121" s="876"/>
      <c r="DZ121" s="877"/>
    </row>
    <row r="122" spans="1:130" s="247" customFormat="1" ht="26.25" customHeight="1" x14ac:dyDescent="0.15">
      <c r="A122" s="902"/>
      <c r="B122" s="903"/>
      <c r="C122" s="906" t="s">
        <v>
447</v>
      </c>
      <c r="D122" s="907"/>
      <c r="E122" s="907"/>
      <c r="F122" s="907"/>
      <c r="G122" s="907"/>
      <c r="H122" s="907"/>
      <c r="I122" s="907"/>
      <c r="J122" s="907"/>
      <c r="K122" s="907"/>
      <c r="L122" s="907"/>
      <c r="M122" s="907"/>
      <c r="N122" s="907"/>
      <c r="O122" s="907"/>
      <c r="P122" s="907"/>
      <c r="Q122" s="907"/>
      <c r="R122" s="907"/>
      <c r="S122" s="907"/>
      <c r="T122" s="907"/>
      <c r="U122" s="907"/>
      <c r="V122" s="907"/>
      <c r="W122" s="907"/>
      <c r="X122" s="907"/>
      <c r="Y122" s="907"/>
      <c r="Z122" s="908"/>
      <c r="AA122" s="861" t="s">
        <v>
391</v>
      </c>
      <c r="AB122" s="862"/>
      <c r="AC122" s="862"/>
      <c r="AD122" s="862"/>
      <c r="AE122" s="863"/>
      <c r="AF122" s="864" t="s">
        <v>
391</v>
      </c>
      <c r="AG122" s="862"/>
      <c r="AH122" s="862"/>
      <c r="AI122" s="862"/>
      <c r="AJ122" s="863"/>
      <c r="AK122" s="864" t="s">
        <v>
391</v>
      </c>
      <c r="AL122" s="862"/>
      <c r="AM122" s="862"/>
      <c r="AN122" s="862"/>
      <c r="AO122" s="863"/>
      <c r="AP122" s="909" t="s">
        <v>
128</v>
      </c>
      <c r="AQ122" s="910"/>
      <c r="AR122" s="910"/>
      <c r="AS122" s="910"/>
      <c r="AT122" s="911"/>
      <c r="AU122" s="971"/>
      <c r="AV122" s="972"/>
      <c r="AW122" s="972"/>
      <c r="AX122" s="972"/>
      <c r="AY122" s="973"/>
      <c r="AZ122" s="964" t="s">
        <v>
466</v>
      </c>
      <c r="BA122" s="965"/>
      <c r="BB122" s="965"/>
      <c r="BC122" s="965"/>
      <c r="BD122" s="965"/>
      <c r="BE122" s="965"/>
      <c r="BF122" s="965"/>
      <c r="BG122" s="965"/>
      <c r="BH122" s="965"/>
      <c r="BI122" s="965"/>
      <c r="BJ122" s="965"/>
      <c r="BK122" s="965"/>
      <c r="BL122" s="965"/>
      <c r="BM122" s="965"/>
      <c r="BN122" s="965"/>
      <c r="BO122" s="965"/>
      <c r="BP122" s="966"/>
      <c r="BQ122" s="967">
        <v>
13359357</v>
      </c>
      <c r="BR122" s="930"/>
      <c r="BS122" s="930"/>
      <c r="BT122" s="930"/>
      <c r="BU122" s="930"/>
      <c r="BV122" s="930">
        <v>
13313749</v>
      </c>
      <c r="BW122" s="930"/>
      <c r="BX122" s="930"/>
      <c r="BY122" s="930"/>
      <c r="BZ122" s="930"/>
      <c r="CA122" s="930">
        <v>
13203026</v>
      </c>
      <c r="CB122" s="930"/>
      <c r="CC122" s="930"/>
      <c r="CD122" s="930"/>
      <c r="CE122" s="930"/>
      <c r="CF122" s="931">
        <v>
126</v>
      </c>
      <c r="CG122" s="932"/>
      <c r="CH122" s="932"/>
      <c r="CI122" s="932"/>
      <c r="CJ122" s="932"/>
      <c r="CK122" s="954"/>
      <c r="CL122" s="940"/>
      <c r="CM122" s="940"/>
      <c r="CN122" s="940"/>
      <c r="CO122" s="941"/>
      <c r="CP122" s="920" t="s">
        <v>
467</v>
      </c>
      <c r="CQ122" s="921"/>
      <c r="CR122" s="921"/>
      <c r="CS122" s="921"/>
      <c r="CT122" s="921"/>
      <c r="CU122" s="921"/>
      <c r="CV122" s="921"/>
      <c r="CW122" s="921"/>
      <c r="CX122" s="921"/>
      <c r="CY122" s="921"/>
      <c r="CZ122" s="921"/>
      <c r="DA122" s="921"/>
      <c r="DB122" s="921"/>
      <c r="DC122" s="921"/>
      <c r="DD122" s="921"/>
      <c r="DE122" s="921"/>
      <c r="DF122" s="922"/>
      <c r="DG122" s="898" t="s">
        <v>
391</v>
      </c>
      <c r="DH122" s="899"/>
      <c r="DI122" s="899"/>
      <c r="DJ122" s="899"/>
      <c r="DK122" s="899"/>
      <c r="DL122" s="899" t="s">
        <v>
391</v>
      </c>
      <c r="DM122" s="899"/>
      <c r="DN122" s="899"/>
      <c r="DO122" s="899"/>
      <c r="DP122" s="899"/>
      <c r="DQ122" s="899" t="s">
        <v>
391</v>
      </c>
      <c r="DR122" s="899"/>
      <c r="DS122" s="899"/>
      <c r="DT122" s="899"/>
      <c r="DU122" s="899"/>
      <c r="DV122" s="876" t="s">
        <v>
391</v>
      </c>
      <c r="DW122" s="876"/>
      <c r="DX122" s="876"/>
      <c r="DY122" s="876"/>
      <c r="DZ122" s="877"/>
    </row>
    <row r="123" spans="1:130" s="247" customFormat="1" ht="26.25" customHeight="1" x14ac:dyDescent="0.15">
      <c r="A123" s="902"/>
      <c r="B123" s="903"/>
      <c r="C123" s="906" t="s">
        <v>
453</v>
      </c>
      <c r="D123" s="907"/>
      <c r="E123" s="907"/>
      <c r="F123" s="907"/>
      <c r="G123" s="907"/>
      <c r="H123" s="907"/>
      <c r="I123" s="907"/>
      <c r="J123" s="907"/>
      <c r="K123" s="907"/>
      <c r="L123" s="907"/>
      <c r="M123" s="907"/>
      <c r="N123" s="907"/>
      <c r="O123" s="907"/>
      <c r="P123" s="907"/>
      <c r="Q123" s="907"/>
      <c r="R123" s="907"/>
      <c r="S123" s="907"/>
      <c r="T123" s="907"/>
      <c r="U123" s="907"/>
      <c r="V123" s="907"/>
      <c r="W123" s="907"/>
      <c r="X123" s="907"/>
      <c r="Y123" s="907"/>
      <c r="Z123" s="908"/>
      <c r="AA123" s="861">
        <v>
12114</v>
      </c>
      <c r="AB123" s="862"/>
      <c r="AC123" s="862"/>
      <c r="AD123" s="862"/>
      <c r="AE123" s="863"/>
      <c r="AF123" s="864">
        <v>
12114</v>
      </c>
      <c r="AG123" s="862"/>
      <c r="AH123" s="862"/>
      <c r="AI123" s="862"/>
      <c r="AJ123" s="863"/>
      <c r="AK123" s="864">
        <v>
12114</v>
      </c>
      <c r="AL123" s="862"/>
      <c r="AM123" s="862"/>
      <c r="AN123" s="862"/>
      <c r="AO123" s="863"/>
      <c r="AP123" s="909">
        <v>
0.1</v>
      </c>
      <c r="AQ123" s="910"/>
      <c r="AR123" s="910"/>
      <c r="AS123" s="910"/>
      <c r="AT123" s="911"/>
      <c r="AU123" s="974"/>
      <c r="AV123" s="975"/>
      <c r="AW123" s="975"/>
      <c r="AX123" s="975"/>
      <c r="AY123" s="975"/>
      <c r="AZ123" s="278" t="s">
        <v>
187</v>
      </c>
      <c r="BA123" s="278"/>
      <c r="BB123" s="278"/>
      <c r="BC123" s="278"/>
      <c r="BD123" s="278"/>
      <c r="BE123" s="278"/>
      <c r="BF123" s="278"/>
      <c r="BG123" s="278"/>
      <c r="BH123" s="278"/>
      <c r="BI123" s="278"/>
      <c r="BJ123" s="278"/>
      <c r="BK123" s="278"/>
      <c r="BL123" s="278"/>
      <c r="BM123" s="278"/>
      <c r="BN123" s="278"/>
      <c r="BO123" s="962" t="s">
        <v>
468</v>
      </c>
      <c r="BP123" s="963"/>
      <c r="BQ123" s="917">
        <v>
23299462</v>
      </c>
      <c r="BR123" s="918"/>
      <c r="BS123" s="918"/>
      <c r="BT123" s="918"/>
      <c r="BU123" s="918"/>
      <c r="BV123" s="918">
        <v>
23126965</v>
      </c>
      <c r="BW123" s="918"/>
      <c r="BX123" s="918"/>
      <c r="BY123" s="918"/>
      <c r="BZ123" s="918"/>
      <c r="CA123" s="918">
        <v>
22537344</v>
      </c>
      <c r="CB123" s="918"/>
      <c r="CC123" s="918"/>
      <c r="CD123" s="918"/>
      <c r="CE123" s="918"/>
      <c r="CF123" s="828"/>
      <c r="CG123" s="829"/>
      <c r="CH123" s="829"/>
      <c r="CI123" s="829"/>
      <c r="CJ123" s="919"/>
      <c r="CK123" s="954"/>
      <c r="CL123" s="940"/>
      <c r="CM123" s="940"/>
      <c r="CN123" s="940"/>
      <c r="CO123" s="941"/>
      <c r="CP123" s="920" t="s">
        <v>
469</v>
      </c>
      <c r="CQ123" s="921"/>
      <c r="CR123" s="921"/>
      <c r="CS123" s="921"/>
      <c r="CT123" s="921"/>
      <c r="CU123" s="921"/>
      <c r="CV123" s="921"/>
      <c r="CW123" s="921"/>
      <c r="CX123" s="921"/>
      <c r="CY123" s="921"/>
      <c r="CZ123" s="921"/>
      <c r="DA123" s="921"/>
      <c r="DB123" s="921"/>
      <c r="DC123" s="921"/>
      <c r="DD123" s="921"/>
      <c r="DE123" s="921"/>
      <c r="DF123" s="922"/>
      <c r="DG123" s="861" t="s">
        <v>
391</v>
      </c>
      <c r="DH123" s="862"/>
      <c r="DI123" s="862"/>
      <c r="DJ123" s="862"/>
      <c r="DK123" s="863"/>
      <c r="DL123" s="864" t="s">
        <v>
391</v>
      </c>
      <c r="DM123" s="862"/>
      <c r="DN123" s="862"/>
      <c r="DO123" s="862"/>
      <c r="DP123" s="863"/>
      <c r="DQ123" s="864" t="s">
        <v>
128</v>
      </c>
      <c r="DR123" s="862"/>
      <c r="DS123" s="862"/>
      <c r="DT123" s="862"/>
      <c r="DU123" s="863"/>
      <c r="DV123" s="909" t="s">
        <v>
128</v>
      </c>
      <c r="DW123" s="910"/>
      <c r="DX123" s="910"/>
      <c r="DY123" s="910"/>
      <c r="DZ123" s="911"/>
    </row>
    <row r="124" spans="1:130" s="247" customFormat="1" ht="26.25" customHeight="1" thickBot="1" x14ac:dyDescent="0.2">
      <c r="A124" s="902"/>
      <c r="B124" s="903"/>
      <c r="C124" s="906" t="s">
        <v>
456</v>
      </c>
      <c r="D124" s="907"/>
      <c r="E124" s="907"/>
      <c r="F124" s="907"/>
      <c r="G124" s="907"/>
      <c r="H124" s="907"/>
      <c r="I124" s="907"/>
      <c r="J124" s="907"/>
      <c r="K124" s="907"/>
      <c r="L124" s="907"/>
      <c r="M124" s="907"/>
      <c r="N124" s="907"/>
      <c r="O124" s="907"/>
      <c r="P124" s="907"/>
      <c r="Q124" s="907"/>
      <c r="R124" s="907"/>
      <c r="S124" s="907"/>
      <c r="T124" s="907"/>
      <c r="U124" s="907"/>
      <c r="V124" s="907"/>
      <c r="W124" s="907"/>
      <c r="X124" s="907"/>
      <c r="Y124" s="907"/>
      <c r="Z124" s="908"/>
      <c r="AA124" s="861" t="s">
        <v>
391</v>
      </c>
      <c r="AB124" s="862"/>
      <c r="AC124" s="862"/>
      <c r="AD124" s="862"/>
      <c r="AE124" s="863"/>
      <c r="AF124" s="864" t="s">
        <v>
391</v>
      </c>
      <c r="AG124" s="862"/>
      <c r="AH124" s="862"/>
      <c r="AI124" s="862"/>
      <c r="AJ124" s="863"/>
      <c r="AK124" s="864" t="s">
        <v>
128</v>
      </c>
      <c r="AL124" s="862"/>
      <c r="AM124" s="862"/>
      <c r="AN124" s="862"/>
      <c r="AO124" s="863"/>
      <c r="AP124" s="909" t="s">
        <v>
391</v>
      </c>
      <c r="AQ124" s="910"/>
      <c r="AR124" s="910"/>
      <c r="AS124" s="910"/>
      <c r="AT124" s="911"/>
      <c r="AU124" s="912" t="s">
        <v>
470</v>
      </c>
      <c r="AV124" s="913"/>
      <c r="AW124" s="913"/>
      <c r="AX124" s="913"/>
      <c r="AY124" s="913"/>
      <c r="AZ124" s="913"/>
      <c r="BA124" s="913"/>
      <c r="BB124" s="913"/>
      <c r="BC124" s="913"/>
      <c r="BD124" s="913"/>
      <c r="BE124" s="913"/>
      <c r="BF124" s="913"/>
      <c r="BG124" s="913"/>
      <c r="BH124" s="913"/>
      <c r="BI124" s="913"/>
      <c r="BJ124" s="913"/>
      <c r="BK124" s="913"/>
      <c r="BL124" s="913"/>
      <c r="BM124" s="913"/>
      <c r="BN124" s="913"/>
      <c r="BO124" s="913"/>
      <c r="BP124" s="914"/>
      <c r="BQ124" s="915" t="s">
        <v>
391</v>
      </c>
      <c r="BR124" s="916"/>
      <c r="BS124" s="916"/>
      <c r="BT124" s="916"/>
      <c r="BU124" s="916"/>
      <c r="BV124" s="916" t="s">
        <v>
391</v>
      </c>
      <c r="BW124" s="916"/>
      <c r="BX124" s="916"/>
      <c r="BY124" s="916"/>
      <c r="BZ124" s="916"/>
      <c r="CA124" s="916" t="s">
        <v>
391</v>
      </c>
      <c r="CB124" s="916"/>
      <c r="CC124" s="916"/>
      <c r="CD124" s="916"/>
      <c r="CE124" s="916"/>
      <c r="CF124" s="806"/>
      <c r="CG124" s="807"/>
      <c r="CH124" s="807"/>
      <c r="CI124" s="807"/>
      <c r="CJ124" s="947"/>
      <c r="CK124" s="955"/>
      <c r="CL124" s="955"/>
      <c r="CM124" s="955"/>
      <c r="CN124" s="955"/>
      <c r="CO124" s="956"/>
      <c r="CP124" s="920" t="s">
        <v>
471</v>
      </c>
      <c r="CQ124" s="921"/>
      <c r="CR124" s="921"/>
      <c r="CS124" s="921"/>
      <c r="CT124" s="921"/>
      <c r="CU124" s="921"/>
      <c r="CV124" s="921"/>
      <c r="CW124" s="921"/>
      <c r="CX124" s="921"/>
      <c r="CY124" s="921"/>
      <c r="CZ124" s="921"/>
      <c r="DA124" s="921"/>
      <c r="DB124" s="921"/>
      <c r="DC124" s="921"/>
      <c r="DD124" s="921"/>
      <c r="DE124" s="921"/>
      <c r="DF124" s="922"/>
      <c r="DG124" s="844" t="s">
        <v>
391</v>
      </c>
      <c r="DH124" s="845"/>
      <c r="DI124" s="845"/>
      <c r="DJ124" s="845"/>
      <c r="DK124" s="846"/>
      <c r="DL124" s="847" t="s">
        <v>
128</v>
      </c>
      <c r="DM124" s="845"/>
      <c r="DN124" s="845"/>
      <c r="DO124" s="845"/>
      <c r="DP124" s="846"/>
      <c r="DQ124" s="847" t="s">
        <v>
391</v>
      </c>
      <c r="DR124" s="845"/>
      <c r="DS124" s="845"/>
      <c r="DT124" s="845"/>
      <c r="DU124" s="846"/>
      <c r="DV124" s="933" t="s">
        <v>
128</v>
      </c>
      <c r="DW124" s="934"/>
      <c r="DX124" s="934"/>
      <c r="DY124" s="934"/>
      <c r="DZ124" s="935"/>
    </row>
    <row r="125" spans="1:130" s="247" customFormat="1" ht="26.25" customHeight="1" x14ac:dyDescent="0.15">
      <c r="A125" s="902"/>
      <c r="B125" s="903"/>
      <c r="C125" s="906" t="s">
        <v>
458</v>
      </c>
      <c r="D125" s="907"/>
      <c r="E125" s="907"/>
      <c r="F125" s="907"/>
      <c r="G125" s="907"/>
      <c r="H125" s="907"/>
      <c r="I125" s="907"/>
      <c r="J125" s="907"/>
      <c r="K125" s="907"/>
      <c r="L125" s="907"/>
      <c r="M125" s="907"/>
      <c r="N125" s="907"/>
      <c r="O125" s="907"/>
      <c r="P125" s="907"/>
      <c r="Q125" s="907"/>
      <c r="R125" s="907"/>
      <c r="S125" s="907"/>
      <c r="T125" s="907"/>
      <c r="U125" s="907"/>
      <c r="V125" s="907"/>
      <c r="W125" s="907"/>
      <c r="X125" s="907"/>
      <c r="Y125" s="907"/>
      <c r="Z125" s="908"/>
      <c r="AA125" s="861">
        <v>
9462</v>
      </c>
      <c r="AB125" s="862"/>
      <c r="AC125" s="862"/>
      <c r="AD125" s="862"/>
      <c r="AE125" s="863"/>
      <c r="AF125" s="864" t="s">
        <v>
391</v>
      </c>
      <c r="AG125" s="862"/>
      <c r="AH125" s="862"/>
      <c r="AI125" s="862"/>
      <c r="AJ125" s="863"/>
      <c r="AK125" s="864">
        <v>
2817</v>
      </c>
      <c r="AL125" s="862"/>
      <c r="AM125" s="862"/>
      <c r="AN125" s="862"/>
      <c r="AO125" s="863"/>
      <c r="AP125" s="909">
        <v>
0</v>
      </c>
      <c r="AQ125" s="910"/>
      <c r="AR125" s="910"/>
      <c r="AS125" s="910"/>
      <c r="AT125" s="911"/>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936" t="s">
        <v>
472</v>
      </c>
      <c r="CL125" s="937"/>
      <c r="CM125" s="937"/>
      <c r="CN125" s="937"/>
      <c r="CO125" s="938"/>
      <c r="CP125" s="945" t="s">
        <v>
473</v>
      </c>
      <c r="CQ125" s="890"/>
      <c r="CR125" s="890"/>
      <c r="CS125" s="890"/>
      <c r="CT125" s="890"/>
      <c r="CU125" s="890"/>
      <c r="CV125" s="890"/>
      <c r="CW125" s="890"/>
      <c r="CX125" s="890"/>
      <c r="CY125" s="890"/>
      <c r="CZ125" s="890"/>
      <c r="DA125" s="890"/>
      <c r="DB125" s="890"/>
      <c r="DC125" s="890"/>
      <c r="DD125" s="890"/>
      <c r="DE125" s="890"/>
      <c r="DF125" s="891"/>
      <c r="DG125" s="946" t="s">
        <v>
128</v>
      </c>
      <c r="DH125" s="927"/>
      <c r="DI125" s="927"/>
      <c r="DJ125" s="927"/>
      <c r="DK125" s="927"/>
      <c r="DL125" s="927" t="s">
        <v>
435</v>
      </c>
      <c r="DM125" s="927"/>
      <c r="DN125" s="927"/>
      <c r="DO125" s="927"/>
      <c r="DP125" s="927"/>
      <c r="DQ125" s="927" t="s">
        <v>
435</v>
      </c>
      <c r="DR125" s="927"/>
      <c r="DS125" s="927"/>
      <c r="DT125" s="927"/>
      <c r="DU125" s="927"/>
      <c r="DV125" s="928" t="s">
        <v>
435</v>
      </c>
      <c r="DW125" s="928"/>
      <c r="DX125" s="928"/>
      <c r="DY125" s="928"/>
      <c r="DZ125" s="929"/>
    </row>
    <row r="126" spans="1:130" s="247" customFormat="1" ht="26.25" customHeight="1" thickBot="1" x14ac:dyDescent="0.2">
      <c r="A126" s="902"/>
      <c r="B126" s="903"/>
      <c r="C126" s="906" t="s">
        <v>
460</v>
      </c>
      <c r="D126" s="907"/>
      <c r="E126" s="907"/>
      <c r="F126" s="907"/>
      <c r="G126" s="907"/>
      <c r="H126" s="907"/>
      <c r="I126" s="907"/>
      <c r="J126" s="907"/>
      <c r="K126" s="907"/>
      <c r="L126" s="907"/>
      <c r="M126" s="907"/>
      <c r="N126" s="907"/>
      <c r="O126" s="907"/>
      <c r="P126" s="907"/>
      <c r="Q126" s="907"/>
      <c r="R126" s="907"/>
      <c r="S126" s="907"/>
      <c r="T126" s="907"/>
      <c r="U126" s="907"/>
      <c r="V126" s="907"/>
      <c r="W126" s="907"/>
      <c r="X126" s="907"/>
      <c r="Y126" s="907"/>
      <c r="Z126" s="908"/>
      <c r="AA126" s="861" t="s">
        <v>
435</v>
      </c>
      <c r="AB126" s="862"/>
      <c r="AC126" s="862"/>
      <c r="AD126" s="862"/>
      <c r="AE126" s="863"/>
      <c r="AF126" s="864" t="s">
        <v>
435</v>
      </c>
      <c r="AG126" s="862"/>
      <c r="AH126" s="862"/>
      <c r="AI126" s="862"/>
      <c r="AJ126" s="863"/>
      <c r="AK126" s="864" t="s">
        <v>
391</v>
      </c>
      <c r="AL126" s="862"/>
      <c r="AM126" s="862"/>
      <c r="AN126" s="862"/>
      <c r="AO126" s="863"/>
      <c r="AP126" s="909" t="s">
        <v>
435</v>
      </c>
      <c r="AQ126" s="910"/>
      <c r="AR126" s="910"/>
      <c r="AS126" s="910"/>
      <c r="AT126" s="911"/>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939"/>
      <c r="CL126" s="940"/>
      <c r="CM126" s="940"/>
      <c r="CN126" s="940"/>
      <c r="CO126" s="941"/>
      <c r="CP126" s="897" t="s">
        <v>
474</v>
      </c>
      <c r="CQ126" s="832"/>
      <c r="CR126" s="832"/>
      <c r="CS126" s="832"/>
      <c r="CT126" s="832"/>
      <c r="CU126" s="832"/>
      <c r="CV126" s="832"/>
      <c r="CW126" s="832"/>
      <c r="CX126" s="832"/>
      <c r="CY126" s="832"/>
      <c r="CZ126" s="832"/>
      <c r="DA126" s="832"/>
      <c r="DB126" s="832"/>
      <c r="DC126" s="832"/>
      <c r="DD126" s="832"/>
      <c r="DE126" s="832"/>
      <c r="DF126" s="833"/>
      <c r="DG126" s="898" t="s">
        <v>
435</v>
      </c>
      <c r="DH126" s="899"/>
      <c r="DI126" s="899"/>
      <c r="DJ126" s="899"/>
      <c r="DK126" s="899"/>
      <c r="DL126" s="899" t="s">
        <v>
128</v>
      </c>
      <c r="DM126" s="899"/>
      <c r="DN126" s="899"/>
      <c r="DO126" s="899"/>
      <c r="DP126" s="899"/>
      <c r="DQ126" s="899" t="s">
        <v>
435</v>
      </c>
      <c r="DR126" s="899"/>
      <c r="DS126" s="899"/>
      <c r="DT126" s="899"/>
      <c r="DU126" s="899"/>
      <c r="DV126" s="876" t="s">
        <v>
128</v>
      </c>
      <c r="DW126" s="876"/>
      <c r="DX126" s="876"/>
      <c r="DY126" s="876"/>
      <c r="DZ126" s="877"/>
    </row>
    <row r="127" spans="1:130" s="247" customFormat="1" ht="26.25" customHeight="1" x14ac:dyDescent="0.15">
      <c r="A127" s="904"/>
      <c r="B127" s="905"/>
      <c r="C127" s="923" t="s">
        <v>
475</v>
      </c>
      <c r="D127" s="924"/>
      <c r="E127" s="924"/>
      <c r="F127" s="924"/>
      <c r="G127" s="924"/>
      <c r="H127" s="924"/>
      <c r="I127" s="924"/>
      <c r="J127" s="924"/>
      <c r="K127" s="924"/>
      <c r="L127" s="924"/>
      <c r="M127" s="924"/>
      <c r="N127" s="924"/>
      <c r="O127" s="924"/>
      <c r="P127" s="924"/>
      <c r="Q127" s="924"/>
      <c r="R127" s="924"/>
      <c r="S127" s="924"/>
      <c r="T127" s="924"/>
      <c r="U127" s="924"/>
      <c r="V127" s="924"/>
      <c r="W127" s="924"/>
      <c r="X127" s="924"/>
      <c r="Y127" s="924"/>
      <c r="Z127" s="925"/>
      <c r="AA127" s="861" t="s">
        <v>
128</v>
      </c>
      <c r="AB127" s="862"/>
      <c r="AC127" s="862"/>
      <c r="AD127" s="862"/>
      <c r="AE127" s="863"/>
      <c r="AF127" s="864" t="s">
        <v>
435</v>
      </c>
      <c r="AG127" s="862"/>
      <c r="AH127" s="862"/>
      <c r="AI127" s="862"/>
      <c r="AJ127" s="863"/>
      <c r="AK127" s="864" t="s">
        <v>
128</v>
      </c>
      <c r="AL127" s="862"/>
      <c r="AM127" s="862"/>
      <c r="AN127" s="862"/>
      <c r="AO127" s="863"/>
      <c r="AP127" s="909" t="s">
        <v>
435</v>
      </c>
      <c r="AQ127" s="910"/>
      <c r="AR127" s="910"/>
      <c r="AS127" s="910"/>
      <c r="AT127" s="911"/>
      <c r="AU127" s="283"/>
      <c r="AV127" s="283"/>
      <c r="AW127" s="283"/>
      <c r="AX127" s="926" t="s">
        <v>
476</v>
      </c>
      <c r="AY127" s="894"/>
      <c r="AZ127" s="894"/>
      <c r="BA127" s="894"/>
      <c r="BB127" s="894"/>
      <c r="BC127" s="894"/>
      <c r="BD127" s="894"/>
      <c r="BE127" s="895"/>
      <c r="BF127" s="893" t="s">
        <v>
477</v>
      </c>
      <c r="BG127" s="894"/>
      <c r="BH127" s="894"/>
      <c r="BI127" s="894"/>
      <c r="BJ127" s="894"/>
      <c r="BK127" s="894"/>
      <c r="BL127" s="895"/>
      <c r="BM127" s="893" t="s">
        <v>
478</v>
      </c>
      <c r="BN127" s="894"/>
      <c r="BO127" s="894"/>
      <c r="BP127" s="894"/>
      <c r="BQ127" s="894"/>
      <c r="BR127" s="894"/>
      <c r="BS127" s="895"/>
      <c r="BT127" s="893" t="s">
        <v>
479</v>
      </c>
      <c r="BU127" s="894"/>
      <c r="BV127" s="894"/>
      <c r="BW127" s="894"/>
      <c r="BX127" s="894"/>
      <c r="BY127" s="894"/>
      <c r="BZ127" s="896"/>
      <c r="CA127" s="283"/>
      <c r="CB127" s="283"/>
      <c r="CC127" s="283"/>
      <c r="CD127" s="284"/>
      <c r="CE127" s="284"/>
      <c r="CF127" s="284"/>
      <c r="CG127" s="281"/>
      <c r="CH127" s="281"/>
      <c r="CI127" s="281"/>
      <c r="CJ127" s="282"/>
      <c r="CK127" s="939"/>
      <c r="CL127" s="940"/>
      <c r="CM127" s="940"/>
      <c r="CN127" s="940"/>
      <c r="CO127" s="941"/>
      <c r="CP127" s="897" t="s">
        <v>
480</v>
      </c>
      <c r="CQ127" s="832"/>
      <c r="CR127" s="832"/>
      <c r="CS127" s="832"/>
      <c r="CT127" s="832"/>
      <c r="CU127" s="832"/>
      <c r="CV127" s="832"/>
      <c r="CW127" s="832"/>
      <c r="CX127" s="832"/>
      <c r="CY127" s="832"/>
      <c r="CZ127" s="832"/>
      <c r="DA127" s="832"/>
      <c r="DB127" s="832"/>
      <c r="DC127" s="832"/>
      <c r="DD127" s="832"/>
      <c r="DE127" s="832"/>
      <c r="DF127" s="833"/>
      <c r="DG127" s="898" t="s">
        <v>
391</v>
      </c>
      <c r="DH127" s="899"/>
      <c r="DI127" s="899"/>
      <c r="DJ127" s="899"/>
      <c r="DK127" s="899"/>
      <c r="DL127" s="899" t="s">
        <v>
435</v>
      </c>
      <c r="DM127" s="899"/>
      <c r="DN127" s="899"/>
      <c r="DO127" s="899"/>
      <c r="DP127" s="899"/>
      <c r="DQ127" s="899" t="s">
        <v>
435</v>
      </c>
      <c r="DR127" s="899"/>
      <c r="DS127" s="899"/>
      <c r="DT127" s="899"/>
      <c r="DU127" s="899"/>
      <c r="DV127" s="876" t="s">
        <v>
435</v>
      </c>
      <c r="DW127" s="876"/>
      <c r="DX127" s="876"/>
      <c r="DY127" s="876"/>
      <c r="DZ127" s="877"/>
    </row>
    <row r="128" spans="1:130" s="247" customFormat="1" ht="26.25" customHeight="1" thickBot="1" x14ac:dyDescent="0.2">
      <c r="A128" s="878" t="s">
        <v>
481</v>
      </c>
      <c r="B128" s="879"/>
      <c r="C128" s="879"/>
      <c r="D128" s="879"/>
      <c r="E128" s="879"/>
      <c r="F128" s="879"/>
      <c r="G128" s="879"/>
      <c r="H128" s="879"/>
      <c r="I128" s="879"/>
      <c r="J128" s="879"/>
      <c r="K128" s="879"/>
      <c r="L128" s="879"/>
      <c r="M128" s="879"/>
      <c r="N128" s="879"/>
      <c r="O128" s="879"/>
      <c r="P128" s="879"/>
      <c r="Q128" s="879"/>
      <c r="R128" s="879"/>
      <c r="S128" s="879"/>
      <c r="T128" s="879"/>
      <c r="U128" s="879"/>
      <c r="V128" s="879"/>
      <c r="W128" s="880" t="s">
        <v>
482</v>
      </c>
      <c r="X128" s="880"/>
      <c r="Y128" s="880"/>
      <c r="Z128" s="881"/>
      <c r="AA128" s="882">
        <v>
506073</v>
      </c>
      <c r="AB128" s="883"/>
      <c r="AC128" s="883"/>
      <c r="AD128" s="883"/>
      <c r="AE128" s="884"/>
      <c r="AF128" s="885">
        <v>
480415</v>
      </c>
      <c r="AG128" s="883"/>
      <c r="AH128" s="883"/>
      <c r="AI128" s="883"/>
      <c r="AJ128" s="884"/>
      <c r="AK128" s="885">
        <v>
278667</v>
      </c>
      <c r="AL128" s="883"/>
      <c r="AM128" s="883"/>
      <c r="AN128" s="883"/>
      <c r="AO128" s="884"/>
      <c r="AP128" s="886"/>
      <c r="AQ128" s="887"/>
      <c r="AR128" s="887"/>
      <c r="AS128" s="887"/>
      <c r="AT128" s="888"/>
      <c r="AU128" s="283"/>
      <c r="AV128" s="283"/>
      <c r="AW128" s="283"/>
      <c r="AX128" s="889" t="s">
        <v>
483</v>
      </c>
      <c r="AY128" s="890"/>
      <c r="AZ128" s="890"/>
      <c r="BA128" s="890"/>
      <c r="BB128" s="890"/>
      <c r="BC128" s="890"/>
      <c r="BD128" s="890"/>
      <c r="BE128" s="891"/>
      <c r="BF128" s="868" t="s">
        <v>
128</v>
      </c>
      <c r="BG128" s="869"/>
      <c r="BH128" s="869"/>
      <c r="BI128" s="869"/>
      <c r="BJ128" s="869"/>
      <c r="BK128" s="869"/>
      <c r="BL128" s="892"/>
      <c r="BM128" s="868">
        <v>
13.1</v>
      </c>
      <c r="BN128" s="869"/>
      <c r="BO128" s="869"/>
      <c r="BP128" s="869"/>
      <c r="BQ128" s="869"/>
      <c r="BR128" s="869"/>
      <c r="BS128" s="892"/>
      <c r="BT128" s="868">
        <v>
20</v>
      </c>
      <c r="BU128" s="869"/>
      <c r="BV128" s="869"/>
      <c r="BW128" s="869"/>
      <c r="BX128" s="869"/>
      <c r="BY128" s="869"/>
      <c r="BZ128" s="870"/>
      <c r="CA128" s="284"/>
      <c r="CB128" s="284"/>
      <c r="CC128" s="284"/>
      <c r="CD128" s="284"/>
      <c r="CE128" s="284"/>
      <c r="CF128" s="284"/>
      <c r="CG128" s="281"/>
      <c r="CH128" s="281"/>
      <c r="CI128" s="281"/>
      <c r="CJ128" s="282"/>
      <c r="CK128" s="942"/>
      <c r="CL128" s="943"/>
      <c r="CM128" s="943"/>
      <c r="CN128" s="943"/>
      <c r="CO128" s="944"/>
      <c r="CP128" s="871" t="s">
        <v>
484</v>
      </c>
      <c r="CQ128" s="810"/>
      <c r="CR128" s="810"/>
      <c r="CS128" s="810"/>
      <c r="CT128" s="810"/>
      <c r="CU128" s="810"/>
      <c r="CV128" s="810"/>
      <c r="CW128" s="810"/>
      <c r="CX128" s="810"/>
      <c r="CY128" s="810"/>
      <c r="CZ128" s="810"/>
      <c r="DA128" s="810"/>
      <c r="DB128" s="810"/>
      <c r="DC128" s="810"/>
      <c r="DD128" s="810"/>
      <c r="DE128" s="810"/>
      <c r="DF128" s="811"/>
      <c r="DG128" s="872" t="s">
        <v>
128</v>
      </c>
      <c r="DH128" s="873"/>
      <c r="DI128" s="873"/>
      <c r="DJ128" s="873"/>
      <c r="DK128" s="873"/>
      <c r="DL128" s="873" t="s">
        <v>
128</v>
      </c>
      <c r="DM128" s="873"/>
      <c r="DN128" s="873"/>
      <c r="DO128" s="873"/>
      <c r="DP128" s="873"/>
      <c r="DQ128" s="873" t="s">
        <v>
128</v>
      </c>
      <c r="DR128" s="873"/>
      <c r="DS128" s="873"/>
      <c r="DT128" s="873"/>
      <c r="DU128" s="873"/>
      <c r="DV128" s="874" t="s">
        <v>
391</v>
      </c>
      <c r="DW128" s="874"/>
      <c r="DX128" s="874"/>
      <c r="DY128" s="874"/>
      <c r="DZ128" s="875"/>
    </row>
    <row r="129" spans="1:131" s="247" customFormat="1" ht="26.25" customHeight="1" x14ac:dyDescent="0.15">
      <c r="A129" s="856" t="s">
        <v>
106</v>
      </c>
      <c r="B129" s="857"/>
      <c r="C129" s="857"/>
      <c r="D129" s="857"/>
      <c r="E129" s="857"/>
      <c r="F129" s="857"/>
      <c r="G129" s="857"/>
      <c r="H129" s="857"/>
      <c r="I129" s="857"/>
      <c r="J129" s="857"/>
      <c r="K129" s="857"/>
      <c r="L129" s="857"/>
      <c r="M129" s="857"/>
      <c r="N129" s="857"/>
      <c r="O129" s="857"/>
      <c r="P129" s="857"/>
      <c r="Q129" s="857"/>
      <c r="R129" s="857"/>
      <c r="S129" s="857"/>
      <c r="T129" s="857"/>
      <c r="U129" s="857"/>
      <c r="V129" s="857"/>
      <c r="W129" s="858" t="s">
        <v>
485</v>
      </c>
      <c r="X129" s="859"/>
      <c r="Y129" s="859"/>
      <c r="Z129" s="860"/>
      <c r="AA129" s="861">
        <v>
11567901</v>
      </c>
      <c r="AB129" s="862"/>
      <c r="AC129" s="862"/>
      <c r="AD129" s="862"/>
      <c r="AE129" s="863"/>
      <c r="AF129" s="864">
        <v>
11695951</v>
      </c>
      <c r="AG129" s="862"/>
      <c r="AH129" s="862"/>
      <c r="AI129" s="862"/>
      <c r="AJ129" s="863"/>
      <c r="AK129" s="864">
        <v>
11634980</v>
      </c>
      <c r="AL129" s="862"/>
      <c r="AM129" s="862"/>
      <c r="AN129" s="862"/>
      <c r="AO129" s="863"/>
      <c r="AP129" s="865"/>
      <c r="AQ129" s="866"/>
      <c r="AR129" s="866"/>
      <c r="AS129" s="866"/>
      <c r="AT129" s="867"/>
      <c r="AU129" s="285"/>
      <c r="AV129" s="285"/>
      <c r="AW129" s="285"/>
      <c r="AX129" s="831" t="s">
        <v>
486</v>
      </c>
      <c r="AY129" s="832"/>
      <c r="AZ129" s="832"/>
      <c r="BA129" s="832"/>
      <c r="BB129" s="832"/>
      <c r="BC129" s="832"/>
      <c r="BD129" s="832"/>
      <c r="BE129" s="833"/>
      <c r="BF129" s="851" t="s">
        <v>
128</v>
      </c>
      <c r="BG129" s="852"/>
      <c r="BH129" s="852"/>
      <c r="BI129" s="852"/>
      <c r="BJ129" s="852"/>
      <c r="BK129" s="852"/>
      <c r="BL129" s="853"/>
      <c r="BM129" s="851">
        <v>
18.100000000000001</v>
      </c>
      <c r="BN129" s="852"/>
      <c r="BO129" s="852"/>
      <c r="BP129" s="852"/>
      <c r="BQ129" s="852"/>
      <c r="BR129" s="852"/>
      <c r="BS129" s="853"/>
      <c r="BT129" s="851">
        <v>
30</v>
      </c>
      <c r="BU129" s="854"/>
      <c r="BV129" s="854"/>
      <c r="BW129" s="854"/>
      <c r="BX129" s="854"/>
      <c r="BY129" s="854"/>
      <c r="BZ129" s="855"/>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856" t="s">
        <v>
487</v>
      </c>
      <c r="B130" s="857"/>
      <c r="C130" s="857"/>
      <c r="D130" s="857"/>
      <c r="E130" s="857"/>
      <c r="F130" s="857"/>
      <c r="G130" s="857"/>
      <c r="H130" s="857"/>
      <c r="I130" s="857"/>
      <c r="J130" s="857"/>
      <c r="K130" s="857"/>
      <c r="L130" s="857"/>
      <c r="M130" s="857"/>
      <c r="N130" s="857"/>
      <c r="O130" s="857"/>
      <c r="P130" s="857"/>
      <c r="Q130" s="857"/>
      <c r="R130" s="857"/>
      <c r="S130" s="857"/>
      <c r="T130" s="857"/>
      <c r="U130" s="857"/>
      <c r="V130" s="857"/>
      <c r="W130" s="858" t="s">
        <v>
488</v>
      </c>
      <c r="X130" s="859"/>
      <c r="Y130" s="859"/>
      <c r="Z130" s="860"/>
      <c r="AA130" s="861">
        <v>
1184609</v>
      </c>
      <c r="AB130" s="862"/>
      <c r="AC130" s="862"/>
      <c r="AD130" s="862"/>
      <c r="AE130" s="863"/>
      <c r="AF130" s="864">
        <v>
1180473</v>
      </c>
      <c r="AG130" s="862"/>
      <c r="AH130" s="862"/>
      <c r="AI130" s="862"/>
      <c r="AJ130" s="863"/>
      <c r="AK130" s="864">
        <v>
1157148</v>
      </c>
      <c r="AL130" s="862"/>
      <c r="AM130" s="862"/>
      <c r="AN130" s="862"/>
      <c r="AO130" s="863"/>
      <c r="AP130" s="865"/>
      <c r="AQ130" s="866"/>
      <c r="AR130" s="866"/>
      <c r="AS130" s="866"/>
      <c r="AT130" s="867"/>
      <c r="AU130" s="285"/>
      <c r="AV130" s="285"/>
      <c r="AW130" s="285"/>
      <c r="AX130" s="831" t="s">
        <v>
489</v>
      </c>
      <c r="AY130" s="832"/>
      <c r="AZ130" s="832"/>
      <c r="BA130" s="832"/>
      <c r="BB130" s="832"/>
      <c r="BC130" s="832"/>
      <c r="BD130" s="832"/>
      <c r="BE130" s="833"/>
      <c r="BF130" s="834">
        <v>
-3.2</v>
      </c>
      <c r="BG130" s="835"/>
      <c r="BH130" s="835"/>
      <c r="BI130" s="835"/>
      <c r="BJ130" s="835"/>
      <c r="BK130" s="835"/>
      <c r="BL130" s="836"/>
      <c r="BM130" s="834">
        <v>
25</v>
      </c>
      <c r="BN130" s="835"/>
      <c r="BO130" s="835"/>
      <c r="BP130" s="835"/>
      <c r="BQ130" s="835"/>
      <c r="BR130" s="835"/>
      <c r="BS130" s="836"/>
      <c r="BT130" s="834">
        <v>
35</v>
      </c>
      <c r="BU130" s="837"/>
      <c r="BV130" s="837"/>
      <c r="BW130" s="837"/>
      <c r="BX130" s="837"/>
      <c r="BY130" s="837"/>
      <c r="BZ130" s="838"/>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839"/>
      <c r="B131" s="840"/>
      <c r="C131" s="840"/>
      <c r="D131" s="840"/>
      <c r="E131" s="840"/>
      <c r="F131" s="840"/>
      <c r="G131" s="840"/>
      <c r="H131" s="840"/>
      <c r="I131" s="840"/>
      <c r="J131" s="840"/>
      <c r="K131" s="840"/>
      <c r="L131" s="840"/>
      <c r="M131" s="840"/>
      <c r="N131" s="840"/>
      <c r="O131" s="840"/>
      <c r="P131" s="840"/>
      <c r="Q131" s="840"/>
      <c r="R131" s="840"/>
      <c r="S131" s="840"/>
      <c r="T131" s="840"/>
      <c r="U131" s="840"/>
      <c r="V131" s="840"/>
      <c r="W131" s="841" t="s">
        <v>
490</v>
      </c>
      <c r="X131" s="842"/>
      <c r="Y131" s="842"/>
      <c r="Z131" s="843"/>
      <c r="AA131" s="844">
        <v>
10383292</v>
      </c>
      <c r="AB131" s="845"/>
      <c r="AC131" s="845"/>
      <c r="AD131" s="845"/>
      <c r="AE131" s="846"/>
      <c r="AF131" s="847">
        <v>
10515478</v>
      </c>
      <c r="AG131" s="845"/>
      <c r="AH131" s="845"/>
      <c r="AI131" s="845"/>
      <c r="AJ131" s="846"/>
      <c r="AK131" s="847">
        <v>
10477832</v>
      </c>
      <c r="AL131" s="845"/>
      <c r="AM131" s="845"/>
      <c r="AN131" s="845"/>
      <c r="AO131" s="846"/>
      <c r="AP131" s="848"/>
      <c r="AQ131" s="849"/>
      <c r="AR131" s="849"/>
      <c r="AS131" s="849"/>
      <c r="AT131" s="850"/>
      <c r="AU131" s="285"/>
      <c r="AV131" s="285"/>
      <c r="AW131" s="285"/>
      <c r="AX131" s="809" t="s">
        <v>
491</v>
      </c>
      <c r="AY131" s="810"/>
      <c r="AZ131" s="810"/>
      <c r="BA131" s="810"/>
      <c r="BB131" s="810"/>
      <c r="BC131" s="810"/>
      <c r="BD131" s="810"/>
      <c r="BE131" s="811"/>
      <c r="BF131" s="812" t="s">
        <v>
391</v>
      </c>
      <c r="BG131" s="813"/>
      <c r="BH131" s="813"/>
      <c r="BI131" s="813"/>
      <c r="BJ131" s="813"/>
      <c r="BK131" s="813"/>
      <c r="BL131" s="814"/>
      <c r="BM131" s="812">
        <v>
350</v>
      </c>
      <c r="BN131" s="813"/>
      <c r="BO131" s="813"/>
      <c r="BP131" s="813"/>
      <c r="BQ131" s="813"/>
      <c r="BR131" s="813"/>
      <c r="BS131" s="814"/>
      <c r="BT131" s="815"/>
      <c r="BU131" s="816"/>
      <c r="BV131" s="816"/>
      <c r="BW131" s="816"/>
      <c r="BX131" s="816"/>
      <c r="BY131" s="816"/>
      <c r="BZ131" s="817"/>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818" t="s">
        <v>
492</v>
      </c>
      <c r="B132" s="819"/>
      <c r="C132" s="819"/>
      <c r="D132" s="819"/>
      <c r="E132" s="819"/>
      <c r="F132" s="819"/>
      <c r="G132" s="819"/>
      <c r="H132" s="819"/>
      <c r="I132" s="819"/>
      <c r="J132" s="819"/>
      <c r="K132" s="819"/>
      <c r="L132" s="819"/>
      <c r="M132" s="819"/>
      <c r="N132" s="819"/>
      <c r="O132" s="819"/>
      <c r="P132" s="819"/>
      <c r="Q132" s="819"/>
      <c r="R132" s="819"/>
      <c r="S132" s="819"/>
      <c r="T132" s="819"/>
      <c r="U132" s="819"/>
      <c r="V132" s="822" t="s">
        <v>
493</v>
      </c>
      <c r="W132" s="822"/>
      <c r="X132" s="822"/>
      <c r="Y132" s="822"/>
      <c r="Z132" s="823"/>
      <c r="AA132" s="824">
        <v>
-3.1390237320000001</v>
      </c>
      <c r="AB132" s="825"/>
      <c r="AC132" s="825"/>
      <c r="AD132" s="825"/>
      <c r="AE132" s="826"/>
      <c r="AF132" s="827">
        <v>
-3.1259444410000001</v>
      </c>
      <c r="AG132" s="825"/>
      <c r="AH132" s="825"/>
      <c r="AI132" s="825"/>
      <c r="AJ132" s="826"/>
      <c r="AK132" s="827">
        <v>
-3.3752115900000002</v>
      </c>
      <c r="AL132" s="825"/>
      <c r="AM132" s="825"/>
      <c r="AN132" s="825"/>
      <c r="AO132" s="826"/>
      <c r="AP132" s="828"/>
      <c r="AQ132" s="829"/>
      <c r="AR132" s="829"/>
      <c r="AS132" s="829"/>
      <c r="AT132" s="830"/>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820"/>
      <c r="B133" s="821"/>
      <c r="C133" s="821"/>
      <c r="D133" s="821"/>
      <c r="E133" s="821"/>
      <c r="F133" s="821"/>
      <c r="G133" s="821"/>
      <c r="H133" s="821"/>
      <c r="I133" s="821"/>
      <c r="J133" s="821"/>
      <c r="K133" s="821"/>
      <c r="L133" s="821"/>
      <c r="M133" s="821"/>
      <c r="N133" s="821"/>
      <c r="O133" s="821"/>
      <c r="P133" s="821"/>
      <c r="Q133" s="821"/>
      <c r="R133" s="821"/>
      <c r="S133" s="821"/>
      <c r="T133" s="821"/>
      <c r="U133" s="821"/>
      <c r="V133" s="801" t="s">
        <v>
494</v>
      </c>
      <c r="W133" s="801"/>
      <c r="X133" s="801"/>
      <c r="Y133" s="801"/>
      <c r="Z133" s="802"/>
      <c r="AA133" s="803">
        <v>
-3</v>
      </c>
      <c r="AB133" s="804"/>
      <c r="AC133" s="804"/>
      <c r="AD133" s="804"/>
      <c r="AE133" s="805"/>
      <c r="AF133" s="803">
        <v>
-3.2</v>
      </c>
      <c r="AG133" s="804"/>
      <c r="AH133" s="804"/>
      <c r="AI133" s="804"/>
      <c r="AJ133" s="805"/>
      <c r="AK133" s="803">
        <v>
-3.2</v>
      </c>
      <c r="AL133" s="804"/>
      <c r="AM133" s="804"/>
      <c r="AN133" s="804"/>
      <c r="AO133" s="805"/>
      <c r="AP133" s="806"/>
      <c r="AQ133" s="807"/>
      <c r="AR133" s="807"/>
      <c r="AS133" s="807"/>
      <c r="AT133" s="808"/>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fScC+/XxTFmgSGtH70cufilZK954alsiCGUUb9+HR2/+NV+EbeIPId1jUkTbl5JyswXW3Gd3Ka3jhpYQpI5oFg==" saltValue="+dsMoycU20ajJZzNdlhZsg=="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headerFooter alignWithMargins="0">
    <oddFooter>
&amp;C&amp;P/&amp;N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90" zoomScaleNormal="85" zoomScaleSheetLayoutView="90" workbookViewId="0"/>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
495</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H3Er/+AjNccYjn/J6Jkfl3sEH9E4nUFzIYcCaDpa++A6NPl8RirQDLRAhf288lmMtubAL31cVG6f9qA5yZ/uLQ==" saltValue="b/hCU7IfTjr+h7Ya9pqAsw==" spinCount="100000" sheet="1" objects="1" scenarios="1"/>
  <dataConsolidate/>
  <phoneticPr fontId="2"/>
  <printOptions horizontalCentered="1" verticalCentered="1"/>
  <pageMargins left="0" right="0" top="0" bottom="0" header="0" footer="0"/>
  <headerFooter alignWithMargins="0">
    <oddFooter>
&amp;C&amp;P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80" zoomScaleNormal="80" zoomScaleSheetLayoutView="55" workbookViewId="0"/>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VlFjQDxPyw7mEp21m2ETZvEBy0enPMTl5X3AivmgiIXXfjut5YNjbf7U5z57wLZHmsrfdLxY6UoKMa1WdnKtLw==" saltValue="Qad5gAYpLnlt7qsigEB0gQ==" spinCount="100000" sheet="1" objects="1" scenarios="1"/>
  <dataConsolidate/>
  <phoneticPr fontId="2"/>
  <printOptions horizontalCentered="1" verticalCentered="1"/>
  <pageMargins left="0" right="0" top="0" bottom="0" header="0" footer="0"/>
  <headerFooter alignWithMargins="0">
    <oddFooter>
&amp;C&amp;P/&amp;N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70" zoomScaleSheetLayoutView="70" workbookViewId="0"/>
  </sheetViews>
  <sheetFormatPr defaultColWidth="0" defaultRowHeight="13.5" customHeight="1" zeroHeight="1" x14ac:dyDescent="0.15"/>
  <cols>
    <col min="1" max="36" width="2.37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
496</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
497</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6" t="s">
        <v>
498</v>
      </c>
      <c r="AP7" s="304"/>
      <c r="AQ7" s="305" t="s">
        <v>
499</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7"/>
      <c r="AP8" s="310" t="s">
        <v>
500</v>
      </c>
      <c r="AQ8" s="311" t="s">
        <v>
501</v>
      </c>
      <c r="AR8" s="312" t="s">
        <v>
502</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30" t="s">
        <v>
503</v>
      </c>
      <c r="AL9" s="1231"/>
      <c r="AM9" s="1231"/>
      <c r="AN9" s="1232"/>
      <c r="AO9" s="313">
        <v>
3723567</v>
      </c>
      <c r="AP9" s="313">
        <v>
64626</v>
      </c>
      <c r="AQ9" s="314">
        <v>
57754</v>
      </c>
      <c r="AR9" s="315">
        <v>
11.9</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30" t="s">
        <v>
504</v>
      </c>
      <c r="AL10" s="1231"/>
      <c r="AM10" s="1231"/>
      <c r="AN10" s="1232"/>
      <c r="AO10" s="316">
        <v>
94758</v>
      </c>
      <c r="AP10" s="316">
        <v>
1645</v>
      </c>
      <c r="AQ10" s="317">
        <v>
3830</v>
      </c>
      <c r="AR10" s="318">
        <v>
-57</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30" t="s">
        <v>
505</v>
      </c>
      <c r="AL11" s="1231"/>
      <c r="AM11" s="1231"/>
      <c r="AN11" s="1232"/>
      <c r="AO11" s="316">
        <v>
72066</v>
      </c>
      <c r="AP11" s="316">
        <v>
1251</v>
      </c>
      <c r="AQ11" s="317">
        <v>
6814</v>
      </c>
      <c r="AR11" s="318">
        <v>
-81.599999999999994</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30" t="s">
        <v>
506</v>
      </c>
      <c r="AL12" s="1231"/>
      <c r="AM12" s="1231"/>
      <c r="AN12" s="1232"/>
      <c r="AO12" s="316">
        <v>
199991</v>
      </c>
      <c r="AP12" s="316">
        <v>
3471</v>
      </c>
      <c r="AQ12" s="317">
        <v>
1059</v>
      </c>
      <c r="AR12" s="318">
        <v>
227.8</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30" t="s">
        <v>
507</v>
      </c>
      <c r="AL13" s="1231"/>
      <c r="AM13" s="1231"/>
      <c r="AN13" s="1232"/>
      <c r="AO13" s="316">
        <v>
12873</v>
      </c>
      <c r="AP13" s="316">
        <v>
223</v>
      </c>
      <c r="AQ13" s="317">
        <v>
4</v>
      </c>
      <c r="AR13" s="318">
        <v>
5475</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30" t="s">
        <v>
508</v>
      </c>
      <c r="AL14" s="1231"/>
      <c r="AM14" s="1231"/>
      <c r="AN14" s="1232"/>
      <c r="AO14" s="316">
        <v>
257384</v>
      </c>
      <c r="AP14" s="316">
        <v>
4467</v>
      </c>
      <c r="AQ14" s="317">
        <v>
2651</v>
      </c>
      <c r="AR14" s="318">
        <v>
68.5</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30" t="s">
        <v>
509</v>
      </c>
      <c r="AL15" s="1231"/>
      <c r="AM15" s="1231"/>
      <c r="AN15" s="1232"/>
      <c r="AO15" s="316">
        <v>
26504</v>
      </c>
      <c r="AP15" s="316">
        <v>
460</v>
      </c>
      <c r="AQ15" s="317">
        <v>
1352</v>
      </c>
      <c r="AR15" s="318">
        <v>
-66</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33" t="s">
        <v>
510</v>
      </c>
      <c r="AL16" s="1234"/>
      <c r="AM16" s="1234"/>
      <c r="AN16" s="1235"/>
      <c r="AO16" s="316">
        <v>
-249888</v>
      </c>
      <c r="AP16" s="316">
        <v>
-4337</v>
      </c>
      <c r="AQ16" s="317">
        <v>
-4074</v>
      </c>
      <c r="AR16" s="318">
        <v>
6.5</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33" t="s">
        <v>
187</v>
      </c>
      <c r="AL17" s="1234"/>
      <c r="AM17" s="1234"/>
      <c r="AN17" s="1235"/>
      <c r="AO17" s="316">
        <v>
4137255</v>
      </c>
      <c r="AP17" s="316">
        <v>
71806</v>
      </c>
      <c r="AQ17" s="317">
        <v>
69392</v>
      </c>
      <c r="AR17" s="318">
        <v>
3.5</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
511</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
512</v>
      </c>
      <c r="AP20" s="324" t="s">
        <v>
513</v>
      </c>
      <c r="AQ20" s="325" t="s">
        <v>
514</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27" t="s">
        <v>
515</v>
      </c>
      <c r="AL21" s="1228"/>
      <c r="AM21" s="1228"/>
      <c r="AN21" s="1229"/>
      <c r="AO21" s="328">
        <v>
6.27</v>
      </c>
      <c r="AP21" s="329">
        <v>
6.31</v>
      </c>
      <c r="AQ21" s="330">
        <v>
-0.04</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27" t="s">
        <v>
516</v>
      </c>
      <c r="AL22" s="1228"/>
      <c r="AM22" s="1228"/>
      <c r="AN22" s="1229"/>
      <c r="AO22" s="333">
        <v>
100.8</v>
      </c>
      <c r="AP22" s="334">
        <v>
98.4</v>
      </c>
      <c r="AQ22" s="335">
        <v>
2.4</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
517</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
518</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
519</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6" t="s">
        <v>
498</v>
      </c>
      <c r="AP30" s="304"/>
      <c r="AQ30" s="305" t="s">
        <v>
499</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7"/>
      <c r="AP31" s="310" t="s">
        <v>
500</v>
      </c>
      <c r="AQ31" s="311" t="s">
        <v>
501</v>
      </c>
      <c r="AR31" s="312" t="s">
        <v>
502</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18" t="s">
        <v>
520</v>
      </c>
      <c r="AL32" s="1219"/>
      <c r="AM32" s="1219"/>
      <c r="AN32" s="1220"/>
      <c r="AO32" s="343">
        <v>
758392</v>
      </c>
      <c r="AP32" s="343">
        <v>
13163</v>
      </c>
      <c r="AQ32" s="344">
        <v>
34189</v>
      </c>
      <c r="AR32" s="345">
        <v>
-61.5</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18" t="s">
        <v>
521</v>
      </c>
      <c r="AL33" s="1219"/>
      <c r="AM33" s="1219"/>
      <c r="AN33" s="1220"/>
      <c r="AO33" s="343" t="s">
        <v>
522</v>
      </c>
      <c r="AP33" s="343" t="s">
        <v>
522</v>
      </c>
      <c r="AQ33" s="344" t="s">
        <v>
522</v>
      </c>
      <c r="AR33" s="345" t="s">
        <v>
522</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18" t="s">
        <v>
523</v>
      </c>
      <c r="AL34" s="1219"/>
      <c r="AM34" s="1219"/>
      <c r="AN34" s="1220"/>
      <c r="AO34" s="343" t="s">
        <v>
522</v>
      </c>
      <c r="AP34" s="343" t="s">
        <v>
522</v>
      </c>
      <c r="AQ34" s="344">
        <v>
16</v>
      </c>
      <c r="AR34" s="345" t="s">
        <v>
522</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18" t="s">
        <v>
524</v>
      </c>
      <c r="AL35" s="1219"/>
      <c r="AM35" s="1219"/>
      <c r="AN35" s="1220"/>
      <c r="AO35" s="343">
        <v>
60861</v>
      </c>
      <c r="AP35" s="343">
        <v>
1056</v>
      </c>
      <c r="AQ35" s="344">
        <v>
9412</v>
      </c>
      <c r="AR35" s="345">
        <v>
-88.8</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18" t="s">
        <v>
525</v>
      </c>
      <c r="AL36" s="1219"/>
      <c r="AM36" s="1219"/>
      <c r="AN36" s="1220"/>
      <c r="AO36" s="343">
        <v>
247982</v>
      </c>
      <c r="AP36" s="343">
        <v>
4304</v>
      </c>
      <c r="AQ36" s="344">
        <v>
2024</v>
      </c>
      <c r="AR36" s="345">
        <v>
112.6</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18" t="s">
        <v>
526</v>
      </c>
      <c r="AL37" s="1219"/>
      <c r="AM37" s="1219"/>
      <c r="AN37" s="1220"/>
      <c r="AO37" s="343">
        <v>
14931</v>
      </c>
      <c r="AP37" s="343">
        <v>
259</v>
      </c>
      <c r="AQ37" s="344">
        <v>
1165</v>
      </c>
      <c r="AR37" s="345">
        <v>
-77.8</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21" t="s">
        <v>
527</v>
      </c>
      <c r="AL38" s="1222"/>
      <c r="AM38" s="1222"/>
      <c r="AN38" s="1223"/>
      <c r="AO38" s="346" t="s">
        <v>
522</v>
      </c>
      <c r="AP38" s="346" t="s">
        <v>
522</v>
      </c>
      <c r="AQ38" s="347">
        <v>
2</v>
      </c>
      <c r="AR38" s="335" t="s">
        <v>
522</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21" t="s">
        <v>
528</v>
      </c>
      <c r="AL39" s="1222"/>
      <c r="AM39" s="1222"/>
      <c r="AN39" s="1223"/>
      <c r="AO39" s="343">
        <v>
-278667</v>
      </c>
      <c r="AP39" s="343">
        <v>
-4837</v>
      </c>
      <c r="AQ39" s="344">
        <v>
-6367</v>
      </c>
      <c r="AR39" s="345">
        <v>
-24</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18" t="s">
        <v>
529</v>
      </c>
      <c r="AL40" s="1219"/>
      <c r="AM40" s="1219"/>
      <c r="AN40" s="1220"/>
      <c r="AO40" s="343">
        <v>
-1157148</v>
      </c>
      <c r="AP40" s="343">
        <v>
-20083</v>
      </c>
      <c r="AQ40" s="344">
        <v>
-28963</v>
      </c>
      <c r="AR40" s="345">
        <v>
-30.7</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24" t="s">
        <v>
299</v>
      </c>
      <c r="AL41" s="1225"/>
      <c r="AM41" s="1225"/>
      <c r="AN41" s="1226"/>
      <c r="AO41" s="343">
        <v>
-353649</v>
      </c>
      <c r="AP41" s="343">
        <v>
-6138</v>
      </c>
      <c r="AQ41" s="344">
        <v>
11478</v>
      </c>
      <c r="AR41" s="345">
        <v>
-153.5</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
530</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
531</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
532</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11" t="s">
        <v>
498</v>
      </c>
      <c r="AN49" s="1213" t="s">
        <v>
533</v>
      </c>
      <c r="AO49" s="1214"/>
      <c r="AP49" s="1214"/>
      <c r="AQ49" s="1214"/>
      <c r="AR49" s="1215"/>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12"/>
      <c r="AN50" s="359" t="s">
        <v>
534</v>
      </c>
      <c r="AO50" s="360" t="s">
        <v>
535</v>
      </c>
      <c r="AP50" s="361" t="s">
        <v>
536</v>
      </c>
      <c r="AQ50" s="362" t="s">
        <v>
537</v>
      </c>
      <c r="AR50" s="363" t="s">
        <v>
538</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
539</v>
      </c>
      <c r="AL51" s="356"/>
      <c r="AM51" s="364">
        <v>
1706788</v>
      </c>
      <c r="AN51" s="365">
        <v>
29120</v>
      </c>
      <c r="AO51" s="366">
        <v>
43</v>
      </c>
      <c r="AP51" s="367">
        <v>
47278</v>
      </c>
      <c r="AQ51" s="368">
        <v>
-28.6</v>
      </c>
      <c r="AR51" s="369">
        <v>
71.599999999999994</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
540</v>
      </c>
      <c r="AM52" s="372">
        <v>
981063</v>
      </c>
      <c r="AN52" s="373">
        <v>
16738</v>
      </c>
      <c r="AO52" s="374">
        <v>
-4.5</v>
      </c>
      <c r="AP52" s="375">
        <v>
24096</v>
      </c>
      <c r="AQ52" s="376">
        <v>
-24.3</v>
      </c>
      <c r="AR52" s="377">
        <v>
19.8</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
541</v>
      </c>
      <c r="AL53" s="356"/>
      <c r="AM53" s="364">
        <v>
3350224</v>
      </c>
      <c r="AN53" s="365">
        <v>
57216</v>
      </c>
      <c r="AO53" s="366">
        <v>
96.5</v>
      </c>
      <c r="AP53" s="367">
        <v>
44504</v>
      </c>
      <c r="AQ53" s="368">
        <v>
-5.9</v>
      </c>
      <c r="AR53" s="369">
        <v>
102.4</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
540</v>
      </c>
      <c r="AM54" s="372">
        <v>
918947</v>
      </c>
      <c r="AN54" s="373">
        <v>
15694</v>
      </c>
      <c r="AO54" s="374">
        <v>
-6.2</v>
      </c>
      <c r="AP54" s="375">
        <v>
25876</v>
      </c>
      <c r="AQ54" s="376">
        <v>
7.4</v>
      </c>
      <c r="AR54" s="377">
        <v>
-13.6</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
542</v>
      </c>
      <c r="AL55" s="356"/>
      <c r="AM55" s="364">
        <v>
3193267</v>
      </c>
      <c r="AN55" s="365">
        <v>
54694</v>
      </c>
      <c r="AO55" s="366">
        <v>
-4.4000000000000004</v>
      </c>
      <c r="AP55" s="367">
        <v>
47820</v>
      </c>
      <c r="AQ55" s="368">
        <v>
7.5</v>
      </c>
      <c r="AR55" s="369">
        <v>
-11.9</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
540</v>
      </c>
      <c r="AM56" s="372">
        <v>
1396406</v>
      </c>
      <c r="AN56" s="373">
        <v>
23918</v>
      </c>
      <c r="AO56" s="374">
        <v>
52.4</v>
      </c>
      <c r="AP56" s="375">
        <v>
25855</v>
      </c>
      <c r="AQ56" s="376">
        <v>
-0.1</v>
      </c>
      <c r="AR56" s="377">
        <v>
52.5</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
543</v>
      </c>
      <c r="AL57" s="356"/>
      <c r="AM57" s="364">
        <v>
2298489</v>
      </c>
      <c r="AN57" s="365">
        <v>
39464</v>
      </c>
      <c r="AO57" s="366">
        <v>
-27.8</v>
      </c>
      <c r="AP57" s="367">
        <v>
41934</v>
      </c>
      <c r="AQ57" s="368">
        <v>
-12.3</v>
      </c>
      <c r="AR57" s="369">
        <v>
-15.5</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
540</v>
      </c>
      <c r="AM58" s="372">
        <v>
1011020</v>
      </c>
      <c r="AN58" s="373">
        <v>
17359</v>
      </c>
      <c r="AO58" s="374">
        <v>
-27.4</v>
      </c>
      <c r="AP58" s="375">
        <v>
23352</v>
      </c>
      <c r="AQ58" s="376">
        <v>
-9.6999999999999993</v>
      </c>
      <c r="AR58" s="377">
        <v>
-17.7</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
544</v>
      </c>
      <c r="AL59" s="356"/>
      <c r="AM59" s="364">
        <v>
2553749</v>
      </c>
      <c r="AN59" s="365">
        <v>
44323</v>
      </c>
      <c r="AO59" s="366">
        <v>
12.3</v>
      </c>
      <c r="AP59" s="367">
        <v>
45588</v>
      </c>
      <c r="AQ59" s="368">
        <v>
8.6999999999999993</v>
      </c>
      <c r="AR59" s="369">
        <v>
3.6</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
540</v>
      </c>
      <c r="AM60" s="372">
        <v>
2022765</v>
      </c>
      <c r="AN60" s="373">
        <v>
35107</v>
      </c>
      <c r="AO60" s="374">
        <v>
102.2</v>
      </c>
      <c r="AP60" s="375">
        <v>
24150</v>
      </c>
      <c r="AQ60" s="376">
        <v>
3.4</v>
      </c>
      <c r="AR60" s="377">
        <v>
98.8</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
545</v>
      </c>
      <c r="AL61" s="378"/>
      <c r="AM61" s="379">
        <v>
2620503</v>
      </c>
      <c r="AN61" s="380">
        <v>
44963</v>
      </c>
      <c r="AO61" s="381">
        <v>
23.9</v>
      </c>
      <c r="AP61" s="382">
        <v>
45425</v>
      </c>
      <c r="AQ61" s="383">
        <v>
-6.1</v>
      </c>
      <c r="AR61" s="369">
        <v>
30</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
540</v>
      </c>
      <c r="AM62" s="372">
        <v>
1266040</v>
      </c>
      <c r="AN62" s="373">
        <v>
21763</v>
      </c>
      <c r="AO62" s="374">
        <v>
23.3</v>
      </c>
      <c r="AP62" s="375">
        <v>
24666</v>
      </c>
      <c r="AQ62" s="376">
        <v>
-4.7</v>
      </c>
      <c r="AR62" s="377">
        <v>
28</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osuDwo3Qx+5JfIdBEnOZuk2gMZ+JaVAj02NfhlUwGdqvolI2mv4XalB8ryOdKYiuHA3mspwnpgdrHwi39I7enA==" saltValue="vqNYovIF2yWtZhsNT8FFLw=="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headerFooter alignWithMargins="0">
    <oddFooter>
&amp;C&amp;P/&amp;N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37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
547</v>
      </c>
    </row>
    <row r="120" spans="125:125" ht="13.5" hidden="1" customHeight="1" x14ac:dyDescent="0.15"/>
    <row r="121" spans="125:125" ht="13.5" hidden="1" customHeight="1" x14ac:dyDescent="0.15">
      <c r="DU121" s="291"/>
    </row>
  </sheetData>
  <sheetProtection algorithmName="SHA-512" hashValue="8Kk3ewU5e3R1X58F8kWxP18OqiZm1HrrPhRMG7o6gXjs5YabMmZWbhwvp57hN6QbTAco7seOHCIv9nEgTWKfkg==" saltValue="UU869pXke473a0PkUOco2A==" spinCount="100000" sheet="1" objects="1" scenarios="1"/>
  <dataConsolidate/>
  <phoneticPr fontId="2"/>
  <printOptions horizontalCentered="1" verticalCentered="1"/>
  <pageMargins left="0" right="0" top="0.19685039370078741" bottom="0" header="0.39370078740157483" footer="0"/>
  <headerFooter alignWithMargins="0">
    <oddFooter>
&amp;C&amp;P/&amp;N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37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
548</v>
      </c>
    </row>
  </sheetData>
  <sheetProtection algorithmName="SHA-512" hashValue="S1uPdFg7LZMF4tUMgqx5woLRiWQ2UZTAmUlolHzEHu8yvyFUXckZ3y3EuBec48oFZb4oTXvnHRrxKLrCPxEw6Q==" saltValue="5rLpZ/J/m5qMkmSPOfrLMA==" spinCount="100000" sheet="1" objects="1" scenarios="1"/>
  <dataConsolidate/>
  <phoneticPr fontId="2"/>
  <printOptions horizontalCentered="1" verticalCentered="1"/>
  <pageMargins left="0" right="0" top="0.19685039370078741" bottom="0" header="0.39370078740157483" footer="0"/>
  <headerFooter alignWithMargins="0">
    <oddFooter>
&amp;C&amp;P/&amp;N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
0</v>
      </c>
    </row>
    <row r="46" spans="2:10" ht="29.25" customHeight="1" thickBot="1" x14ac:dyDescent="0.25">
      <c r="B46" s="4" t="s">
        <v>
1</v>
      </c>
      <c r="C46" s="5"/>
      <c r="D46" s="5"/>
      <c r="E46" s="6" t="s">
        <v>
2</v>
      </c>
      <c r="F46" s="7" t="s">
        <v>
549</v>
      </c>
      <c r="G46" s="8" t="s">
        <v>
550</v>
      </c>
      <c r="H46" s="8" t="s">
        <v>
551</v>
      </c>
      <c r="I46" s="8" t="s">
        <v>
552</v>
      </c>
      <c r="J46" s="9" t="s">
        <v>
553</v>
      </c>
    </row>
    <row r="47" spans="2:10" ht="57.75" customHeight="1" x14ac:dyDescent="0.15">
      <c r="B47" s="10"/>
      <c r="C47" s="1236" t="s">
        <v>
3</v>
      </c>
      <c r="D47" s="1236"/>
      <c r="E47" s="1237"/>
      <c r="F47" s="11">
        <v>
18.91</v>
      </c>
      <c r="G47" s="12">
        <v>
23.36</v>
      </c>
      <c r="H47" s="12">
        <v>
23.49</v>
      </c>
      <c r="I47" s="12">
        <v>
21.33</v>
      </c>
      <c r="J47" s="13">
        <v>
21.59</v>
      </c>
    </row>
    <row r="48" spans="2:10" ht="57.75" customHeight="1" x14ac:dyDescent="0.15">
      <c r="B48" s="14"/>
      <c r="C48" s="1238" t="s">
        <v>
4</v>
      </c>
      <c r="D48" s="1238"/>
      <c r="E48" s="1239"/>
      <c r="F48" s="15">
        <v>
13.26</v>
      </c>
      <c r="G48" s="16">
        <v>
9.6199999999999992</v>
      </c>
      <c r="H48" s="16">
        <v>
4.6399999999999997</v>
      </c>
      <c r="I48" s="16">
        <v>
3.79</v>
      </c>
      <c r="J48" s="17">
        <v>
5.84</v>
      </c>
    </row>
    <row r="49" spans="2:10" ht="57.75" customHeight="1" thickBot="1" x14ac:dyDescent="0.2">
      <c r="B49" s="18"/>
      <c r="C49" s="1240" t="s">
        <v>
5</v>
      </c>
      <c r="D49" s="1240"/>
      <c r="E49" s="1241"/>
      <c r="F49" s="19">
        <v>
2.0299999999999998</v>
      </c>
      <c r="G49" s="20">
        <v>
0.73</v>
      </c>
      <c r="H49" s="20" t="s">
        <v>
554</v>
      </c>
      <c r="I49" s="20" t="s">
        <v>
555</v>
      </c>
      <c r="J49" s="21">
        <v>
2.1800000000000002</v>
      </c>
    </row>
    <row r="50" spans="2:10" ht="13.5" customHeight="1" x14ac:dyDescent="0.15"/>
  </sheetData>
  <sheetProtection algorithmName="SHA-512" hashValue="fk6s2h5vBoYY/9ANxdB4MEoU8Q3veVrCuLrcPCitOkYd/Dope9injGili4jEEXkM/5o7W7eZVz8jkP1+U9vyRg==" saltValue="WuifIvSVVbz8koBXczd7gA=="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
&amp;C&amp;P/&amp;N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東京都</cp:lastModifiedBy>
  <cp:lastPrinted>2021-03-03T05:52:01Z</cp:lastPrinted>
  <dcterms:created xsi:type="dcterms:W3CDTF">2021-02-05T02:03:15Z</dcterms:created>
  <dcterms:modified xsi:type="dcterms:W3CDTF">2023-03-24T05:51:00Z</dcterms:modified>
  <cp:category/>
</cp:coreProperties>
</file>