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3_区→都\15_杉並区○　※要統合\統合後\"/>
    </mc:Choice>
  </mc:AlternateContent>
  <xr:revisionPtr revIDLastSave="0" documentId="13_ncr:1_{8696D9D7-B9D7-46ED-B26B-0D9CD0B6C00F}"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U38" i="10"/>
  <c r="C38" i="10"/>
  <c r="BE37" i="10"/>
  <c r="AM37" i="10"/>
  <c r="U37" i="10"/>
  <c r="C37" i="10"/>
  <c r="BE36" i="10"/>
  <c r="AM36" i="10"/>
  <c r="C36" i="10"/>
  <c r="BE35" i="10"/>
  <c r="AM35" i="10"/>
  <c r="C35" i="10"/>
  <c r="BE34" i="10"/>
  <c r="AM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BW34" i="10" l="1"/>
  <c r="BW35" i="10" l="1"/>
  <c r="BW36" i="10" s="1"/>
  <c r="BW37" i="10" s="1"/>
  <c r="BW38" i="10" s="1"/>
  <c r="CO34" i="10"/>
  <c r="CO35" i="10" s="1"/>
  <c r="CO36" i="10" s="1"/>
  <c r="CO37" i="10" s="1"/>
  <c r="CO38" i="10" s="1"/>
</calcChain>
</file>

<file path=xl/sharedStrings.xml><?xml version="1.0" encoding="utf-8"?>
<sst xmlns="http://schemas.openxmlformats.org/spreadsheetml/2006/main" count="1142" uniqueCount="567">
  <si>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</si>
  <si>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</si>
  <si>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</si>
  <si>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</si>
  <si>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</si>
  <si>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</si>
  <si>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</si>
  <si>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</si>
  <si>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</si>
  <si>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</si>
  <si>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</si>
  <si>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</si>
  <si>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</si>
  <si>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</si>
  <si>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</si>
  <si>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</si>
  <si>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</si>
  <si>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</si>
  <si>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</si>
  <si>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</si>
  <si>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</si>
  <si>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</si>
  <si>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</si>
  <si>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</si>
  <si>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</si>
  <si>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</si>
  <si>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</si>
  <si>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</si>
  <si>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</si>
  <si>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</si>
  <si>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</si>
  <si>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</si>
  <si>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</si>
  <si>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</si>
  <si>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</si>
  <si>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</si>
  <si>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</si>
  <si>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</si>
  <si>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</si>
  <si>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</si>
  <si>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</si>
  <si>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</si>
  <si>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</si>
  <si>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</si>
  <si>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</si>
  <si>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</si>
  <si>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</si>
  <si>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</si>
  <si>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</si>
  <si>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</si>
  <si>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</si>
  <si>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</si>
  <si>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</si>
  <si>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</si>
  <si>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</si>
  <si>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</si>
  <si>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</si>
  <si>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</si>
  <si>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</si>
  <si>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</si>
  <si>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</si>
  <si>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</si>
  <si>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</si>
  <si>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</si>
  <si>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</si>
  <si>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</si>
  <si>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</si>
  <si>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</si>
  <si>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</si>
  <si>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</si>
  <si>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</si>
  <si>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</si>
  <si>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</si>
  <si>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</si>
  <si>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</si>
  <si>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</si>
  <si>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</si>
  <si>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</si>
  <si>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</si>
  <si>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</si>
  <si>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</si>
  <si>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</si>
  <si>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</si>
  <si>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</si>
  <si>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</si>
  <si>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</si>
  <si>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</si>
  <si>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</si>
  <si>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</si>
  <si>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</si>
  <si>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</si>
  <si>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</si>
  <si>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</si>
  <si>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</si>
  <si>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杉並区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</si>
  <si>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</si>
  <si>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</si>
  <si>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</si>
  <si>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</si>
  <si>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</si>
  <si>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</si>
  <si>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</si>
  <si>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</si>
  <si>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</si>
  <si>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</si>
  <si>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</si>
  <si>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</si>
  <si>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</si>
  <si>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</si>
  <si>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</si>
  <si>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</si>
  <si>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</si>
  <si>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</si>
  <si>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</si>
  <si>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</si>
  <si>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</si>
  <si>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</si>
  <si>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</si>
  <si>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4.8</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</si>
  <si>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</si>
  <si>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</si>
  <si>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</si>
  <si>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</si>
  <si>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</si>
  <si>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</si>
  <si>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</si>
  <si>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</si>
  <si>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</si>
  <si>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</si>
  <si>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</si>
  <si>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</si>
  <si>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</si>
  <si>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</si>
  <si>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</si>
  <si>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</si>
  <si>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</si>
  <si>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</si>
  <si>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</si>
  <si>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</si>
  <si>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</si>
  <si>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</si>
  <si>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</si>
  <si>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6"/>
  </si>
  <si>
    <t>うち日本人(％)</t>
    <phoneticPr fontId="5"/>
  </si>
  <si>
    <t>-0.0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</si>
  <si>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</si>
  <si>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</si>
  <si>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</si>
  <si>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</si>
  <si>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</si>
  <si>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</si>
  <si>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</si>
  <si>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</si>
  <si>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</si>
  <si>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</si>
  <si>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</si>
  <si>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</si>
  <si>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</si>
  <si>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</si>
  <si>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</si>
  <si>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</si>
  <si>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</si>
  <si>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</si>
  <si>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</si>
  <si>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</si>
  <si>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</si>
  <si>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</si>
  <si>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</si>
  <si>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</si>
  <si>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</si>
  <si>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</si>
  <si>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</si>
  <si>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</si>
  <si>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</si>
  <si>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</si>
  <si>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</si>
  <si>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</si>
  <si>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</si>
  <si>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</si>
  <si>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</si>
  <si>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</si>
  <si>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</si>
  <si>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</si>
  <si>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</si>
  <si>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</si>
  <si>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</si>
  <si>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</si>
  <si>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</si>
  <si>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</si>
  <si>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</si>
  <si>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</si>
  <si>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</si>
  <si>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</si>
  <si>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</si>
  <si>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</si>
  <si>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</si>
  <si>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</si>
  <si>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</si>
  <si>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</si>
  <si>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</si>
  <si>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</si>
  <si>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</si>
  <si>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</si>
  <si>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東京都杉並区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</si>
  <si>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</si>
  <si>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</si>
  <si>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</si>
  <si>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</si>
  <si>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</si>
  <si>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</si>
  <si>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</si>
  <si>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</si>
  <si>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</si>
  <si>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</si>
  <si>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</si>
  <si>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</si>
  <si>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</si>
  <si>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</si>
  <si>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</si>
  <si>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</si>
  <si>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</si>
  <si>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</si>
  <si>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</si>
  <si>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</si>
  <si>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</si>
  <si>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</si>
  <si>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</si>
  <si>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</si>
  <si>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</si>
  <si>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</si>
  <si>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</si>
  <si>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</si>
  <si>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</si>
  <si>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</si>
  <si>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</si>
  <si>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</si>
  <si>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</si>
  <si>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</si>
  <si>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</si>
  <si>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</si>
  <si>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</si>
  <si>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</si>
  <si>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</si>
  <si>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</si>
  <si>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</si>
  <si>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</si>
  <si>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</si>
  <si>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</si>
  <si>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</si>
  <si>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</si>
  <si>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</si>
  <si>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</si>
  <si>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</si>
  <si>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</si>
  <si>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</si>
  <si>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</si>
  <si>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</si>
  <si>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</si>
  <si>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</si>
  <si>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</si>
  <si>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</si>
  <si>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</si>
  <si>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</si>
  <si>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</si>
  <si>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</si>
  <si>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</si>
  <si>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</si>
  <si>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</si>
  <si>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</si>
  <si>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</si>
  <si>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</si>
  <si>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</si>
  <si>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</si>
  <si>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</si>
  <si>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</si>
  <si>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</si>
  <si>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</si>
  <si>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</si>
  <si>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</si>
  <si>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</si>
  <si>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</si>
  <si>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</si>
  <si>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</si>
  <si>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</si>
  <si>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</si>
  <si>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</si>
  <si>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</si>
  <si>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</si>
  <si>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</si>
  <si>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</si>
  <si>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</si>
  <si>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</si>
  <si>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</si>
  <si>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</si>
  <si>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</si>
  <si>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</si>
  <si>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</si>
  <si>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</si>
  <si>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</si>
  <si>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</si>
  <si>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</si>
  <si>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</si>
  <si>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</si>
  <si>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</si>
  <si>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</si>
  <si>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</si>
  <si>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</si>
  <si>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</si>
  <si>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</si>
  <si>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</si>
  <si>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</si>
  <si>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</si>
  <si>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</si>
  <si>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</si>
  <si>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</si>
  <si>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</si>
  <si>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</si>
  <si>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</si>
  <si>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</si>
  <si>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</si>
  <si>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</si>
  <si>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</si>
  <si>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</si>
  <si>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</si>
  <si>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</si>
  <si>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</si>
  <si>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7"/>
  </si>
  <si>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</si>
  <si>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</si>
  <si>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</si>
  <si>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</si>
  <si>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</si>
  <si>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</si>
  <si>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</si>
  <si>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</si>
  <si>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</si>
  <si>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</si>
  <si>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</si>
  <si>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</si>
  <si>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</si>
  <si>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</si>
  <si>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</si>
  <si>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</si>
  <si>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</si>
  <si>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</si>
  <si>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</si>
  <si>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</si>
  <si>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</si>
  <si>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</si>
  <si>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</si>
  <si>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</si>
  <si>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</si>
  <si>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</si>
  <si>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</si>
  <si>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東京都杉並区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</si>
  <si>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</si>
  <si>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</si>
  <si>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</si>
  <si>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</si>
  <si>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</si>
  <si>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</si>
  <si>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</si>
  <si>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</si>
  <si>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</si>
  <si>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</si>
  <si>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</si>
  <si>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</si>
  <si>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</si>
  <si>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</si>
  <si>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</si>
  <si>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</si>
  <si>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</si>
  <si>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</si>
  <si>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</si>
  <si>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</si>
  <si>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</si>
  <si>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</si>
  <si>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</si>
  <si>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</si>
  <si>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</si>
  <si>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</si>
  <si>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</si>
  <si>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</si>
  <si>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</si>
  <si>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</si>
  <si>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</si>
  <si>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</si>
  <si>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</si>
  <si>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</si>
  <si>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</si>
  <si>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</si>
  <si>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</si>
  <si>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</si>
  <si>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</si>
  <si>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</si>
  <si>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</si>
  <si>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</si>
  <si>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</si>
  <si>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</si>
  <si>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</si>
  <si>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</si>
  <si>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</si>
  <si>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</si>
  <si>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</si>
  <si>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</si>
  <si>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</si>
  <si>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</si>
  <si>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</si>
  <si>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</si>
  <si>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</si>
  <si>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</si>
  <si>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</si>
  <si>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</si>
  <si>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</si>
  <si>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</si>
  <si>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</si>
  <si>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</si>
  <si>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</si>
  <si>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</si>
  <si>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</si>
  <si>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</si>
  <si>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</si>
  <si>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</si>
  <si>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</si>
  <si>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</si>
  <si>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</si>
  <si>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</si>
  <si>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</si>
  <si>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</si>
  <si>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</si>
  <si>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</si>
  <si>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</si>
  <si>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</si>
  <si>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</si>
  <si>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</si>
  <si>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</si>
  <si>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</si>
  <si>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</si>
  <si>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</si>
  <si>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</si>
  <si>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</si>
  <si>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</si>
  <si>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</si>
  <si>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</si>
  <si>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</si>
  <si>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</si>
  <si>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</si>
  <si>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</si>
  <si>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</si>
  <si>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</si>
  <si>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</si>
  <si>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</si>
  <si>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</si>
  <si>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</si>
  <si>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</si>
  <si>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</si>
  <si>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</si>
  <si>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</si>
  <si>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</si>
  <si>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</si>
  <si>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</si>
  <si>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</si>
  <si>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</si>
  <si>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</si>
  <si>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</si>
  <si>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</si>
  <si>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</si>
  <si>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</si>
  <si>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</si>
  <si>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</si>
  <si>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</si>
  <si>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</si>
  <si>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</si>
  <si>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</si>
  <si>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</si>
  <si>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</si>
  <si>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</si>
  <si>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</si>
  <si>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</si>
  <si>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</si>
  <si>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</si>
  <si>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</si>
  <si>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</si>
  <si>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</si>
  <si>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</si>
  <si>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</si>
  <si>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</si>
  <si>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</si>
  <si>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</si>
  <si>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</si>
  <si>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</si>
  <si>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</si>
  <si>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</si>
  <si>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</si>
  <si>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</si>
  <si>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</si>
  <si>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</si>
  <si>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</si>
  <si>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</si>
  <si>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</si>
  <si>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</si>
  <si>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</si>
  <si>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</si>
  <si>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</si>
  <si>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</si>
  <si>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</si>
  <si>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</si>
  <si>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</si>
  <si>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</si>
  <si>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</si>
  <si>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</si>
  <si>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</si>
  <si>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</si>
  <si>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</si>
  <si>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</si>
  <si>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</si>
  <si>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</si>
  <si>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</si>
  <si>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</si>
  <si>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</si>
  <si>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</si>
  <si>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</si>
  <si>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</si>
  <si>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</si>
  <si>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</si>
  <si>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</si>
  <si>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0.06</t>
  </si>
  <si>
    <t>一般会計</t>
  </si>
  <si>
    <t>介護保険事業会計</t>
  </si>
  <si>
    <t>国民健康保険事業会計</t>
  </si>
  <si>
    <t>後期高齢者医療事業会計</t>
  </si>
  <si>
    <t>その他会計（赤字）</t>
  </si>
  <si>
    <t>その他会計（黒字）</t>
  </si>
  <si>
    <t>R01</t>
    <phoneticPr fontId="5"/>
  </si>
  <si>
    <t>R02</t>
    <phoneticPr fontId="5"/>
  </si>
  <si>
    <t>R03</t>
    <phoneticPr fontId="5"/>
  </si>
  <si>
    <t>R04</t>
    <phoneticPr fontId="5"/>
  </si>
  <si>
    <t>R05</t>
    <phoneticPr fontId="5"/>
  </si>
  <si>
    <t>特別区人事・厚生事務組合</t>
    <rPh sb="0" eb="2">
      <t>トクベツ</t>
    </rPh>
    <rPh sb="2" eb="3">
      <t>ク</t>
    </rPh>
    <rPh sb="3" eb="5">
      <t>ジンジ</t>
    </rPh>
    <rPh sb="6" eb="8">
      <t>コウセイ</t>
    </rPh>
    <rPh sb="8" eb="10">
      <t>ジム</t>
    </rPh>
    <rPh sb="10" eb="12">
      <t>クミアイ</t>
    </rPh>
    <phoneticPr fontId="5"/>
  </si>
  <si>
    <t>特別区競馬組合</t>
    <rPh sb="0" eb="2">
      <t>トクベツ</t>
    </rPh>
    <rPh sb="2" eb="3">
      <t>ク</t>
    </rPh>
    <rPh sb="3" eb="5">
      <t>ケイバ</t>
    </rPh>
    <rPh sb="5" eb="7">
      <t>クミアイ</t>
    </rPh>
    <phoneticPr fontId="5"/>
  </si>
  <si>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</si>
  <si>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</si>
  <si>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</si>
  <si>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法適用</t>
    <rPh sb="0" eb="1">
      <t>ホウ</t>
    </rPh>
    <rPh sb="1" eb="3">
      <t>テキヨウ</t>
    </rPh>
    <phoneticPr fontId="6"/>
  </si>
  <si>
    <t>杉並区スポーツ振興財団</t>
    <rPh sb="0" eb="3">
      <t>スギナミク</t>
    </rPh>
    <rPh sb="7" eb="9">
      <t>シンコウ</t>
    </rPh>
    <rPh sb="9" eb="11">
      <t>ザイダン</t>
    </rPh>
    <phoneticPr fontId="10"/>
  </si>
  <si>
    <t>杉並区障害者雇用支援事業団</t>
    <rPh sb="0" eb="3">
      <t>スギナミク</t>
    </rPh>
    <rPh sb="3" eb="6">
      <t>ショウガイシャ</t>
    </rPh>
    <rPh sb="6" eb="8">
      <t>コヨウ</t>
    </rPh>
    <rPh sb="8" eb="10">
      <t>シエン</t>
    </rPh>
    <rPh sb="10" eb="13">
      <t>ジギョウダン</t>
    </rPh>
    <phoneticPr fontId="10"/>
  </si>
  <si>
    <t>○</t>
    <phoneticPr fontId="10"/>
  </si>
  <si>
    <t>杉並区土地開発公社</t>
    <rPh sb="0" eb="3">
      <t>スギナミク</t>
    </rPh>
    <rPh sb="3" eb="5">
      <t>トチ</t>
    </rPh>
    <rPh sb="5" eb="7">
      <t>カイハツ</t>
    </rPh>
    <rPh sb="7" eb="9">
      <t>コウシャ</t>
    </rPh>
    <phoneticPr fontId="10"/>
  </si>
  <si>
    <t>下井草駅整備</t>
    <rPh sb="0" eb="3">
      <t>シモイグサ</t>
    </rPh>
    <rPh sb="3" eb="4">
      <t>エキ</t>
    </rPh>
    <rPh sb="4" eb="6">
      <t>セイビ</t>
    </rPh>
    <phoneticPr fontId="10"/>
  </si>
  <si>
    <t>杉並区成年後見センター</t>
    <rPh sb="0" eb="3">
      <t>スギナミク</t>
    </rPh>
    <rPh sb="3" eb="5">
      <t>セイネン</t>
    </rPh>
    <rPh sb="5" eb="7">
      <t>コウケン</t>
    </rPh>
    <phoneticPr fontId="10"/>
  </si>
  <si>
    <t>-</t>
    <phoneticPr fontId="10"/>
  </si>
  <si>
    <t>施設整備基金</t>
    <rPh sb="0" eb="6">
      <t>シセツセイビキキン</t>
    </rPh>
    <phoneticPr fontId="10"/>
  </si>
  <si>
    <t>区営住宅整備基金</t>
    <rPh sb="0" eb="4">
      <t>クエイジュウタク</t>
    </rPh>
    <rPh sb="4" eb="6">
      <t>セイビ</t>
    </rPh>
    <rPh sb="6" eb="8">
      <t>キキン</t>
    </rPh>
    <phoneticPr fontId="10"/>
  </si>
  <si>
    <t>社会福祉基金</t>
    <rPh sb="0" eb="4">
      <t>シャカイフクシ</t>
    </rPh>
    <rPh sb="4" eb="6">
      <t>キキン</t>
    </rPh>
    <phoneticPr fontId="10"/>
  </si>
  <si>
    <t>次世代育成基金</t>
    <rPh sb="0" eb="3">
      <t>ジセダイ</t>
    </rPh>
    <rPh sb="3" eb="5">
      <t>イクセイ</t>
    </rPh>
    <rPh sb="5" eb="7">
      <t>キキン</t>
    </rPh>
    <phoneticPr fontId="10"/>
  </si>
  <si>
    <t>みどりの基金</t>
    <rPh sb="4" eb="6">
      <t>キキン</t>
    </rPh>
    <phoneticPr fontId="10"/>
  </si>
  <si>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</si>
  <si>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</si>
  <si>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</si>
  <si>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ここに入力</t>
    <rPh sb="3" eb="5">
      <t>ニュウリョク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</si>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</sst>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xf numFmtId="0" fontId="40"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1" fillId="0" borderId="0" xfId="21" applyFont="1">
      <alignment vertical="center"/>
    </xf>
  </cellXfs>
  <cellStyles count="22">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00000000-0005-0000-0000-000009000000}"/>
    <cellStyle name="標準 6" xfId="8" xr:uid="{00000000-0005-0000-0000-00000A000000}"/>
    <cellStyle name="標準 6_APAHO401000" xfId="9" xr:uid="{00000000-0005-0000-0000-00000B000000}"/>
    <cellStyle name="標準 6_APAHO401200_O-JJ1016-001-3_財政状況資料集(決算状況カード(各会計・関係団体))(Rev2)2" xfId="15" xr:uid="{00000000-0005-0000-0000-00000C000000}"/>
    <cellStyle name="標準 6_APAHO402200_O-JJ1016-001-3_財政状況資料集(決算状況カード(各会計・関係団体))(Rev2)2" xfId="12" xr:uid="{00000000-0005-0000-0000-00000D000000}"/>
    <cellStyle name="標準 7" xfId="21" xr:uid="{0A0DA448-2745-4332-A856-229B5A23750E}"/>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1505-4CFA-8FF2-9FE491352E5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45255</c:v>
                </c:pt>
                <c:pt idx="1">
                  <c:v>30995</c:v>
                </c:pt>
                <c:pt idx="2">
                  <c:v>34717</c:v>
                </c:pt>
                <c:pt idx="3">
                  <c:v>25814</c:v>
                </c:pt>
                <c:pt idx="4">
                  <c:v>41098</c:v>
                </c:pt>
              </c:numCache>
            </c:numRef>
          </c:val>
          <c:smooth val="0"/>
          <c:extLst>
            <c:ext xmlns:c16="http://schemas.microsoft.com/office/drawing/2014/chart" uri="{C3380CC4-5D6E-409C-BE32-E72D297353CC}">
              <c16:uniqueId val="{00000001-1505-4CFA-8FF2-9FE491352E5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5.29</c:v>
                </c:pt>
                <c:pt idx="1">
                  <c:v>9.32</c:v>
                </c:pt>
                <c:pt idx="2">
                  <c:v>10.34</c:v>
                </c:pt>
                <c:pt idx="3">
                  <c:v>7.72</c:v>
                </c:pt>
                <c:pt idx="4">
                  <c:v>8.08</c:v>
                </c:pt>
              </c:numCache>
            </c:numRef>
          </c:val>
          <c:extLst>
            <c:ext xmlns:c16="http://schemas.microsoft.com/office/drawing/2014/chart" uri="{C3380CC4-5D6E-409C-BE32-E72D297353CC}">
              <c16:uniqueId val="{00000000-D851-43A4-A041-0395B47DF2F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35.880000000000003</c:v>
                </c:pt>
                <c:pt idx="1">
                  <c:v>32.67</c:v>
                </c:pt>
                <c:pt idx="2">
                  <c:v>38.049999999999997</c:v>
                </c:pt>
                <c:pt idx="3">
                  <c:v>43.5</c:v>
                </c:pt>
                <c:pt idx="4">
                  <c:v>41.56</c:v>
                </c:pt>
              </c:numCache>
            </c:numRef>
          </c:val>
          <c:extLst>
            <c:ext xmlns:c16="http://schemas.microsoft.com/office/drawing/2014/chart" uri="{C3380CC4-5D6E-409C-BE32-E72D297353CC}">
              <c16:uniqueId val="{00000001-D851-43A4-A041-0395B47DF2F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1.9</c:v>
                </c:pt>
                <c:pt idx="1">
                  <c:v>-0.06</c:v>
                </c:pt>
                <c:pt idx="2">
                  <c:v>7.26</c:v>
                </c:pt>
                <c:pt idx="3">
                  <c:v>4.43</c:v>
                </c:pt>
                <c:pt idx="4">
                  <c:v>0.75</c:v>
                </c:pt>
              </c:numCache>
            </c:numRef>
          </c:val>
          <c:smooth val="0"/>
          <c:extLst>
            <c:ext xmlns:c16="http://schemas.microsoft.com/office/drawing/2014/chart" uri="{C3380CC4-5D6E-409C-BE32-E72D297353CC}">
              <c16:uniqueId val="{00000002-D851-43A4-A041-0395B47DF2F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6E4-4730-AE6C-A87602F2E7B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6E4-4730-AE6C-A87602F2E7B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6E4-4730-AE6C-A87602F2E7B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6E4-4730-AE6C-A87602F2E7B9}"/>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6E4-4730-AE6C-A87602F2E7B9}"/>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06E4-4730-AE6C-A87602F2E7B9}"/>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0.08</c:v>
                </c:pt>
                <c:pt idx="2">
                  <c:v>#N/A</c:v>
                </c:pt>
                <c:pt idx="3">
                  <c:v>0.11</c:v>
                </c:pt>
                <c:pt idx="4">
                  <c:v>#N/A</c:v>
                </c:pt>
                <c:pt idx="5">
                  <c:v>0.18</c:v>
                </c:pt>
                <c:pt idx="6">
                  <c:v>#N/A</c:v>
                </c:pt>
                <c:pt idx="7">
                  <c:v>7.0000000000000007E-2</c:v>
                </c:pt>
                <c:pt idx="8">
                  <c:v>#N/A</c:v>
                </c:pt>
                <c:pt idx="9">
                  <c:v>0.11</c:v>
                </c:pt>
              </c:numCache>
            </c:numRef>
          </c:val>
          <c:extLst>
            <c:ext xmlns:c16="http://schemas.microsoft.com/office/drawing/2014/chart" uri="{C3380CC4-5D6E-409C-BE32-E72D297353CC}">
              <c16:uniqueId val="{00000006-06E4-4730-AE6C-A87602F2E7B9}"/>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0.28000000000000003</c:v>
                </c:pt>
                <c:pt idx="2">
                  <c:v>#N/A</c:v>
                </c:pt>
                <c:pt idx="3">
                  <c:v>0.92</c:v>
                </c:pt>
                <c:pt idx="4">
                  <c:v>#N/A</c:v>
                </c:pt>
                <c:pt idx="5">
                  <c:v>0.94</c:v>
                </c:pt>
                <c:pt idx="6">
                  <c:v>#N/A</c:v>
                </c:pt>
                <c:pt idx="7">
                  <c:v>0.67</c:v>
                </c:pt>
                <c:pt idx="8">
                  <c:v>#N/A</c:v>
                </c:pt>
                <c:pt idx="9">
                  <c:v>0.6</c:v>
                </c:pt>
              </c:numCache>
            </c:numRef>
          </c:val>
          <c:extLst>
            <c:ext xmlns:c16="http://schemas.microsoft.com/office/drawing/2014/chart" uri="{C3380CC4-5D6E-409C-BE32-E72D297353CC}">
              <c16:uniqueId val="{00000007-06E4-4730-AE6C-A87602F2E7B9}"/>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1.22</c:v>
                </c:pt>
                <c:pt idx="2">
                  <c:v>#N/A</c:v>
                </c:pt>
                <c:pt idx="3">
                  <c:v>1.97</c:v>
                </c:pt>
                <c:pt idx="4">
                  <c:v>#N/A</c:v>
                </c:pt>
                <c:pt idx="5">
                  <c:v>1.19</c:v>
                </c:pt>
                <c:pt idx="6">
                  <c:v>#N/A</c:v>
                </c:pt>
                <c:pt idx="7">
                  <c:v>1.41</c:v>
                </c:pt>
                <c:pt idx="8">
                  <c:v>#N/A</c:v>
                </c:pt>
                <c:pt idx="9">
                  <c:v>1.57</c:v>
                </c:pt>
              </c:numCache>
            </c:numRef>
          </c:val>
          <c:extLst>
            <c:ext xmlns:c16="http://schemas.microsoft.com/office/drawing/2014/chart" uri="{C3380CC4-5D6E-409C-BE32-E72D297353CC}">
              <c16:uniqueId val="{00000008-06E4-4730-AE6C-A87602F2E7B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5.29</c:v>
                </c:pt>
                <c:pt idx="2">
                  <c:v>#N/A</c:v>
                </c:pt>
                <c:pt idx="3">
                  <c:v>9.31</c:v>
                </c:pt>
                <c:pt idx="4">
                  <c:v>#N/A</c:v>
                </c:pt>
                <c:pt idx="5">
                  <c:v>10.33</c:v>
                </c:pt>
                <c:pt idx="6">
                  <c:v>#N/A</c:v>
                </c:pt>
                <c:pt idx="7">
                  <c:v>7.72</c:v>
                </c:pt>
                <c:pt idx="8">
                  <c:v>#N/A</c:v>
                </c:pt>
                <c:pt idx="9">
                  <c:v>8.08</c:v>
                </c:pt>
              </c:numCache>
            </c:numRef>
          </c:val>
          <c:extLst>
            <c:ext xmlns:c16="http://schemas.microsoft.com/office/drawing/2014/chart" uri="{C3380CC4-5D6E-409C-BE32-E72D297353CC}">
              <c16:uniqueId val="{00000009-06E4-4730-AE6C-A87602F2E7B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9386</c:v>
                </c:pt>
                <c:pt idx="5">
                  <c:v>9250</c:v>
                </c:pt>
                <c:pt idx="8">
                  <c:v>8953</c:v>
                </c:pt>
                <c:pt idx="11">
                  <c:v>8244</c:v>
                </c:pt>
                <c:pt idx="14">
                  <c:v>7414</c:v>
                </c:pt>
              </c:numCache>
            </c:numRef>
          </c:val>
          <c:extLst>
            <c:ext xmlns:c16="http://schemas.microsoft.com/office/drawing/2014/chart" uri="{C3380CC4-5D6E-409C-BE32-E72D297353CC}">
              <c16:uniqueId val="{00000000-8108-4C8F-8F17-A412283662A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108-4C8F-8F17-A412283662A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981</c:v>
                </c:pt>
                <c:pt idx="3">
                  <c:v>720</c:v>
                </c:pt>
                <c:pt idx="6">
                  <c:v>658</c:v>
                </c:pt>
                <c:pt idx="9">
                  <c:v>566</c:v>
                </c:pt>
                <c:pt idx="12">
                  <c:v>561</c:v>
                </c:pt>
              </c:numCache>
            </c:numRef>
          </c:val>
          <c:extLst>
            <c:ext xmlns:c16="http://schemas.microsoft.com/office/drawing/2014/chart" uri="{C3380CC4-5D6E-409C-BE32-E72D297353CC}">
              <c16:uniqueId val="{00000002-8108-4C8F-8F17-A412283662A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141</c:v>
                </c:pt>
                <c:pt idx="3">
                  <c:v>158</c:v>
                </c:pt>
                <c:pt idx="6">
                  <c:v>149</c:v>
                </c:pt>
                <c:pt idx="9">
                  <c:v>151</c:v>
                </c:pt>
                <c:pt idx="12">
                  <c:v>187</c:v>
                </c:pt>
              </c:numCache>
            </c:numRef>
          </c:val>
          <c:extLst>
            <c:ext xmlns:c16="http://schemas.microsoft.com/office/drawing/2014/chart" uri="{C3380CC4-5D6E-409C-BE32-E72D297353CC}">
              <c16:uniqueId val="{00000003-8108-4C8F-8F17-A412283662A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108-4C8F-8F17-A412283662A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233</c:v>
                </c:pt>
                <c:pt idx="3">
                  <c:v>314</c:v>
                </c:pt>
                <c:pt idx="6">
                  <c:v>349</c:v>
                </c:pt>
                <c:pt idx="9">
                  <c:v>303</c:v>
                </c:pt>
                <c:pt idx="12">
                  <c:v>269</c:v>
                </c:pt>
              </c:numCache>
            </c:numRef>
          </c:val>
          <c:extLst>
            <c:ext xmlns:c16="http://schemas.microsoft.com/office/drawing/2014/chart" uri="{C3380CC4-5D6E-409C-BE32-E72D297353CC}">
              <c16:uniqueId val="{00000005-8108-4C8F-8F17-A412283662A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108-4C8F-8F17-A412283662A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1700</c:v>
                </c:pt>
                <c:pt idx="3">
                  <c:v>1741</c:v>
                </c:pt>
                <c:pt idx="6">
                  <c:v>1828</c:v>
                </c:pt>
                <c:pt idx="9">
                  <c:v>1362</c:v>
                </c:pt>
                <c:pt idx="12">
                  <c:v>1093</c:v>
                </c:pt>
              </c:numCache>
            </c:numRef>
          </c:val>
          <c:extLst>
            <c:ext xmlns:c16="http://schemas.microsoft.com/office/drawing/2014/chart" uri="{C3380CC4-5D6E-409C-BE32-E72D297353CC}">
              <c16:uniqueId val="{00000007-8108-4C8F-8F17-A412283662A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-6331</c:v>
                </c:pt>
                <c:pt idx="2">
                  <c:v>#N/A</c:v>
                </c:pt>
                <c:pt idx="3">
                  <c:v>#N/A</c:v>
                </c:pt>
                <c:pt idx="4">
                  <c:v>-6317</c:v>
                </c:pt>
                <c:pt idx="5">
                  <c:v>#N/A</c:v>
                </c:pt>
                <c:pt idx="6">
                  <c:v>#N/A</c:v>
                </c:pt>
                <c:pt idx="7">
                  <c:v>-5969</c:v>
                </c:pt>
                <c:pt idx="8">
                  <c:v>#N/A</c:v>
                </c:pt>
                <c:pt idx="9">
                  <c:v>#N/A</c:v>
                </c:pt>
                <c:pt idx="10">
                  <c:v>-5862</c:v>
                </c:pt>
                <c:pt idx="11">
                  <c:v>#N/A</c:v>
                </c:pt>
                <c:pt idx="12">
                  <c:v>#N/A</c:v>
                </c:pt>
                <c:pt idx="13">
                  <c:v>-5304</c:v>
                </c:pt>
                <c:pt idx="14">
                  <c:v>#N/A</c:v>
                </c:pt>
              </c:numCache>
            </c:numRef>
          </c:val>
          <c:smooth val="0"/>
          <c:extLst>
            <c:ext xmlns:c16="http://schemas.microsoft.com/office/drawing/2014/chart" uri="{C3380CC4-5D6E-409C-BE32-E72D297353CC}">
              <c16:uniqueId val="{00000008-8108-4C8F-8F17-A412283662A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80469</c:v>
                </c:pt>
                <c:pt idx="5">
                  <c:v>74461</c:v>
                </c:pt>
                <c:pt idx="8">
                  <c:v>76868</c:v>
                </c:pt>
                <c:pt idx="11">
                  <c:v>72414</c:v>
                </c:pt>
                <c:pt idx="14">
                  <c:v>66016</c:v>
                </c:pt>
              </c:numCache>
            </c:numRef>
          </c:val>
          <c:extLst>
            <c:ext xmlns:c16="http://schemas.microsoft.com/office/drawing/2014/chart" uri="{C3380CC4-5D6E-409C-BE32-E72D297353CC}">
              <c16:uniqueId val="{00000000-D3AC-4E29-A724-8194E1FF15F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566</c:v>
                </c:pt>
                <c:pt idx="5">
                  <c:v>926</c:v>
                </c:pt>
                <c:pt idx="8">
                  <c:v>879</c:v>
                </c:pt>
                <c:pt idx="11">
                  <c:v>1120</c:v>
                </c:pt>
                <c:pt idx="14">
                  <c:v>1460</c:v>
                </c:pt>
              </c:numCache>
            </c:numRef>
          </c:val>
          <c:extLst>
            <c:ext xmlns:c16="http://schemas.microsoft.com/office/drawing/2014/chart" uri="{C3380CC4-5D6E-409C-BE32-E72D297353CC}">
              <c16:uniqueId val="{00000001-D3AC-4E29-A724-8194E1FF15F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64732</c:v>
                </c:pt>
                <c:pt idx="5">
                  <c:v>63559</c:v>
                </c:pt>
                <c:pt idx="8">
                  <c:v>74908</c:v>
                </c:pt>
                <c:pt idx="11">
                  <c:v>90070</c:v>
                </c:pt>
                <c:pt idx="14">
                  <c:v>95897</c:v>
                </c:pt>
              </c:numCache>
            </c:numRef>
          </c:val>
          <c:extLst>
            <c:ext xmlns:c16="http://schemas.microsoft.com/office/drawing/2014/chart" uri="{C3380CC4-5D6E-409C-BE32-E72D297353CC}">
              <c16:uniqueId val="{00000002-D3AC-4E29-A724-8194E1FF15F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3AC-4E29-A724-8194E1FF15F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3AC-4E29-A724-8194E1FF15F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3AC-4E29-A724-8194E1FF15F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24575</c:v>
                </c:pt>
                <c:pt idx="3">
                  <c:v>21787</c:v>
                </c:pt>
                <c:pt idx="6">
                  <c:v>22775</c:v>
                </c:pt>
                <c:pt idx="9">
                  <c:v>20577</c:v>
                </c:pt>
                <c:pt idx="12">
                  <c:v>22292</c:v>
                </c:pt>
              </c:numCache>
            </c:numRef>
          </c:val>
          <c:extLst>
            <c:ext xmlns:c16="http://schemas.microsoft.com/office/drawing/2014/chart" uri="{C3380CC4-5D6E-409C-BE32-E72D297353CC}">
              <c16:uniqueId val="{00000006-D3AC-4E29-A724-8194E1FF15F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1755</c:v>
                </c:pt>
                <c:pt idx="3">
                  <c:v>2069</c:v>
                </c:pt>
                <c:pt idx="6">
                  <c:v>2337</c:v>
                </c:pt>
                <c:pt idx="9">
                  <c:v>2789</c:v>
                </c:pt>
                <c:pt idx="12">
                  <c:v>2968</c:v>
                </c:pt>
              </c:numCache>
            </c:numRef>
          </c:val>
          <c:extLst>
            <c:ext xmlns:c16="http://schemas.microsoft.com/office/drawing/2014/chart" uri="{C3380CC4-5D6E-409C-BE32-E72D297353CC}">
              <c16:uniqueId val="{00000007-D3AC-4E29-A724-8194E1FF15F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D3AC-4E29-A724-8194E1FF15F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11886</c:v>
                </c:pt>
                <c:pt idx="3">
                  <c:v>11297</c:v>
                </c:pt>
                <c:pt idx="6">
                  <c:v>10102</c:v>
                </c:pt>
                <c:pt idx="9">
                  <c:v>9514</c:v>
                </c:pt>
                <c:pt idx="12">
                  <c:v>10262</c:v>
                </c:pt>
              </c:numCache>
            </c:numRef>
          </c:val>
          <c:extLst>
            <c:ext xmlns:c16="http://schemas.microsoft.com/office/drawing/2014/chart" uri="{C3380CC4-5D6E-409C-BE32-E72D297353CC}">
              <c16:uniqueId val="{00000009-D3AC-4E29-A724-8194E1FF15F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35998</c:v>
                </c:pt>
                <c:pt idx="3">
                  <c:v>35762</c:v>
                </c:pt>
                <c:pt idx="6">
                  <c:v>35606</c:v>
                </c:pt>
                <c:pt idx="9">
                  <c:v>35260</c:v>
                </c:pt>
                <c:pt idx="12">
                  <c:v>35870</c:v>
                </c:pt>
              </c:numCache>
            </c:numRef>
          </c:val>
          <c:extLst>
            <c:ext xmlns:c16="http://schemas.microsoft.com/office/drawing/2014/chart" uri="{C3380CC4-5D6E-409C-BE32-E72D297353CC}">
              <c16:uniqueId val="{0000000A-D3AC-4E29-A724-8194E1FF15F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3AC-4E29-A724-8194E1FF15F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48559</c:v>
                </c:pt>
                <c:pt idx="1">
                  <c:v>57405</c:v>
                </c:pt>
                <c:pt idx="2">
                  <c:v>57463</c:v>
                </c:pt>
              </c:numCache>
            </c:numRef>
          </c:val>
          <c:extLst>
            <c:ext xmlns:c16="http://schemas.microsoft.com/office/drawing/2014/chart" uri="{C3380CC4-5D6E-409C-BE32-E72D297353CC}">
              <c16:uniqueId val="{00000000-6858-4973-A487-D649E156562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21</c:v>
                </c:pt>
                <c:pt idx="1">
                  <c:v>23</c:v>
                </c:pt>
                <c:pt idx="2">
                  <c:v>26</c:v>
                </c:pt>
              </c:numCache>
            </c:numRef>
          </c:val>
          <c:extLst>
            <c:ext xmlns:c16="http://schemas.microsoft.com/office/drawing/2014/chart" uri="{C3380CC4-5D6E-409C-BE32-E72D297353CC}">
              <c16:uniqueId val="{00000001-6858-4973-A487-D649E156562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18025</c:v>
                </c:pt>
                <c:pt idx="1">
                  <c:v>24051</c:v>
                </c:pt>
                <c:pt idx="2">
                  <c:v>29485</c:v>
                </c:pt>
              </c:numCache>
            </c:numRef>
          </c:val>
          <c:extLst>
            <c:ext xmlns:c16="http://schemas.microsoft.com/office/drawing/2014/chart" uri="{C3380CC4-5D6E-409C-BE32-E72D297353CC}">
              <c16:uniqueId val="{00000002-6858-4973-A487-D649E156562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{0FB351FA-9D96-4BF3-BB72-5973540A237C}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9DE8-47B4-8B70-A28996A0ABF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{C60E0D25-E092-4DE8-B273-75D1AF914120}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DE8-47B4-8B70-A28996A0ABF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{006D0173-3D59-4C84-9093-AA7429C0F594}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DE8-47B4-8B70-A28996A0ABF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{6EDBCC36-6552-4F26-8CAA-4905471CBE47}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DE8-47B4-8B70-A28996A0ABF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{DC605D22-DBED-4580-87D3-E65F5EB30133}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DE8-47B4-8B70-A28996A0ABF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{7637E858-9B02-409D-B7EA-ED0BD17C8CC3}</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9DE8-47B4-8B70-A28996A0ABF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{AE9BB6F5-86EB-4465-93E9-C2C47A356EAC}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9DE8-47B4-8B70-A28996A0ABF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{8B9FC760-4440-479D-B940-2146F5B7B09F}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9DE8-47B4-8B70-A28996A0ABF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{6E7FE991-70A8-4A26-806F-9A0F90D2804F}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9DE8-47B4-8B70-A28996A0ABF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61.3</c:v>
                </c:pt>
                <c:pt idx="8">
                  <c:v>61</c:v>
                </c:pt>
                <c:pt idx="16">
                  <c:v>61.5</c:v>
                </c:pt>
                <c:pt idx="24">
                  <c:v>62.4</c:v>
                </c:pt>
                <c:pt idx="32">
                  <c:v>61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DE8-47B4-8B70-A28996A0ABF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{C148B4A0-CC8A-4A70-ADB6-1AE48886A3E8}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9DE8-47B4-8B70-A28996A0ABF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{C11D0E43-9503-4AED-86A8-F3FF92D3A94A}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DE8-47B4-8B70-A28996A0ABF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{375470DD-64F8-49F9-979E-F87FF55BD45A}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DE8-47B4-8B70-A28996A0ABF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{3EB84256-F56A-43F7-AAE7-4F2927D9ECC8}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DE8-47B4-8B70-A28996A0ABF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{A1FFA4D8-0576-407D-A028-965011656720}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DE8-47B4-8B70-A28996A0ABF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{DB0D406D-E6EE-4B68-8AAB-A6D11EE82F12}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9DE8-47B4-8B70-A28996A0ABF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{95DADD10-E863-4CFC-8125-32AAC5D412AA}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9DE8-47B4-8B70-A28996A0ABF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{9C7905B3-2696-4C17-BAFC-46CD453C326F}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9DE8-47B4-8B70-A28996A0ABF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{C2F6E39B-7E89-4EF3-B717-7683720DFDCB}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9DE8-47B4-8B70-A28996A0ABF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9DE8-47B4-8B70-A28996A0ABF3}"/>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{37704AB1-FDED-4C0D-82D8-85B10118FCE9}</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31EA-44D1-9B47-A4CA0AC58AA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{D09D42D8-F1CC-4B63-8921-0C782E18A56C}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1EA-44D1-9B47-A4CA0AC58AA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{5A0522FA-2394-4D2E-9621-5311038AE00F}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1EA-44D1-9B47-A4CA0AC58AA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{3EBD325F-49A0-431A-95AC-1482FBB417F6}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1EA-44D1-9B47-A4CA0AC58AA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{312DD1C6-575D-43F9-AC88-77E60F221F24}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1EA-44D1-9B47-A4CA0AC58AA1}"/>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{B1565FD0-A80C-47EF-990D-1F4AC432197E}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31EA-44D1-9B47-A4CA0AC58AA1}"/>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{DD7396EE-B0E3-42C5-B79E-10B0580FD7FC}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31EA-44D1-9B47-A4CA0AC58AA1}"/>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{9E4B4179-3D9F-406B-9DEF-134795DF5CE1}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31EA-44D1-9B47-A4CA0AC58AA1}"/>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{74D40CF7-FE29-42D8-A64B-6643BAB035E4}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31EA-44D1-9B47-A4CA0AC58AA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c:v>
                </c:pt>
                <c:pt idx="8">
                  <c:v>-5.6</c:v>
                </c:pt>
                <c:pt idx="16">
                  <c:v>-5.2</c:v>
                </c:pt>
                <c:pt idx="24">
                  <c:v>-5</c:v>
                </c:pt>
                <c:pt idx="32">
                  <c:v>-4.5999999999999996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1EA-44D1-9B47-A4CA0AC58AA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{5CBE6EB0-E5F4-4D49-A208-A9C3121ECB71}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31EA-44D1-9B47-A4CA0AC58AA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{C2E11DE6-06F1-4A37-B0D5-E8F4A8382E0E}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1EA-44D1-9B47-A4CA0AC58AA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{3F5FE58C-426E-4729-8047-469CC78D3CCB}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1EA-44D1-9B47-A4CA0AC58AA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{AE5D5225-6CB5-4999-8291-696233ED36A2}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1EA-44D1-9B47-A4CA0AC58AA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{A6BF77B0-D617-469E-A359-69C729D44DF7}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1EA-44D1-9B47-A4CA0AC58AA1}"/>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{2B3A1A23-5AC7-419D-8173-976075830501}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31EA-44D1-9B47-A4CA0AC58AA1}"/>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{6A93754D-FEF1-41D3-8DFF-F5D91C6972CA}</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31EA-44D1-9B47-A4CA0AC58AA1}"/>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{BD4F3F36-76C8-4AAE-A1BD-FE6BB62C44FB}</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31EA-44D1-9B47-A4CA0AC58AA1}"/>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{AC53B827-F789-40EC-81DC-B69DEB9390E0}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31EA-44D1-9B47-A4CA0AC58AA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1EA-44D1-9B47-A4CA0AC58AA1}"/>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元利償還金等から算入公債費等を差し引いた実質公債費比率の分子は、元利償還金の減などにより、前年度と比べて</a:t>
          </a:r>
          <a:r>
            <a:rPr kumimoji="1" lang="en-US" altLang="ja-JP" sz="1300">
              <a:latin typeface="ＭＳ Ｐゴシック" panose="020B0600070205080204" pitchFamily="50" charset="-128"/>
              <a:ea typeface="ＭＳ Ｐゴシック" panose="020B0600070205080204" pitchFamily="50" charset="-128"/>
            </a:rPr>
            <a:t>558</a:t>
          </a:r>
          <a:r>
            <a:rPr kumimoji="1" lang="ja-JP" altLang="en-US" sz="1300">
              <a:latin typeface="ＭＳ Ｐゴシック" panose="020B0600070205080204" pitchFamily="50" charset="-128"/>
              <a:ea typeface="ＭＳ Ｐゴシック" panose="020B0600070205080204" pitchFamily="50" charset="-128"/>
            </a:rPr>
            <a:t>百万円増となっている。</a:t>
          </a:r>
        </a:p>
        <a:p>
          <a:r>
            <a:rPr kumimoji="1" lang="ja-JP" altLang="en-US" sz="1300">
              <a:latin typeface="ＭＳ Ｐゴシック" panose="020B0600070205080204" pitchFamily="50" charset="-128"/>
              <a:ea typeface="ＭＳ Ｐゴシック" panose="020B0600070205080204" pitchFamily="50" charset="-128"/>
            </a:rPr>
            <a:t>区債発行額は、施設の更新需要に対応するため、今後も増加していくことが見込まれるが、基金の活用とのバランスに留意し、引き続き持続可能な財政運営に努めていく。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満期一括償還に充てるための積み立てを着実に行っており、積立不足は生じてない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将来負担額から充当可能財源等を差し引いた財将来負担比率の分子は、将来負担額よりも充当可能財源等が大きいため、連続してマイナスを示し、将来負担比率は生じていない。</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東京都杉並区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基金残高は、平成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年度まで減少傾向にあったが、行財政改革の推進等による財政調整基金への着実な積立てにより、平成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は増加に転じている。令和２年度はコロナ対策の財源として財政調整基金を活用したため基金全体でも前年度比減となったものの、令和３年度以降は、一般財源が当初想定を上回った財源等を財政調整基金や施設整備基金に積み立てた結果、基金全体でも前年度比増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足元の行政需要に着実に対応するとともに、令和６年１月に改定した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区政経営改革推進基本方針</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において示した「財政健全化と持続可能な財政運営を確保するための基本的な考え方」に基づき、財政調整基金の年度末残高の維持及び、施設整備基金への計画的な積み立てを行っていく。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・施設整備基金　　：施設の改築・改修などのための基金</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・区営住宅整備基金：区営住宅の大規模修繕その他の整備のための基金</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・社会福祉基金　　：社会福祉を増進するための基金</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・次世代育成基金　：子ども・青少年の国内外交流事業等への参加を支援するための基金</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・みどりの基金　　：みどりの保全及び緑化の推進のための基金</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施設整備基金の残高は、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考え方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に基づき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7,866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百万円の積立てを行ったことにより、前年度比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5,433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百万円増の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25,948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百万円となっている。また、区営住宅整備基金については、使用料収入を基に事業費への充当と積立てにより微増となっている。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なお、次世代育成基金については取崩額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が積立額を上回ったため、微減となっている。その他の基金については、区民等からの寄附を中心に運営しており、寄附及び充当事業の実績により微増している。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前述の各種計画の改定に合わせ、</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考え方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も見直しを行った。</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考え方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に基づき、その他特定目的基金のうち、施設整備基金は、将来の区立施設の改築・改修需要に備え、毎年度、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百万円以上を目途とした計画的な積立てを行っていくこととしている。また、老朽化が進んでいる区役所本庁舎の建替えを見据え、（仮称）杉並区役所庁舎整備基金も早期設置を目指すものである。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なお、寄附金を中心に運用している基金については、健全な寄附文化の醸成に取組み、寄附金収入の確保に努めるなど、適切に運用していく。</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見直しを行った「財政健全化と持続可能な財政運営を確保するためのルール」に基づき、着実な積み立てに努めている。令和２年度は、コロナ対策として時機を逸することなく必要な対応を行うために躊躇なく活用し、結果として残高は減少したものの、令和３年度以降は、特別区税や特別区財政交付金（普通交付金）などの歳入が当初想定を上回った財源を積み立て、前年度比増とな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ルール」から改め、また令和６年１月に改定した「財政健全化と持続可能な財政運営を確保するための基本的な考え方」に基づき、この間の物価の変動等も踏まえ、過去の大規模災害で被災した自治体の事例を参考に大規模災害への備え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億円、また、平成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月のリーマンショック時の実績を基に経済事情の著しい変動等による備えとして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億円の年度末残高の維持に努めていく。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満期一括償還に充てるための積み立てを着実に行っており、それに伴う利子再積立てにより微増傾向にある。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銀行等引受債が増加傾向にある中、今後も満期一括償還に備えた積立てを着実に行っていくとともに、金利動向等を見据え繰上償還についても検討し、公債費の軽減に努めていく。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441BFF0-5EAA-4F61-A736-8B8068B94C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52331C7-1840-475B-8133-0F891FAB38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293FB67C-7E55-4F9B-AD6D-B9352A2C6A85}"/>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882F4E24-0D23-4667-9435-E593B4FB82B9}"/>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30116731-C84B-4BA6-8657-C200643CD53E}"/>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1DB3C55F-EA71-4452-84CA-4B5F8FF31B91}"/>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9B3F1A5F-7337-420F-8B02-38DFCB492687}"/>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BCA5CFA3-A80A-4B36-8267-7EEA69FDC784}"/>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5E3EAF7D-42A4-4393-809D-4947ACF6D948}"/>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875A1C03-9098-462F-BA24-A8D3DC773642}"/>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D506FC1-A271-41E5-871F-29E7970A6A4C}"/>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70FD2000-A4D2-41EC-9A87-6470552B9BBF}"/>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D08F7F95-1A91-4E29-BFFD-AF66B0484ED4}"/>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1428E2B2-1B40-4A7D-A514-B7A4FBFE3838}"/>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A64DC726-DE61-4BB5-B64A-547E07C8A9C5}"/>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7C7EB881-DF14-4601-8CC0-6F99386EEBC7}"/>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2C47ECFB-DB3F-4C95-A3A4-20490579930E}"/>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E226C0CB-21FB-4CC1-B490-45988CA4B5F4}"/>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F7D84D5C-C4B1-4008-BF8E-0BCE4624FC91}"/>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787286FE-0D58-4266-98E5-EBA7D8DCE882}"/>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AC028DA-9018-401A-81E6-425CABB13653}"/>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FFE8D1C4-1845-4B8A-BA83-95DD685B9843}"/>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572,843
553,665
34.06
237,259,100
225,895,261
11,176,121
138,251,698
33,131,872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F2BDFC82-0D63-4375-AE63-C41A96C6A6C2}"/>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B057B781-1376-4E38-8A54-BB7A7ED9E6B9}"/>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11730657-FB76-4AE7-992E-B9DA6727D4C6}"/>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91DF5EEF-2047-4D27-B905-177D915863D3}"/>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F56F6D9A-F33D-47F1-9347-4DE99B0C3B48}"/>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B166CC25-1CC0-4D5B-9270-A080BE2F056C}"/>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163E9964-515A-4FB1-8CC1-F34C285BB31A}"/>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A99CB0D6-55B2-45C6-87FB-30F91F834B1D}"/>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76FC590A-4436-4043-B186-0603BC9C3CFC}"/>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FF5636E8-9949-4366-AAB9-6F8EFD76ABD5}"/>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3957E378-8C13-4354-956F-4F2A02FE1E3E}"/>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FFEDE6C3-51C2-48E3-8DC5-57F0E7314A32}"/>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823FB5BB-3157-469B-A835-4300C2EC33BB}"/>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97094D5-B15D-4C2C-A7F8-5A991C967A2D}"/>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6A472FA7-CAB3-47E8-8AD9-163DF65523DB}"/>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DA3388C2-8F2B-4219-BC7E-499032E151B5}"/>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DFF9A142-9958-4B82-BECA-B48465328E33}"/>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E4B65DEB-1300-49CF-9D5F-29AA76128B6C}"/>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47E712B4-CC2E-4ED7-AB0E-5626E90CDE8D}"/>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E882900C-6AA8-47F1-91F0-C66E9C287350}"/>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CA982B3B-E15E-4E5B-BF81-11E8CECFB5C5}"/>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A82CA548-056F-466A-9977-2EF38490720F}"/>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B0056FF1-EFFE-443D-8A15-7DB840CC0F6D}"/>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7DEFE475-4C7F-41D4-AA77-90287F6C57BB}"/>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D66097F1-2433-4EB7-AF60-F44C09EEBD3E}"/>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690D7A19-D267-4E2E-9B05-E25FF5FD66AC}"/>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783E1B6-19F1-406A-92DD-4F21ADE882A8}"/>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666963C3-49C7-48B7-9FCC-4502BCFCE2BC}"/>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F9E649EB-8D0B-4647-93C5-C093AD68C979}"/>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86950D70-5340-482F-80A0-C75AD6D149D1}"/>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22426A56-21A9-4694-96C2-DB3368D1FCA1}"/>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572B71A1-1CBC-4EE2-BA84-DEC1C1857893}"/>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5EB8894E-7D30-4496-9094-6753051C0CA0}"/>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BD0BB1F7-BDB6-42F7-AF04-CEA5AA018AAB}"/>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BFED8623-85B2-4B9A-AF27-378609CF0F64}"/>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当区が保有する施設は、昭和</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年代から</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年代にかけて整備されたものが多く、有形固定資産減価償却率は、比較的高い水準で推移している。</a:t>
          </a:r>
        </a:p>
        <a:p>
          <a:r>
            <a:rPr kumimoji="1" lang="ja-JP" altLang="en-US" sz="1100">
              <a:latin typeface="ＭＳ Ｐゴシック" panose="020B0600070205080204" pitchFamily="50" charset="-128"/>
              <a:ea typeface="ＭＳ Ｐゴシック" panose="020B0600070205080204" pitchFamily="50" charset="-128"/>
            </a:rPr>
            <a:t>　区は、施設の更新や施設移転後の跡地の有効活用に関する取組を計画的に進めている。今後も、有形固定資産減価償却率の状況も踏まえ、施設の長寿命化を図りながら、中・長期的な視点から適切な施設の更新・維持管理に取り組んでいく必要が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なお、令和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年度は学校や区民センターなど大規模な施設の改築工事が完了したことにより、有形固定資産減価償却率が若干改善した。</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893DD5C5-3478-4C37-8588-215F9BD2C442}"/>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5ED091DA-BFB0-458B-B5D5-B7A089B9D1A3}"/>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17CD64A6-7EA4-4565-9671-87946E92AD4F}"/>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11C7EFD4-51D1-449A-AE4E-F38BBB098A2E}"/>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FBEAA387-82E2-49BC-BDA8-C29F81D6657D}"/>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3C911D06-BDDE-4E90-B4E6-973CC413B055}"/>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E5CFCFBF-7465-45EC-8537-8AB279609E7B}"/>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BE90D37-0AC8-4FFF-BBAC-ECE2555333D2}"/>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122B22EA-21AF-4806-B836-05C684D87F33}"/>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8700A5B9-2D39-4F81-BD0F-156B160CA521}"/>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97732DB8-BBDF-4349-823C-53E5D576EBCD}"/>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4E24AA04-2E36-4527-9A4F-15AB9027B3DA}"/>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FDAFE961-5D0C-4543-9CB2-7665456EEBB9}"/>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FEA84465-AA83-4299-8E88-0B9600231A19}"/>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924EA8E7-CE2D-4D32-BFE6-315FCCD521AF}"/>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BF63F9AA-C7CB-4CCD-A9EC-7D247EC3916C}"/>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8DD452C9-6190-4909-90DF-BA0B3CE39592}"/>
            </a:ext>
          </a:extLst>
        </xdr:cNvPr>
        <xdr:cNvCxnSpPr/>
      </xdr:nvCxnSpPr>
      <xdr:spPr>
        <a:xfrm flipV="1">
          <a:off x="4206240" y="5136303"/>
          <a:ext cx="1270" cy="1247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2981D6E5-11EA-4E89-821E-1E893DAA7FA3}"/>
            </a:ext>
          </a:extLst>
        </xdr:cNvPr>
        <xdr:cNvSpPr txBox="1"/>
      </xdr:nvSpPr>
      <xdr:spPr>
        <a:xfrm>
          <a:off x="4258945" y="6387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5A65ADDB-AB42-4805-9F01-164884C05F30}"/>
            </a:ext>
          </a:extLst>
        </xdr:cNvPr>
        <xdr:cNvCxnSpPr/>
      </xdr:nvCxnSpPr>
      <xdr:spPr>
        <a:xfrm>
          <a:off x="4119245" y="638344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206E3C8C-224A-4F5D-9147-33E81AC36AE4}"/>
            </a:ext>
          </a:extLst>
        </xdr:cNvPr>
        <xdr:cNvSpPr txBox="1"/>
      </xdr:nvSpPr>
      <xdr:spPr>
        <a:xfrm>
          <a:off x="4258945" y="491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CA270BBB-4CD5-4BBE-B9CC-48EFA36BCEAB}"/>
            </a:ext>
          </a:extLst>
        </xdr:cNvPr>
        <xdr:cNvCxnSpPr/>
      </xdr:nvCxnSpPr>
      <xdr:spPr>
        <a:xfrm>
          <a:off x="4119245" y="513630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142257</xdr:rowOff>
    </xdr:from>
    <xdr:ext cx="405111" cy="259045"/>
    <xdr:sp macro="" textlink="">
      <xdr:nvSpPr>
        <xdr:cNvPr id="80" name="有形固定資産減価償却率平均値テキスト">
          <a:extLst>
            <a:ext uri="{FF2B5EF4-FFF2-40B4-BE49-F238E27FC236}">
              <a16:creationId xmlns:a16="http://schemas.microsoft.com/office/drawing/2014/main" id="{C9E2329F-EA88-461C-9298-480CFCFF0628}"/>
            </a:ext>
          </a:extLst>
        </xdr:cNvPr>
        <xdr:cNvSpPr txBox="1"/>
      </xdr:nvSpPr>
      <xdr:spPr>
        <a:xfrm>
          <a:off x="4258945" y="5605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AC32FA77-9074-4068-A986-44B72BF46BF5}"/>
            </a:ext>
          </a:extLst>
        </xdr:cNvPr>
        <xdr:cNvSpPr/>
      </xdr:nvSpPr>
      <xdr:spPr>
        <a:xfrm>
          <a:off x="4157345" y="5750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CE06DB03-6C9B-4F6A-BB70-37F3B24BD441}"/>
            </a:ext>
          </a:extLst>
        </xdr:cNvPr>
        <xdr:cNvSpPr/>
      </xdr:nvSpPr>
      <xdr:spPr>
        <a:xfrm>
          <a:off x="3537585" y="57469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3D615864-10CB-42AC-91F8-6DA502FAF950}"/>
            </a:ext>
          </a:extLst>
        </xdr:cNvPr>
        <xdr:cNvSpPr/>
      </xdr:nvSpPr>
      <xdr:spPr>
        <a:xfrm>
          <a:off x="2867025" y="57253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8EC262DF-B814-49C4-8FBF-0569AFFC6516}"/>
            </a:ext>
          </a:extLst>
        </xdr:cNvPr>
        <xdr:cNvSpPr/>
      </xdr:nvSpPr>
      <xdr:spPr>
        <a:xfrm>
          <a:off x="2196465" y="57397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C7EED5F5-572F-40C4-A542-EFD437F5E387}"/>
            </a:ext>
          </a:extLst>
        </xdr:cNvPr>
        <xdr:cNvSpPr/>
      </xdr:nvSpPr>
      <xdr:spPr>
        <a:xfrm>
          <a:off x="1525905" y="57361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29117CCE-0537-4F15-8929-6407F06EB113}"/>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C7CADDAD-A843-4651-A138-5BA1C5253734}"/>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1D1A4284-1F81-4976-8F94-CC630C8D33E8}"/>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AFDC2116-F7F9-445C-B8B0-A2F932D91D72}"/>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8825A548-B03B-4694-9745-17D991C44430}"/>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102658</xdr:rowOff>
    </xdr:from>
    <xdr:to>
      <xdr:col>23</xdr:col>
      <xdr:colOff>136525</xdr:colOff>
      <xdr:row>31</xdr:row>
      <xdr:rowOff>32808</xdr:rowOff>
    </xdr:to>
    <xdr:sp macro="" textlink="">
      <xdr:nvSpPr>
        <xdr:cNvPr id="91" name="楕円 90">
          <a:extLst>
            <a:ext uri="{FF2B5EF4-FFF2-40B4-BE49-F238E27FC236}">
              <a16:creationId xmlns:a16="http://schemas.microsoft.com/office/drawing/2014/main" id="{301FC5CD-4BDA-49CB-AC6A-8F2902290E0F}"/>
            </a:ext>
          </a:extLst>
        </xdr:cNvPr>
        <xdr:cNvSpPr/>
      </xdr:nvSpPr>
      <xdr:spPr>
        <a:xfrm>
          <a:off x="4157345" y="59014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81085</xdr:rowOff>
    </xdr:from>
    <xdr:ext cx="405111" cy="259045"/>
    <xdr:sp macro="" textlink="">
      <xdr:nvSpPr>
        <xdr:cNvPr id="92" name="有形固定資産減価償却率該当値テキスト">
          <a:extLst>
            <a:ext uri="{FF2B5EF4-FFF2-40B4-BE49-F238E27FC236}">
              <a16:creationId xmlns:a16="http://schemas.microsoft.com/office/drawing/2014/main" id="{3EEDDF82-D982-4391-80C3-98B413B7ADA0}"/>
            </a:ext>
          </a:extLst>
        </xdr:cNvPr>
        <xdr:cNvSpPr txBox="1"/>
      </xdr:nvSpPr>
      <xdr:spPr>
        <a:xfrm>
          <a:off x="4258945" y="5879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153035</xdr:rowOff>
    </xdr:from>
    <xdr:to>
      <xdr:col>19</xdr:col>
      <xdr:colOff>187325</xdr:colOff>
      <xdr:row>31</xdr:row>
      <xdr:rowOff>83185</xdr:rowOff>
    </xdr:to>
    <xdr:sp macro="" textlink="">
      <xdr:nvSpPr>
        <xdr:cNvPr id="93" name="楕円 92">
          <a:extLst>
            <a:ext uri="{FF2B5EF4-FFF2-40B4-BE49-F238E27FC236}">
              <a16:creationId xmlns:a16="http://schemas.microsoft.com/office/drawing/2014/main" id="{DD3C99F0-E8FB-4CCE-9ABE-4D2CA7B09051}"/>
            </a:ext>
          </a:extLst>
        </xdr:cNvPr>
        <xdr:cNvSpPr/>
      </xdr:nvSpPr>
      <xdr:spPr>
        <a:xfrm>
          <a:off x="3537585" y="59518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153458</xdr:rowOff>
    </xdr:from>
    <xdr:to>
      <xdr:col>23</xdr:col>
      <xdr:colOff>85725</xdr:colOff>
      <xdr:row>31</xdr:row>
      <xdr:rowOff>32385</xdr:rowOff>
    </xdr:to>
    <xdr:cxnSp macro="">
      <xdr:nvCxnSpPr>
        <xdr:cNvPr id="94" name="直線コネクタ 93">
          <a:extLst>
            <a:ext uri="{FF2B5EF4-FFF2-40B4-BE49-F238E27FC236}">
              <a16:creationId xmlns:a16="http://schemas.microsoft.com/office/drawing/2014/main" id="{414504EA-F9F0-47A3-8209-16286D03C36B}"/>
            </a:ext>
          </a:extLst>
        </xdr:cNvPr>
        <xdr:cNvCxnSpPr/>
      </xdr:nvCxnSpPr>
      <xdr:spPr>
        <a:xfrm flipV="1">
          <a:off x="3588385" y="5952278"/>
          <a:ext cx="619760" cy="46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120650</xdr:rowOff>
    </xdr:from>
    <xdr:to>
      <xdr:col>15</xdr:col>
      <xdr:colOff>187325</xdr:colOff>
      <xdr:row>31</xdr:row>
      <xdr:rowOff>50800</xdr:rowOff>
    </xdr:to>
    <xdr:sp macro="" textlink="">
      <xdr:nvSpPr>
        <xdr:cNvPr id="95" name="楕円 94">
          <a:extLst>
            <a:ext uri="{FF2B5EF4-FFF2-40B4-BE49-F238E27FC236}">
              <a16:creationId xmlns:a16="http://schemas.microsoft.com/office/drawing/2014/main" id="{F74D5F5F-1030-4C31-8DC5-29C5BBD88EDD}"/>
            </a:ext>
          </a:extLst>
        </xdr:cNvPr>
        <xdr:cNvSpPr/>
      </xdr:nvSpPr>
      <xdr:spPr>
        <a:xfrm>
          <a:off x="2867025" y="59194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0</xdr:rowOff>
    </xdr:from>
    <xdr:to>
      <xdr:col>19</xdr:col>
      <xdr:colOff>136525</xdr:colOff>
      <xdr:row>31</xdr:row>
      <xdr:rowOff>32385</xdr:rowOff>
    </xdr:to>
    <xdr:cxnSp macro="">
      <xdr:nvCxnSpPr>
        <xdr:cNvPr id="96" name="直線コネクタ 95">
          <a:extLst>
            <a:ext uri="{FF2B5EF4-FFF2-40B4-BE49-F238E27FC236}">
              <a16:creationId xmlns:a16="http://schemas.microsoft.com/office/drawing/2014/main" id="{40D1FDD1-5C3E-4786-B5FD-D219F742A410}"/>
            </a:ext>
          </a:extLst>
        </xdr:cNvPr>
        <xdr:cNvCxnSpPr/>
      </xdr:nvCxnSpPr>
      <xdr:spPr>
        <a:xfrm>
          <a:off x="2917825" y="5966460"/>
          <a:ext cx="670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102658</xdr:rowOff>
    </xdr:from>
    <xdr:to>
      <xdr:col>11</xdr:col>
      <xdr:colOff>187325</xdr:colOff>
      <xdr:row>31</xdr:row>
      <xdr:rowOff>32808</xdr:rowOff>
    </xdr:to>
    <xdr:sp macro="" textlink="">
      <xdr:nvSpPr>
        <xdr:cNvPr id="97" name="楕円 96">
          <a:extLst>
            <a:ext uri="{FF2B5EF4-FFF2-40B4-BE49-F238E27FC236}">
              <a16:creationId xmlns:a16="http://schemas.microsoft.com/office/drawing/2014/main" id="{4D900E94-454E-4E8D-9801-0AA25441445E}"/>
            </a:ext>
          </a:extLst>
        </xdr:cNvPr>
        <xdr:cNvSpPr/>
      </xdr:nvSpPr>
      <xdr:spPr>
        <a:xfrm>
          <a:off x="2196465" y="59014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153458</xdr:rowOff>
    </xdr:from>
    <xdr:to>
      <xdr:col>15</xdr:col>
      <xdr:colOff>136525</xdr:colOff>
      <xdr:row>31</xdr:row>
      <xdr:rowOff>0</xdr:rowOff>
    </xdr:to>
    <xdr:cxnSp macro="">
      <xdr:nvCxnSpPr>
        <xdr:cNvPr id="98" name="直線コネクタ 97">
          <a:extLst>
            <a:ext uri="{FF2B5EF4-FFF2-40B4-BE49-F238E27FC236}">
              <a16:creationId xmlns:a16="http://schemas.microsoft.com/office/drawing/2014/main" id="{E6DE3C2C-4911-4013-AF60-7003B60FF9BB}"/>
            </a:ext>
          </a:extLst>
        </xdr:cNvPr>
        <xdr:cNvCxnSpPr/>
      </xdr:nvCxnSpPr>
      <xdr:spPr>
        <a:xfrm>
          <a:off x="2247265" y="5952278"/>
          <a:ext cx="670560" cy="1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113453</xdr:rowOff>
    </xdr:from>
    <xdr:to>
      <xdr:col>7</xdr:col>
      <xdr:colOff>187325</xdr:colOff>
      <xdr:row>31</xdr:row>
      <xdr:rowOff>43603</xdr:rowOff>
    </xdr:to>
    <xdr:sp macro="" textlink="">
      <xdr:nvSpPr>
        <xdr:cNvPr id="99" name="楕円 98">
          <a:extLst>
            <a:ext uri="{FF2B5EF4-FFF2-40B4-BE49-F238E27FC236}">
              <a16:creationId xmlns:a16="http://schemas.microsoft.com/office/drawing/2014/main" id="{8F7BF79A-5C69-4864-B506-F3CF053DC589}"/>
            </a:ext>
          </a:extLst>
        </xdr:cNvPr>
        <xdr:cNvSpPr/>
      </xdr:nvSpPr>
      <xdr:spPr>
        <a:xfrm>
          <a:off x="1525905" y="591227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153458</xdr:rowOff>
    </xdr:from>
    <xdr:to>
      <xdr:col>11</xdr:col>
      <xdr:colOff>136525</xdr:colOff>
      <xdr:row>30</xdr:row>
      <xdr:rowOff>164253</xdr:rowOff>
    </xdr:to>
    <xdr:cxnSp macro="">
      <xdr:nvCxnSpPr>
        <xdr:cNvPr id="100" name="直線コネクタ 99">
          <a:extLst>
            <a:ext uri="{FF2B5EF4-FFF2-40B4-BE49-F238E27FC236}">
              <a16:creationId xmlns:a16="http://schemas.microsoft.com/office/drawing/2014/main" id="{DC3C0FF4-557B-418E-8E05-BF5B9E2B8A34}"/>
            </a:ext>
          </a:extLst>
        </xdr:cNvPr>
        <xdr:cNvCxnSpPr/>
      </xdr:nvCxnSpPr>
      <xdr:spPr>
        <a:xfrm flipV="1">
          <a:off x="1576705" y="5952278"/>
          <a:ext cx="67056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62459</xdr:rowOff>
    </xdr:from>
    <xdr:ext cx="405111" cy="259045"/>
    <xdr:sp macro="" textlink="">
      <xdr:nvSpPr>
        <xdr:cNvPr id="101" name="n_1aveValue有形固定資産減価償却率">
          <a:extLst>
            <a:ext uri="{FF2B5EF4-FFF2-40B4-BE49-F238E27FC236}">
              <a16:creationId xmlns:a16="http://schemas.microsoft.com/office/drawing/2014/main" id="{4A1FB8B4-A5C0-4A1F-A852-F776FA2013D9}"/>
            </a:ext>
          </a:extLst>
        </xdr:cNvPr>
        <xdr:cNvSpPr txBox="1"/>
      </xdr:nvSpPr>
      <xdr:spPr>
        <a:xfrm>
          <a:off x="3395989" y="552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40869</xdr:rowOff>
    </xdr:from>
    <xdr:ext cx="405111" cy="259045"/>
    <xdr:sp macro="" textlink="">
      <xdr:nvSpPr>
        <xdr:cNvPr id="102" name="n_2aveValue有形固定資産減価償却率">
          <a:extLst>
            <a:ext uri="{FF2B5EF4-FFF2-40B4-BE49-F238E27FC236}">
              <a16:creationId xmlns:a16="http://schemas.microsoft.com/office/drawing/2014/main" id="{652E8A8F-558D-4F7A-88B4-AF586E45DE4E}"/>
            </a:ext>
          </a:extLst>
        </xdr:cNvPr>
        <xdr:cNvSpPr txBox="1"/>
      </xdr:nvSpPr>
      <xdr:spPr>
        <a:xfrm>
          <a:off x="2738129" y="5504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55262</xdr:rowOff>
    </xdr:from>
    <xdr:ext cx="405111" cy="259045"/>
    <xdr:sp macro="" textlink="">
      <xdr:nvSpPr>
        <xdr:cNvPr id="103" name="n_3aveValue有形固定資産減価償却率">
          <a:extLst>
            <a:ext uri="{FF2B5EF4-FFF2-40B4-BE49-F238E27FC236}">
              <a16:creationId xmlns:a16="http://schemas.microsoft.com/office/drawing/2014/main" id="{66CD0EE6-1352-4EC2-B330-3CCD4E3E23A3}"/>
            </a:ext>
          </a:extLst>
        </xdr:cNvPr>
        <xdr:cNvSpPr txBox="1"/>
      </xdr:nvSpPr>
      <xdr:spPr>
        <a:xfrm>
          <a:off x="2067569" y="551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51664</xdr:rowOff>
    </xdr:from>
    <xdr:ext cx="405111" cy="259045"/>
    <xdr:sp macro="" textlink="">
      <xdr:nvSpPr>
        <xdr:cNvPr id="104" name="n_4aveValue有形固定資産減価償却率">
          <a:extLst>
            <a:ext uri="{FF2B5EF4-FFF2-40B4-BE49-F238E27FC236}">
              <a16:creationId xmlns:a16="http://schemas.microsoft.com/office/drawing/2014/main" id="{7097BFE4-D0C6-4B50-A364-174337743811}"/>
            </a:ext>
          </a:extLst>
        </xdr:cNvPr>
        <xdr:cNvSpPr txBox="1"/>
      </xdr:nvSpPr>
      <xdr:spPr>
        <a:xfrm>
          <a:off x="1397009" y="5515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74312</xdr:rowOff>
    </xdr:from>
    <xdr:ext cx="405111" cy="259045"/>
    <xdr:sp macro="" textlink="">
      <xdr:nvSpPr>
        <xdr:cNvPr id="105" name="n_1mainValue有形固定資産減価償却率">
          <a:extLst>
            <a:ext uri="{FF2B5EF4-FFF2-40B4-BE49-F238E27FC236}">
              <a16:creationId xmlns:a16="http://schemas.microsoft.com/office/drawing/2014/main" id="{E927E57F-8F62-4B81-9C9C-9E57547374A3}"/>
            </a:ext>
          </a:extLst>
        </xdr:cNvPr>
        <xdr:cNvSpPr txBox="1"/>
      </xdr:nvSpPr>
      <xdr:spPr>
        <a:xfrm>
          <a:off x="3395989" y="6040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41927</xdr:rowOff>
    </xdr:from>
    <xdr:ext cx="405111" cy="259045"/>
    <xdr:sp macro="" textlink="">
      <xdr:nvSpPr>
        <xdr:cNvPr id="106" name="n_2mainValue有形固定資産減価償却率">
          <a:extLst>
            <a:ext uri="{FF2B5EF4-FFF2-40B4-BE49-F238E27FC236}">
              <a16:creationId xmlns:a16="http://schemas.microsoft.com/office/drawing/2014/main" id="{0419D2D2-CF4B-4CBB-AFDC-3F0E6367851F}"/>
            </a:ext>
          </a:extLst>
        </xdr:cNvPr>
        <xdr:cNvSpPr txBox="1"/>
      </xdr:nvSpPr>
      <xdr:spPr>
        <a:xfrm>
          <a:off x="2738129" y="6008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23935</xdr:rowOff>
    </xdr:from>
    <xdr:ext cx="405111" cy="259045"/>
    <xdr:sp macro="" textlink="">
      <xdr:nvSpPr>
        <xdr:cNvPr id="107" name="n_3mainValue有形固定資産減価償却率">
          <a:extLst>
            <a:ext uri="{FF2B5EF4-FFF2-40B4-BE49-F238E27FC236}">
              <a16:creationId xmlns:a16="http://schemas.microsoft.com/office/drawing/2014/main" id="{A52F8E9C-684D-4976-98B7-505AAE749F57}"/>
            </a:ext>
          </a:extLst>
        </xdr:cNvPr>
        <xdr:cNvSpPr txBox="1"/>
      </xdr:nvSpPr>
      <xdr:spPr>
        <a:xfrm>
          <a:off x="2067569" y="5990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34730</xdr:rowOff>
    </xdr:from>
    <xdr:ext cx="405111" cy="259045"/>
    <xdr:sp macro="" textlink="">
      <xdr:nvSpPr>
        <xdr:cNvPr id="108" name="n_4mainValue有形固定資産減価償却率">
          <a:extLst>
            <a:ext uri="{FF2B5EF4-FFF2-40B4-BE49-F238E27FC236}">
              <a16:creationId xmlns:a16="http://schemas.microsoft.com/office/drawing/2014/main" id="{59A37FCC-0290-40BD-9B93-4948DEF23E97}"/>
            </a:ext>
          </a:extLst>
        </xdr:cNvPr>
        <xdr:cNvSpPr txBox="1"/>
      </xdr:nvSpPr>
      <xdr:spPr>
        <a:xfrm>
          <a:off x="1397009" y="6001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73AB2BF2-5DBB-4C13-B694-ECE0CC0157E2}"/>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7C98E4D0-16B3-4460-9B77-3F1F4AF0480E}"/>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873CFAF0-08A7-419E-B265-6B780BF40C50}"/>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6B33030C-658E-4995-A36C-B969536B3D72}"/>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7920D068-4A6D-45F5-9F9F-9BB68BFD3217}"/>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C6FB6A7-ACD9-4EB2-BED4-8F6855CD6C46}"/>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597DDD2-F4FC-4C16-8348-81049A1EAA39}"/>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9964ED52-2CD3-415C-A724-EED4D26D1543}"/>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E1AF2749-2929-4D11-908F-0ACF4D8C2D1D}"/>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1F4239A8-0D67-44C8-A868-0BBBD04C7CDE}"/>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84007FD-1C17-4907-A91D-3FFBE0630F27}"/>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1FDC5B0F-115F-44EF-9966-6D74DFF4EE3B}"/>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ECB3D7D4-627B-4A04-91D9-642594A922D9}"/>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A9BF1CE6-C9D6-4A96-A93B-4519ECC7E0CD}"/>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FBDC5719-4E06-4CA9-B1B6-0F503E92778B}"/>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4" name="テキスト ボックス 123">
          <a:extLst>
            <a:ext uri="{FF2B5EF4-FFF2-40B4-BE49-F238E27FC236}">
              <a16:creationId xmlns:a16="http://schemas.microsoft.com/office/drawing/2014/main" id="{AA0720C7-9D3B-4AD5-8587-F3C9F017AB8D}"/>
            </a:ext>
          </a:extLst>
        </xdr:cNvPr>
        <xdr:cNvSpPr txBox="1"/>
      </xdr:nvSpPr>
      <xdr:spPr>
        <a:xfrm>
          <a:off x="959423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78BE5C2E-F845-4408-8E23-EE362C3B6034}"/>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6" name="テキスト ボックス 125">
          <a:extLst>
            <a:ext uri="{FF2B5EF4-FFF2-40B4-BE49-F238E27FC236}">
              <a16:creationId xmlns:a16="http://schemas.microsoft.com/office/drawing/2014/main" id="{18C3FF1A-8306-4B02-99E2-1103FCE0F271}"/>
            </a:ext>
          </a:extLst>
        </xdr:cNvPr>
        <xdr:cNvSpPr txBox="1"/>
      </xdr:nvSpPr>
      <xdr:spPr>
        <a:xfrm>
          <a:off x="959423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EA352A72-A3BF-4E7F-93D2-D5288E53B0C5}"/>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28" name="テキスト ボックス 127">
          <a:extLst>
            <a:ext uri="{FF2B5EF4-FFF2-40B4-BE49-F238E27FC236}">
              <a16:creationId xmlns:a16="http://schemas.microsoft.com/office/drawing/2014/main" id="{69E7F71E-E525-4F8F-A129-CD304ACA6967}"/>
            </a:ext>
          </a:extLst>
        </xdr:cNvPr>
        <xdr:cNvSpPr txBox="1"/>
      </xdr:nvSpPr>
      <xdr:spPr>
        <a:xfrm>
          <a:off x="959423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2522A6FC-B78B-4D5E-A9A4-FFC74679BAC7}"/>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0" name="テキスト ボックス 129">
          <a:extLst>
            <a:ext uri="{FF2B5EF4-FFF2-40B4-BE49-F238E27FC236}">
              <a16:creationId xmlns:a16="http://schemas.microsoft.com/office/drawing/2014/main" id="{4A5EAAEE-74A7-4254-9C83-7730B7524C9B}"/>
            </a:ext>
          </a:extLst>
        </xdr:cNvPr>
        <xdr:cNvSpPr txBox="1"/>
      </xdr:nvSpPr>
      <xdr:spPr>
        <a:xfrm>
          <a:off x="959423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33CB7637-EBEE-443C-A9A8-464451488DC0}"/>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2" name="テキスト ボックス 131">
          <a:extLst>
            <a:ext uri="{FF2B5EF4-FFF2-40B4-BE49-F238E27FC236}">
              <a16:creationId xmlns:a16="http://schemas.microsoft.com/office/drawing/2014/main" id="{18D1E41A-B4B9-44C3-B203-9688ED30B138}"/>
            </a:ext>
          </a:extLst>
        </xdr:cNvPr>
        <xdr:cNvSpPr txBox="1"/>
      </xdr:nvSpPr>
      <xdr:spPr>
        <a:xfrm>
          <a:off x="959423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B4C8FE17-A561-44F9-9387-22F4155BD4B2}"/>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BEECF25C-99A9-4B11-84C6-5155DC27D4BE}"/>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44CC03C7-0EAA-43D9-BEF9-9636A0252F09}"/>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C8B270DC-E2A5-496A-9A59-771A37E4C984}"/>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26</xdr:row>
      <xdr:rowOff>83608</xdr:rowOff>
    </xdr:to>
    <xdr:cxnSp macro="">
      <xdr:nvCxnSpPr>
        <xdr:cNvPr id="137" name="直線コネクタ 136">
          <a:extLst>
            <a:ext uri="{FF2B5EF4-FFF2-40B4-BE49-F238E27FC236}">
              <a16:creationId xmlns:a16="http://schemas.microsoft.com/office/drawing/2014/main" id="{452F1F38-F2FF-4B32-AC42-81FD4A734372}"/>
            </a:ext>
          </a:extLst>
        </xdr:cNvPr>
        <xdr:cNvCxnSpPr/>
      </xdr:nvCxnSpPr>
      <xdr:spPr>
        <a:xfrm>
          <a:off x="13027660" y="521186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138235</xdr:rowOff>
    </xdr:from>
    <xdr:ext cx="340478" cy="259045"/>
    <xdr:sp macro="" textlink="">
      <xdr:nvSpPr>
        <xdr:cNvPr id="138" name="債務償還比率最小値テキスト">
          <a:extLst>
            <a:ext uri="{FF2B5EF4-FFF2-40B4-BE49-F238E27FC236}">
              <a16:creationId xmlns:a16="http://schemas.microsoft.com/office/drawing/2014/main" id="{CE59B136-A7A3-4EEE-A634-8A2DFBB0D6F3}"/>
            </a:ext>
          </a:extLst>
        </xdr:cNvPr>
        <xdr:cNvSpPr txBox="1"/>
      </xdr:nvSpPr>
      <xdr:spPr>
        <a:xfrm>
          <a:off x="13080365" y="52664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FEFE83F9-511E-4DF5-B8AD-40214BFFDA9F}"/>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0" name="債務償還比率最大値テキスト">
          <a:extLst>
            <a:ext uri="{FF2B5EF4-FFF2-40B4-BE49-F238E27FC236}">
              <a16:creationId xmlns:a16="http://schemas.microsoft.com/office/drawing/2014/main" id="{B9C31685-4B8F-4482-AC5D-AB6B65021BBC}"/>
            </a:ext>
          </a:extLst>
        </xdr:cNvPr>
        <xdr:cNvSpPr txBox="1"/>
      </xdr:nvSpPr>
      <xdr:spPr>
        <a:xfrm>
          <a:off x="13080365"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02FC632B-9BDC-488B-B56D-2B152F2EA258}"/>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2" name="債務償還比率平均値テキスト">
          <a:extLst>
            <a:ext uri="{FF2B5EF4-FFF2-40B4-BE49-F238E27FC236}">
              <a16:creationId xmlns:a16="http://schemas.microsoft.com/office/drawing/2014/main" id="{CA41548F-96B1-4FDB-81F6-D30EE378020D}"/>
            </a:ext>
          </a:extLst>
        </xdr:cNvPr>
        <xdr:cNvSpPr txBox="1"/>
      </xdr:nvSpPr>
      <xdr:spPr>
        <a:xfrm>
          <a:off x="13080365" y="513949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3" name="フローチャート: 判断 142">
          <a:extLst>
            <a:ext uri="{FF2B5EF4-FFF2-40B4-BE49-F238E27FC236}">
              <a16:creationId xmlns:a16="http://schemas.microsoft.com/office/drawing/2014/main" id="{A2B94306-162A-4ECC-AAF6-CBC16E14F0FD}"/>
            </a:ext>
          </a:extLst>
        </xdr:cNvPr>
        <xdr:cNvSpPr/>
      </xdr:nvSpPr>
      <xdr:spPr>
        <a:xfrm>
          <a:off x="13001625" y="51610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4" name="フローチャート: 判断 143">
          <a:extLst>
            <a:ext uri="{FF2B5EF4-FFF2-40B4-BE49-F238E27FC236}">
              <a16:creationId xmlns:a16="http://schemas.microsoft.com/office/drawing/2014/main" id="{77E2ED27-2E16-4DE8-9AD0-031BF41C2503}"/>
            </a:ext>
          </a:extLst>
        </xdr:cNvPr>
        <xdr:cNvSpPr/>
      </xdr:nvSpPr>
      <xdr:spPr>
        <a:xfrm>
          <a:off x="1235900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5" name="フローチャート: 判断 144">
          <a:extLst>
            <a:ext uri="{FF2B5EF4-FFF2-40B4-BE49-F238E27FC236}">
              <a16:creationId xmlns:a16="http://schemas.microsoft.com/office/drawing/2014/main" id="{CEA3768D-1638-4C61-8A63-9AF0F0B2F511}"/>
            </a:ext>
          </a:extLst>
        </xdr:cNvPr>
        <xdr:cNvSpPr/>
      </xdr:nvSpPr>
      <xdr:spPr>
        <a:xfrm>
          <a:off x="1168844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6" name="フローチャート: 判断 145">
          <a:extLst>
            <a:ext uri="{FF2B5EF4-FFF2-40B4-BE49-F238E27FC236}">
              <a16:creationId xmlns:a16="http://schemas.microsoft.com/office/drawing/2014/main" id="{FCB9EA92-B512-4A91-8192-D97C355CCF86}"/>
            </a:ext>
          </a:extLst>
        </xdr:cNvPr>
        <xdr:cNvSpPr/>
      </xdr:nvSpPr>
      <xdr:spPr>
        <a:xfrm>
          <a:off x="1101788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7" name="フローチャート: 判断 146">
          <a:extLst>
            <a:ext uri="{FF2B5EF4-FFF2-40B4-BE49-F238E27FC236}">
              <a16:creationId xmlns:a16="http://schemas.microsoft.com/office/drawing/2014/main" id="{0F9A2B7B-B8E4-4054-8C08-F612F4FC201C}"/>
            </a:ext>
          </a:extLst>
        </xdr:cNvPr>
        <xdr:cNvSpPr/>
      </xdr:nvSpPr>
      <xdr:spPr>
        <a:xfrm>
          <a:off x="10347325" y="516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340650A8-83A6-471B-8C5F-E820E8D67A98}"/>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7A9D8C40-1844-4E2E-949B-E666BF960E81}"/>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5E2A9DF6-3312-4D56-AC6B-AD9A3068FD19}"/>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ACD26B6-D1A2-4579-B665-98100FA2BE49}"/>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A60C5AF8-DDFE-4B92-A4E5-C71A30DB51BE}"/>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22225</xdr:colOff>
      <xdr:row>32</xdr:row>
      <xdr:rowOff>108797</xdr:rowOff>
    </xdr:from>
    <xdr:to>
      <xdr:col>64</xdr:col>
      <xdr:colOff>123825</xdr:colOff>
      <xdr:row>33</xdr:row>
      <xdr:rowOff>38947</xdr:rowOff>
    </xdr:to>
    <xdr:sp macro="" textlink="">
      <xdr:nvSpPr>
        <xdr:cNvPr id="153" name="楕円 152">
          <a:extLst>
            <a:ext uri="{FF2B5EF4-FFF2-40B4-BE49-F238E27FC236}">
              <a16:creationId xmlns:a16="http://schemas.microsoft.com/office/drawing/2014/main" id="{C0987630-24F9-4E69-889D-F0A3A714DD0D}"/>
            </a:ext>
          </a:extLst>
        </xdr:cNvPr>
        <xdr:cNvSpPr/>
      </xdr:nvSpPr>
      <xdr:spPr>
        <a:xfrm>
          <a:off x="11017885" y="624289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33</xdr:row>
      <xdr:rowOff>34502</xdr:rowOff>
    </xdr:from>
    <xdr:to>
      <xdr:col>60</xdr:col>
      <xdr:colOff>123825</xdr:colOff>
      <xdr:row>33</xdr:row>
      <xdr:rowOff>136102</xdr:rowOff>
    </xdr:to>
    <xdr:sp macro="" textlink="">
      <xdr:nvSpPr>
        <xdr:cNvPr id="154" name="楕円 153">
          <a:extLst>
            <a:ext uri="{FF2B5EF4-FFF2-40B4-BE49-F238E27FC236}">
              <a16:creationId xmlns:a16="http://schemas.microsoft.com/office/drawing/2014/main" id="{3FE6114E-ED37-4B7E-85E2-EC82683997AA}"/>
            </a:ext>
          </a:extLst>
        </xdr:cNvPr>
        <xdr:cNvSpPr/>
      </xdr:nvSpPr>
      <xdr:spPr>
        <a:xfrm>
          <a:off x="10347325" y="633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159597</xdr:rowOff>
    </xdr:from>
    <xdr:to>
      <xdr:col>64</xdr:col>
      <xdr:colOff>73025</xdr:colOff>
      <xdr:row>33</xdr:row>
      <xdr:rowOff>85302</xdr:rowOff>
    </xdr:to>
    <xdr:cxnSp macro="">
      <xdr:nvCxnSpPr>
        <xdr:cNvPr id="155" name="直線コネクタ 154">
          <a:extLst>
            <a:ext uri="{FF2B5EF4-FFF2-40B4-BE49-F238E27FC236}">
              <a16:creationId xmlns:a16="http://schemas.microsoft.com/office/drawing/2014/main" id="{A4EB8668-35E6-4587-A197-9A34104EEE8D}"/>
            </a:ext>
          </a:extLst>
        </xdr:cNvPr>
        <xdr:cNvCxnSpPr/>
      </xdr:nvCxnSpPr>
      <xdr:spPr>
        <a:xfrm flipV="1">
          <a:off x="10398125" y="6293697"/>
          <a:ext cx="67056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80586</xdr:colOff>
      <xdr:row>24</xdr:row>
      <xdr:rowOff>150935</xdr:rowOff>
    </xdr:from>
    <xdr:ext cx="340478" cy="259045"/>
    <xdr:sp macro="" textlink="">
      <xdr:nvSpPr>
        <xdr:cNvPr id="156" name="n_1aveValue債務償還比率">
          <a:extLst>
            <a:ext uri="{FF2B5EF4-FFF2-40B4-BE49-F238E27FC236}">
              <a16:creationId xmlns:a16="http://schemas.microsoft.com/office/drawing/2014/main" id="{3E8565A4-1396-4D23-AB86-6F6EC1AF6524}"/>
            </a:ext>
          </a:extLst>
        </xdr:cNvPr>
        <xdr:cNvSpPr txBox="1"/>
      </xdr:nvSpPr>
      <xdr:spPr>
        <a:xfrm>
          <a:off x="1224972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7" name="n_2aveValue債務償還比率">
          <a:extLst>
            <a:ext uri="{FF2B5EF4-FFF2-40B4-BE49-F238E27FC236}">
              <a16:creationId xmlns:a16="http://schemas.microsoft.com/office/drawing/2014/main" id="{CDBE9F05-462D-4DE5-8F07-56546DD3D362}"/>
            </a:ext>
          </a:extLst>
        </xdr:cNvPr>
        <xdr:cNvSpPr txBox="1"/>
      </xdr:nvSpPr>
      <xdr:spPr>
        <a:xfrm>
          <a:off x="1159186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8" name="n_3aveValue債務償還比率">
          <a:extLst>
            <a:ext uri="{FF2B5EF4-FFF2-40B4-BE49-F238E27FC236}">
              <a16:creationId xmlns:a16="http://schemas.microsoft.com/office/drawing/2014/main" id="{114A7A5B-397C-4C4F-89D4-FC81E5F0A889}"/>
            </a:ext>
          </a:extLst>
        </xdr:cNvPr>
        <xdr:cNvSpPr txBox="1"/>
      </xdr:nvSpPr>
      <xdr:spPr>
        <a:xfrm>
          <a:off x="1092130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9" name="n_4aveValue債務償還比率">
          <a:extLst>
            <a:ext uri="{FF2B5EF4-FFF2-40B4-BE49-F238E27FC236}">
              <a16:creationId xmlns:a16="http://schemas.microsoft.com/office/drawing/2014/main" id="{D533E97D-13AA-4701-B28E-5C126F50FE1E}"/>
            </a:ext>
          </a:extLst>
        </xdr:cNvPr>
        <xdr:cNvSpPr txBox="1"/>
      </xdr:nvSpPr>
      <xdr:spPr>
        <a:xfrm>
          <a:off x="10250746" y="49439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33</xdr:row>
      <xdr:rowOff>30074</xdr:rowOff>
    </xdr:from>
    <xdr:ext cx="405111" cy="259045"/>
    <xdr:sp macro="" textlink="">
      <xdr:nvSpPr>
        <xdr:cNvPr id="160" name="n_3mainValue債務償還比率">
          <a:extLst>
            <a:ext uri="{FF2B5EF4-FFF2-40B4-BE49-F238E27FC236}">
              <a16:creationId xmlns:a16="http://schemas.microsoft.com/office/drawing/2014/main" id="{B672790F-7A5F-47E8-A966-9E4B845318BD}"/>
            </a:ext>
          </a:extLst>
        </xdr:cNvPr>
        <xdr:cNvSpPr txBox="1"/>
      </xdr:nvSpPr>
      <xdr:spPr>
        <a:xfrm>
          <a:off x="10888989" y="6331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33</xdr:row>
      <xdr:rowOff>127229</xdr:rowOff>
    </xdr:from>
    <xdr:ext cx="405111" cy="259045"/>
    <xdr:sp macro="" textlink="">
      <xdr:nvSpPr>
        <xdr:cNvPr id="161" name="n_4mainValue債務償還比率">
          <a:extLst>
            <a:ext uri="{FF2B5EF4-FFF2-40B4-BE49-F238E27FC236}">
              <a16:creationId xmlns:a16="http://schemas.microsoft.com/office/drawing/2014/main" id="{E7F2BF01-B2E6-46B4-A12C-134F61E7369D}"/>
            </a:ext>
          </a:extLst>
        </xdr:cNvPr>
        <xdr:cNvSpPr txBox="1"/>
      </xdr:nvSpPr>
      <xdr:spPr>
        <a:xfrm>
          <a:off x="10218429" y="6428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2" name="正方形/長方形 161">
          <a:extLst>
            <a:ext uri="{FF2B5EF4-FFF2-40B4-BE49-F238E27FC236}">
              <a16:creationId xmlns:a16="http://schemas.microsoft.com/office/drawing/2014/main" id="{EF0D9EAD-09EF-4669-ACCF-C3F18675173A}"/>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3" name="正方形/長方形 162">
          <a:extLst>
            <a:ext uri="{FF2B5EF4-FFF2-40B4-BE49-F238E27FC236}">
              <a16:creationId xmlns:a16="http://schemas.microsoft.com/office/drawing/2014/main" id="{B3FFB2BB-75ED-4B25-92D4-ECC5A4E280B0}"/>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4" name="テキスト ボックス 163">
          <a:extLst>
            <a:ext uri="{FF2B5EF4-FFF2-40B4-BE49-F238E27FC236}">
              <a16:creationId xmlns:a16="http://schemas.microsoft.com/office/drawing/2014/main" id="{8BE0807B-B924-4378-BD9C-9C84458EC8FF}"/>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5" name="テキスト ボックス 164">
          <a:extLst>
            <a:ext uri="{FF2B5EF4-FFF2-40B4-BE49-F238E27FC236}">
              <a16:creationId xmlns:a16="http://schemas.microsoft.com/office/drawing/2014/main" id="{E73A4CF8-18C0-4EB1-9535-33C2C4BFE24B}"/>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6" name="テキスト ボックス 165">
          <a:extLst>
            <a:ext uri="{FF2B5EF4-FFF2-40B4-BE49-F238E27FC236}">
              <a16:creationId xmlns:a16="http://schemas.microsoft.com/office/drawing/2014/main" id="{3A4367EB-FA51-4390-9E41-42A31AB9E168}"/>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7" name="テキスト ボックス 166">
          <a:extLst>
            <a:ext uri="{FF2B5EF4-FFF2-40B4-BE49-F238E27FC236}">
              <a16:creationId xmlns:a16="http://schemas.microsoft.com/office/drawing/2014/main" id="{A1655C87-4884-411C-8809-6CC81F766AB2}"/>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B932291-438B-471B-B0B0-B879E4BE7F02}"/>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B086E4E-B271-47C3-837C-76FC732108D8}"/>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6AB7079-8F40-4BAD-B092-A111C43A168D}"/>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9611B93-0405-4D3E-82B8-671720581653}"/>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53C45D9-A3A6-4F9F-8F9C-EEB6969F28DE}"/>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7ED37DC-B596-4119-A743-6F0062B857F8}"/>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C836BD6-3845-4B53-A727-F2630E58EF6C}"/>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D1EB1C0-1827-45A8-8EA4-25A109DB87A4}"/>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A631B2C-3A83-4EFF-817D-7F188D3BF27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485A890-17B7-4C75-930A-678E9603FA44}"/>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572,843
553,665
34.06
237,259,100
225,895,261
11,176,121
138,251,698
33,131,872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D835B1F-B7CE-40A3-9A71-464BCF55474B}"/>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735246C-7AB8-4D29-ABE6-992B401AAD1D}"/>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80140E1-9ED2-4F16-8BC2-6E17258B93F7}"/>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1F99E91-2D12-4AE6-A6D8-C59006892102}"/>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0EEBD2D-FBF1-4A1E-BCAC-B49EE5E587FE}"/>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DF73484-275A-4163-BD65-D57ED7A37BEC}"/>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D60EFEA-035A-4EA0-8882-2DB9FB11B869}"/>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510BB7D-989C-4195-BDF0-B35954D77ECC}"/>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C227E0B-B725-4F4C-9912-DB4A9AC718A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D0FE9B4-9DDA-41A7-821E-0ABA21E7D445}"/>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AC88B0E-D444-4114-AA2D-C3A4F0B8A712}"/>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62EF3E2-9430-42B1-9777-23BBF2B4CC53}"/>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8CAC5F1-1EF2-413F-866B-A8DE42775051}"/>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A5B9C59-CBEC-459B-85CC-497BA17F5C0F}"/>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999676B-C7D8-4B2C-8160-3BA8B534B797}"/>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2D90C45-BF0E-4ECB-A0FF-6A4D6788B63A}"/>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3E33853-5CCD-46D1-823A-70423887E597}"/>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7897FEA-A039-4118-8890-A16986A0567F}"/>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224A834-C50C-4B8A-ADF0-3E476FC1E89E}"/>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C21F563-2E03-4D2E-A4FE-9A1E795D30B9}"/>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3654B58-3731-43BF-B825-88CDDC54D2B2}"/>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830CE33-C3BE-4654-BB3E-91F233063325}"/>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27EAB2B-F2CD-4051-8E1E-02E192505166}"/>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F373B49-01A7-4D07-846B-B25E47881FCC}"/>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B468F60-EA81-42D5-8336-027F0B818565}"/>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55C930C-4331-43CD-94C5-3BA209BBDE47}"/>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F47DE52-E3D4-4B94-B339-02E89C7C7C5B}"/>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A8118D3-9B95-4E9C-9787-C068F289D4E6}"/>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C5D086B-6450-4F68-8ECA-EB4A192470D6}"/>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96E06C2-A88C-4376-A6A3-D5F4A770270B}"/>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D7C7A0A-36BE-431C-981D-BC146A7B5C62}"/>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53B8497-D192-4A40-BD10-26FF28F329FE}"/>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84AFC8DD-C9E0-4057-9C80-F840D36F5F8E}"/>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85B08011-BCA4-4B3B-99C3-72DD50B4BFAF}"/>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3EFCF136-8F48-4BA9-9F44-4BE9CC399965}"/>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2324DE20-C6E6-4A59-9F8C-9D8227AD9E18}"/>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60727F14-8BC1-493B-8C73-F5C1C275C424}"/>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43C6B519-0B24-4F66-9C94-D3334C164516}"/>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32D867BE-5411-478A-8930-1C6E219A295E}"/>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DC097CEA-3CB4-4484-9097-DAC0E69B3DF4}"/>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2CD6F353-959D-4A20-94F0-A375015FAD3E}"/>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FEA35CE6-6D34-4D5E-BFBB-8D6ABC3D5523}"/>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7C0350A9-CF4C-40E5-9350-CDA7083157BA}"/>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C3B46EA6-E71A-486F-ADCC-DCB104C4AF9E}"/>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6EB5E36D-B100-4FFD-A530-84D42FD6882D}"/>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265DB7E7-FFC7-4EFF-83A1-DDF765AA83B1}"/>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07AE434D-DB4B-4448-AA26-95E970D16BFF}"/>
            </a:ext>
          </a:extLst>
        </xdr:cNvPr>
        <xdr:cNvCxnSpPr/>
      </xdr:nvCxnSpPr>
      <xdr:spPr>
        <a:xfrm flipV="1">
          <a:off x="4086225" y="5534842"/>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2064A7FF-BA89-44FF-89B4-2C3442EA4EAB}"/>
            </a:ext>
          </a:extLst>
        </xdr:cNvPr>
        <xdr:cNvSpPr txBox="1"/>
      </xdr:nvSpPr>
      <xdr:spPr>
        <a:xfrm>
          <a:off x="412496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3504FACE-1995-4709-A839-65275EC1CF24}"/>
            </a:ext>
          </a:extLst>
        </xdr:cNvPr>
        <xdr:cNvCxnSpPr/>
      </xdr:nvCxnSpPr>
      <xdr:spPr>
        <a:xfrm>
          <a:off x="4020820" y="70925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1B35C314-D529-4FB8-A68C-5ACDAB844119}"/>
            </a:ext>
          </a:extLst>
        </xdr:cNvPr>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D08914E2-DCB8-4756-99A5-EFB5755D83EA}"/>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93997</xdr:rowOff>
    </xdr:from>
    <xdr:ext cx="405111" cy="259045"/>
    <xdr:sp macro="" textlink="">
      <xdr:nvSpPr>
        <xdr:cNvPr id="63" name="【道路】&#10;有形固定資産減価償却率平均値テキスト">
          <a:extLst>
            <a:ext uri="{FF2B5EF4-FFF2-40B4-BE49-F238E27FC236}">
              <a16:creationId xmlns:a16="http://schemas.microsoft.com/office/drawing/2014/main" id="{46F0D78E-D898-4A26-A092-30EF486EE25B}"/>
            </a:ext>
          </a:extLst>
        </xdr:cNvPr>
        <xdr:cNvSpPr txBox="1"/>
      </xdr:nvSpPr>
      <xdr:spPr>
        <a:xfrm>
          <a:off x="4124960" y="629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33C26CEB-8721-4FEC-B2C4-C6710C6F23D9}"/>
            </a:ext>
          </a:extLst>
        </xdr:cNvPr>
        <xdr:cNvSpPr/>
      </xdr:nvSpPr>
      <xdr:spPr>
        <a:xfrm>
          <a:off x="4036060" y="644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596767AD-6D8A-4F68-9554-4E1331FE5D83}"/>
            </a:ext>
          </a:extLst>
        </xdr:cNvPr>
        <xdr:cNvSpPr/>
      </xdr:nvSpPr>
      <xdr:spPr>
        <a:xfrm>
          <a:off x="3312160" y="64398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54BC4D77-F06B-4284-B0BA-80380560A961}"/>
            </a:ext>
          </a:extLst>
        </xdr:cNvPr>
        <xdr:cNvSpPr/>
      </xdr:nvSpPr>
      <xdr:spPr>
        <a:xfrm>
          <a:off x="25146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B35D1916-2C65-4290-9A36-D23A014828E2}"/>
            </a:ext>
          </a:extLst>
        </xdr:cNvPr>
        <xdr:cNvSpPr/>
      </xdr:nvSpPr>
      <xdr:spPr>
        <a:xfrm>
          <a:off x="1739900" y="642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28FC0554-D19A-4C99-A666-84D23339C851}"/>
            </a:ext>
          </a:extLst>
        </xdr:cNvPr>
        <xdr:cNvSpPr/>
      </xdr:nvSpPr>
      <xdr:spPr>
        <a:xfrm>
          <a:off x="965200" y="64120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54ABFE9-1361-4049-A044-9BDF15F3B4BB}"/>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52DA881-1080-492B-8DBD-6FF7DC75FA1E}"/>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C808888-B426-43FC-8F55-7461DEDBECEA}"/>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BC170F5-CA22-4593-827E-288E730091CA}"/>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80899B8D-5091-4C52-87FD-EFF4D2AB8685}"/>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131535</xdr:rowOff>
    </xdr:from>
    <xdr:to>
      <xdr:col>24</xdr:col>
      <xdr:colOff>114300</xdr:colOff>
      <xdr:row>41</xdr:row>
      <xdr:rowOff>61685</xdr:rowOff>
    </xdr:to>
    <xdr:sp macro="" textlink="">
      <xdr:nvSpPr>
        <xdr:cNvPr id="74" name="楕円 73">
          <a:extLst>
            <a:ext uri="{FF2B5EF4-FFF2-40B4-BE49-F238E27FC236}">
              <a16:creationId xmlns:a16="http://schemas.microsoft.com/office/drawing/2014/main" id="{A2464468-DD73-45F1-B401-096288A98F0B}"/>
            </a:ext>
          </a:extLst>
        </xdr:cNvPr>
        <xdr:cNvSpPr/>
      </xdr:nvSpPr>
      <xdr:spPr>
        <a:xfrm>
          <a:off x="4036060" y="68371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109962</xdr:rowOff>
    </xdr:from>
    <xdr:ext cx="405111" cy="259045"/>
    <xdr:sp macro="" textlink="">
      <xdr:nvSpPr>
        <xdr:cNvPr id="75" name="【道路】&#10;有形固定資産減価償却率該当値テキスト">
          <a:extLst>
            <a:ext uri="{FF2B5EF4-FFF2-40B4-BE49-F238E27FC236}">
              <a16:creationId xmlns:a16="http://schemas.microsoft.com/office/drawing/2014/main" id="{52CC8443-1F74-46EF-88AA-DA2666C80506}"/>
            </a:ext>
          </a:extLst>
        </xdr:cNvPr>
        <xdr:cNvSpPr txBox="1"/>
      </xdr:nvSpPr>
      <xdr:spPr>
        <a:xfrm>
          <a:off x="4124960" y="6815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142966</xdr:rowOff>
    </xdr:from>
    <xdr:to>
      <xdr:col>20</xdr:col>
      <xdr:colOff>38100</xdr:colOff>
      <xdr:row>41</xdr:row>
      <xdr:rowOff>73116</xdr:rowOff>
    </xdr:to>
    <xdr:sp macro="" textlink="">
      <xdr:nvSpPr>
        <xdr:cNvPr id="76" name="楕円 75">
          <a:extLst>
            <a:ext uri="{FF2B5EF4-FFF2-40B4-BE49-F238E27FC236}">
              <a16:creationId xmlns:a16="http://schemas.microsoft.com/office/drawing/2014/main" id="{A287B425-8DCD-4D94-AFFE-5E3EE9FC49F3}"/>
            </a:ext>
          </a:extLst>
        </xdr:cNvPr>
        <xdr:cNvSpPr/>
      </xdr:nvSpPr>
      <xdr:spPr>
        <a:xfrm>
          <a:off x="3312160" y="68485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10885</xdr:rowOff>
    </xdr:from>
    <xdr:to>
      <xdr:col>24</xdr:col>
      <xdr:colOff>63500</xdr:colOff>
      <xdr:row>41</xdr:row>
      <xdr:rowOff>22316</xdr:rowOff>
    </xdr:to>
    <xdr:cxnSp macro="">
      <xdr:nvCxnSpPr>
        <xdr:cNvPr id="77" name="直線コネクタ 76">
          <a:extLst>
            <a:ext uri="{FF2B5EF4-FFF2-40B4-BE49-F238E27FC236}">
              <a16:creationId xmlns:a16="http://schemas.microsoft.com/office/drawing/2014/main" id="{CE5B4565-1417-47CC-BB27-F3111F9B104B}"/>
            </a:ext>
          </a:extLst>
        </xdr:cNvPr>
        <xdr:cNvCxnSpPr/>
      </xdr:nvCxnSpPr>
      <xdr:spPr>
        <a:xfrm flipV="1">
          <a:off x="3355340" y="6884125"/>
          <a:ext cx="73152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154396</xdr:rowOff>
    </xdr:from>
    <xdr:to>
      <xdr:col>15</xdr:col>
      <xdr:colOff>101600</xdr:colOff>
      <xdr:row>41</xdr:row>
      <xdr:rowOff>84546</xdr:rowOff>
    </xdr:to>
    <xdr:sp macro="" textlink="">
      <xdr:nvSpPr>
        <xdr:cNvPr id="78" name="楕円 77">
          <a:extLst>
            <a:ext uri="{FF2B5EF4-FFF2-40B4-BE49-F238E27FC236}">
              <a16:creationId xmlns:a16="http://schemas.microsoft.com/office/drawing/2014/main" id="{6B9FECD8-A566-4F7D-920B-7B1739DBDD00}"/>
            </a:ext>
          </a:extLst>
        </xdr:cNvPr>
        <xdr:cNvSpPr/>
      </xdr:nvSpPr>
      <xdr:spPr>
        <a:xfrm>
          <a:off x="2514600" y="68599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22316</xdr:rowOff>
    </xdr:from>
    <xdr:to>
      <xdr:col>19</xdr:col>
      <xdr:colOff>177800</xdr:colOff>
      <xdr:row>41</xdr:row>
      <xdr:rowOff>33746</xdr:rowOff>
    </xdr:to>
    <xdr:cxnSp macro="">
      <xdr:nvCxnSpPr>
        <xdr:cNvPr id="79" name="直線コネクタ 78">
          <a:extLst>
            <a:ext uri="{FF2B5EF4-FFF2-40B4-BE49-F238E27FC236}">
              <a16:creationId xmlns:a16="http://schemas.microsoft.com/office/drawing/2014/main" id="{EEB208B5-68E7-4C09-AF04-432EFA873CBA}"/>
            </a:ext>
          </a:extLst>
        </xdr:cNvPr>
        <xdr:cNvCxnSpPr/>
      </xdr:nvCxnSpPr>
      <xdr:spPr>
        <a:xfrm flipV="1">
          <a:off x="2565400" y="6895556"/>
          <a:ext cx="78994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169091</xdr:rowOff>
    </xdr:from>
    <xdr:to>
      <xdr:col>10</xdr:col>
      <xdr:colOff>165100</xdr:colOff>
      <xdr:row>41</xdr:row>
      <xdr:rowOff>99241</xdr:rowOff>
    </xdr:to>
    <xdr:sp macro="" textlink="">
      <xdr:nvSpPr>
        <xdr:cNvPr id="80" name="楕円 79">
          <a:extLst>
            <a:ext uri="{FF2B5EF4-FFF2-40B4-BE49-F238E27FC236}">
              <a16:creationId xmlns:a16="http://schemas.microsoft.com/office/drawing/2014/main" id="{00DC0A8C-F060-4DEE-9E01-5F4D7BF57D87}"/>
            </a:ext>
          </a:extLst>
        </xdr:cNvPr>
        <xdr:cNvSpPr/>
      </xdr:nvSpPr>
      <xdr:spPr>
        <a:xfrm>
          <a:off x="1739900" y="68746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33746</xdr:rowOff>
    </xdr:from>
    <xdr:to>
      <xdr:col>15</xdr:col>
      <xdr:colOff>50800</xdr:colOff>
      <xdr:row>41</xdr:row>
      <xdr:rowOff>48441</xdr:rowOff>
    </xdr:to>
    <xdr:cxnSp macro="">
      <xdr:nvCxnSpPr>
        <xdr:cNvPr id="81" name="直線コネクタ 80">
          <a:extLst>
            <a:ext uri="{FF2B5EF4-FFF2-40B4-BE49-F238E27FC236}">
              <a16:creationId xmlns:a16="http://schemas.microsoft.com/office/drawing/2014/main" id="{495105F4-F25D-4DDC-B352-970BB686202E}"/>
            </a:ext>
          </a:extLst>
        </xdr:cNvPr>
        <xdr:cNvCxnSpPr/>
      </xdr:nvCxnSpPr>
      <xdr:spPr>
        <a:xfrm flipV="1">
          <a:off x="1790700" y="6906986"/>
          <a:ext cx="7747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15603</xdr:rowOff>
    </xdr:from>
    <xdr:to>
      <xdr:col>6</xdr:col>
      <xdr:colOff>38100</xdr:colOff>
      <xdr:row>41</xdr:row>
      <xdr:rowOff>117203</xdr:rowOff>
    </xdr:to>
    <xdr:sp macro="" textlink="">
      <xdr:nvSpPr>
        <xdr:cNvPr id="82" name="楕円 81">
          <a:extLst>
            <a:ext uri="{FF2B5EF4-FFF2-40B4-BE49-F238E27FC236}">
              <a16:creationId xmlns:a16="http://schemas.microsoft.com/office/drawing/2014/main" id="{D72BD2AE-6CE2-45CE-AE20-D0A5D1E10DE7}"/>
            </a:ext>
          </a:extLst>
        </xdr:cNvPr>
        <xdr:cNvSpPr/>
      </xdr:nvSpPr>
      <xdr:spPr>
        <a:xfrm>
          <a:off x="965200" y="688884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48441</xdr:rowOff>
    </xdr:from>
    <xdr:to>
      <xdr:col>10</xdr:col>
      <xdr:colOff>114300</xdr:colOff>
      <xdr:row>41</xdr:row>
      <xdr:rowOff>66403</xdr:rowOff>
    </xdr:to>
    <xdr:cxnSp macro="">
      <xdr:nvCxnSpPr>
        <xdr:cNvPr id="83" name="直線コネクタ 82">
          <a:extLst>
            <a:ext uri="{FF2B5EF4-FFF2-40B4-BE49-F238E27FC236}">
              <a16:creationId xmlns:a16="http://schemas.microsoft.com/office/drawing/2014/main" id="{EE571733-4019-4DFC-A756-462E938DD879}"/>
            </a:ext>
          </a:extLst>
        </xdr:cNvPr>
        <xdr:cNvCxnSpPr/>
      </xdr:nvCxnSpPr>
      <xdr:spPr>
        <a:xfrm flipV="1">
          <a:off x="1008380" y="6921681"/>
          <a:ext cx="78232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16164</xdr:rowOff>
    </xdr:from>
    <xdr:ext cx="405111" cy="259045"/>
    <xdr:sp macro="" textlink="">
      <xdr:nvSpPr>
        <xdr:cNvPr id="84" name="n_1aveValue【道路】&#10;有形固定資産減価償却率">
          <a:extLst>
            <a:ext uri="{FF2B5EF4-FFF2-40B4-BE49-F238E27FC236}">
              <a16:creationId xmlns:a16="http://schemas.microsoft.com/office/drawing/2014/main" id="{B242C3BF-C197-4928-BAE9-86B4A8481440}"/>
            </a:ext>
          </a:extLst>
        </xdr:cNvPr>
        <xdr:cNvSpPr txBox="1"/>
      </xdr:nvSpPr>
      <xdr:spPr>
        <a:xfrm>
          <a:off x="3170564" y="621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6367</xdr:rowOff>
    </xdr:from>
    <xdr:ext cx="405111" cy="259045"/>
    <xdr:sp macro="" textlink="">
      <xdr:nvSpPr>
        <xdr:cNvPr id="85" name="n_2aveValue【道路】&#10;有形固定資産減価償却率">
          <a:extLst>
            <a:ext uri="{FF2B5EF4-FFF2-40B4-BE49-F238E27FC236}">
              <a16:creationId xmlns:a16="http://schemas.microsoft.com/office/drawing/2014/main" id="{BCB13481-3978-43F6-B1D9-B3051B212E3F}"/>
            </a:ext>
          </a:extLst>
        </xdr:cNvPr>
        <xdr:cNvSpPr txBox="1"/>
      </xdr:nvSpPr>
      <xdr:spPr>
        <a:xfrm>
          <a:off x="2385704"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171285</xdr:rowOff>
    </xdr:from>
    <xdr:ext cx="405111" cy="259045"/>
    <xdr:sp macro="" textlink="">
      <xdr:nvSpPr>
        <xdr:cNvPr id="86" name="n_3aveValue【道路】&#10;有形固定資産減価償却率">
          <a:extLst>
            <a:ext uri="{FF2B5EF4-FFF2-40B4-BE49-F238E27FC236}">
              <a16:creationId xmlns:a16="http://schemas.microsoft.com/office/drawing/2014/main" id="{2DBF394B-DBC1-4937-84FB-C64610535509}"/>
            </a:ext>
          </a:extLst>
        </xdr:cNvPr>
        <xdr:cNvSpPr txBox="1"/>
      </xdr:nvSpPr>
      <xdr:spPr>
        <a:xfrm>
          <a:off x="1611004" y="6206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159855</xdr:rowOff>
    </xdr:from>
    <xdr:ext cx="405111" cy="259045"/>
    <xdr:sp macro="" textlink="">
      <xdr:nvSpPr>
        <xdr:cNvPr id="87" name="n_4aveValue【道路】&#10;有形固定資産減価償却率">
          <a:extLst>
            <a:ext uri="{FF2B5EF4-FFF2-40B4-BE49-F238E27FC236}">
              <a16:creationId xmlns:a16="http://schemas.microsoft.com/office/drawing/2014/main" id="{77221231-A659-4D19-A89E-C1481CFC4542}"/>
            </a:ext>
          </a:extLst>
        </xdr:cNvPr>
        <xdr:cNvSpPr txBox="1"/>
      </xdr:nvSpPr>
      <xdr:spPr>
        <a:xfrm>
          <a:off x="836304" y="6194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64243</xdr:rowOff>
    </xdr:from>
    <xdr:ext cx="405111" cy="259045"/>
    <xdr:sp macro="" textlink="">
      <xdr:nvSpPr>
        <xdr:cNvPr id="88" name="n_1mainValue【道路】&#10;有形固定資産減価償却率">
          <a:extLst>
            <a:ext uri="{FF2B5EF4-FFF2-40B4-BE49-F238E27FC236}">
              <a16:creationId xmlns:a16="http://schemas.microsoft.com/office/drawing/2014/main" id="{8A36EB3D-A13C-4AE1-BF9D-C65F268CC529}"/>
            </a:ext>
          </a:extLst>
        </xdr:cNvPr>
        <xdr:cNvSpPr txBox="1"/>
      </xdr:nvSpPr>
      <xdr:spPr>
        <a:xfrm>
          <a:off x="3170564" y="693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75673</xdr:rowOff>
    </xdr:from>
    <xdr:ext cx="405111" cy="259045"/>
    <xdr:sp macro="" textlink="">
      <xdr:nvSpPr>
        <xdr:cNvPr id="89" name="n_2mainValue【道路】&#10;有形固定資産減価償却率">
          <a:extLst>
            <a:ext uri="{FF2B5EF4-FFF2-40B4-BE49-F238E27FC236}">
              <a16:creationId xmlns:a16="http://schemas.microsoft.com/office/drawing/2014/main" id="{D11B23A3-4BA7-45E1-B5B3-66949DE7738E}"/>
            </a:ext>
          </a:extLst>
        </xdr:cNvPr>
        <xdr:cNvSpPr txBox="1"/>
      </xdr:nvSpPr>
      <xdr:spPr>
        <a:xfrm>
          <a:off x="2385704" y="6948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90368</xdr:rowOff>
    </xdr:from>
    <xdr:ext cx="405111" cy="259045"/>
    <xdr:sp macro="" textlink="">
      <xdr:nvSpPr>
        <xdr:cNvPr id="90" name="n_3mainValue【道路】&#10;有形固定資産減価償却率">
          <a:extLst>
            <a:ext uri="{FF2B5EF4-FFF2-40B4-BE49-F238E27FC236}">
              <a16:creationId xmlns:a16="http://schemas.microsoft.com/office/drawing/2014/main" id="{9BAE328C-DA4E-4C1A-B8FB-7771F4A99883}"/>
            </a:ext>
          </a:extLst>
        </xdr:cNvPr>
        <xdr:cNvSpPr txBox="1"/>
      </xdr:nvSpPr>
      <xdr:spPr>
        <a:xfrm>
          <a:off x="1611004" y="6963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108330</xdr:rowOff>
    </xdr:from>
    <xdr:ext cx="405111" cy="259045"/>
    <xdr:sp macro="" textlink="">
      <xdr:nvSpPr>
        <xdr:cNvPr id="91" name="n_4mainValue【道路】&#10;有形固定資産減価償却率">
          <a:extLst>
            <a:ext uri="{FF2B5EF4-FFF2-40B4-BE49-F238E27FC236}">
              <a16:creationId xmlns:a16="http://schemas.microsoft.com/office/drawing/2014/main" id="{1DE0FC2D-5AE1-43B1-8329-A45384BEAAD2}"/>
            </a:ext>
          </a:extLst>
        </xdr:cNvPr>
        <xdr:cNvSpPr txBox="1"/>
      </xdr:nvSpPr>
      <xdr:spPr>
        <a:xfrm>
          <a:off x="836304" y="698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C5C8D17-AB77-49EB-9A6B-A3130FED43E2}"/>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5F2CE4BB-B9CF-4378-93F3-38E6A3C468F4}"/>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43ED8D43-A21C-47E7-AD78-EABDE40FD221}"/>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AB82C307-7834-41E5-9A8E-37BBD8BB81F9}"/>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FD86C2D4-8E4B-414F-9C19-AE916737A4F6}"/>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DBA7C449-9F4B-4D55-842F-ABC94D912A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4E369B7C-E548-46C9-A73B-0123AC0F6F17}"/>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78A1FB75-E9EE-4D79-B673-AA7D97330471}"/>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FED97291-F18B-48BC-B483-38B57F833FCC}"/>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6CC7B648-19CE-46F6-A017-224C5C0B6B24}"/>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B0581133-DAD8-4962-9929-4909B2BE2F4D}"/>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9A15BE0C-500A-4061-AE0B-F859CEA48BA9}"/>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B599520-54E1-41DE-BF0A-D6E519E8BDD9}"/>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F9E789E0-6583-47F2-8922-8FB05D457E00}"/>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2E389B76-60FF-421D-8DFB-807E18ACF9A8}"/>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E3CD625F-E33E-4B40-8714-42B6D62132CD}"/>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FC4C974B-381C-45F9-B2EF-FAA90E5B0BF6}"/>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C9D195B3-9468-4999-8009-F361E1A0F808}"/>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3E2D1D4A-93EB-4913-B90C-0C8E71D59E3C}"/>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88F0C0BD-7B68-4F1B-AD1D-22F0AC7DD1FB}"/>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BAEEC55E-DE22-4D25-A6B9-11ABA4548C21}"/>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C7FA7684-5CD9-4512-97A2-DEB91BC7EED0}"/>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D45AC396-89D7-45F9-BFDC-E6D2D9FD18D3}"/>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526C0EDD-4958-4ACE-A03E-145D4B786242}"/>
            </a:ext>
          </a:extLst>
        </xdr:cNvPr>
        <xdr:cNvCxnSpPr/>
      </xdr:nvCxnSpPr>
      <xdr:spPr>
        <a:xfrm flipV="1">
          <a:off x="9219565" y="5706427"/>
          <a:ext cx="0" cy="1233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56F8AA10-1C4F-4EEF-ACAC-14A751C33201}"/>
            </a:ext>
          </a:extLst>
        </xdr:cNvPr>
        <xdr:cNvSpPr txBox="1"/>
      </xdr:nvSpPr>
      <xdr:spPr>
        <a:xfrm>
          <a:off x="9258300"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C6AE6E6D-3D88-4A87-8A4F-6A41CCB44B2C}"/>
            </a:ext>
          </a:extLst>
        </xdr:cNvPr>
        <xdr:cNvCxnSpPr/>
      </xdr:nvCxnSpPr>
      <xdr:spPr>
        <a:xfrm>
          <a:off x="9154160" y="69402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91F23933-FC8D-4FB2-A35D-CE4E14A29610}"/>
            </a:ext>
          </a:extLst>
        </xdr:cNvPr>
        <xdr:cNvSpPr txBox="1"/>
      </xdr:nvSpPr>
      <xdr:spPr>
        <a:xfrm>
          <a:off x="9258300" y="54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96B14124-9D87-4744-95B1-74650958EB43}"/>
            </a:ext>
          </a:extLst>
        </xdr:cNvPr>
        <xdr:cNvCxnSpPr/>
      </xdr:nvCxnSpPr>
      <xdr:spPr>
        <a:xfrm>
          <a:off x="9154160" y="5706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120" name="【道路】&#10;一人当たり延長平均値テキスト">
          <a:extLst>
            <a:ext uri="{FF2B5EF4-FFF2-40B4-BE49-F238E27FC236}">
              <a16:creationId xmlns:a16="http://schemas.microsoft.com/office/drawing/2014/main" id="{6FCD3B09-5F5F-486F-BA8B-7C255A925280}"/>
            </a:ext>
          </a:extLst>
        </xdr:cNvPr>
        <xdr:cNvSpPr txBox="1"/>
      </xdr:nvSpPr>
      <xdr:spPr>
        <a:xfrm>
          <a:off x="9258300" y="6594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F4C9D639-90E9-4FCA-9D51-0FA3F9C90175}"/>
            </a:ext>
          </a:extLst>
        </xdr:cNvPr>
        <xdr:cNvSpPr/>
      </xdr:nvSpPr>
      <xdr:spPr>
        <a:xfrm>
          <a:off x="9192260" y="67390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83A49985-5879-4CD8-AC39-C532081F6474}"/>
            </a:ext>
          </a:extLst>
        </xdr:cNvPr>
        <xdr:cNvSpPr/>
      </xdr:nvSpPr>
      <xdr:spPr>
        <a:xfrm>
          <a:off x="8445500" y="674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3F3B02D5-BF7C-4DCE-B988-E46F86819F32}"/>
            </a:ext>
          </a:extLst>
        </xdr:cNvPr>
        <xdr:cNvSpPr/>
      </xdr:nvSpPr>
      <xdr:spPr>
        <a:xfrm>
          <a:off x="7670800" y="67470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2B9772A2-4320-47C3-B3DB-314A215AE630}"/>
            </a:ext>
          </a:extLst>
        </xdr:cNvPr>
        <xdr:cNvSpPr/>
      </xdr:nvSpPr>
      <xdr:spPr>
        <a:xfrm>
          <a:off x="687324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C83C4DB9-66A2-4282-8BA5-5404535050E7}"/>
            </a:ext>
          </a:extLst>
        </xdr:cNvPr>
        <xdr:cNvSpPr/>
      </xdr:nvSpPr>
      <xdr:spPr>
        <a:xfrm>
          <a:off x="6098540" y="674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2D7C05C-E9A5-43EA-8A64-DE24F4198A05}"/>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235596E-B83A-499F-97CD-6024D13FF825}"/>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D5C8889-F7CB-481D-B77C-D3656C029632}"/>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7277491-FB17-4A1F-8BCD-5B40DCC5FB4A}"/>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EE53DF34-590A-4493-80FF-BC18723F971B}"/>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129032</xdr:rowOff>
    </xdr:from>
    <xdr:to>
      <xdr:col>55</xdr:col>
      <xdr:colOff>50800</xdr:colOff>
      <xdr:row>41</xdr:row>
      <xdr:rowOff>59182</xdr:rowOff>
    </xdr:to>
    <xdr:sp macro="" textlink="">
      <xdr:nvSpPr>
        <xdr:cNvPr id="131" name="楕円 130">
          <a:extLst>
            <a:ext uri="{FF2B5EF4-FFF2-40B4-BE49-F238E27FC236}">
              <a16:creationId xmlns:a16="http://schemas.microsoft.com/office/drawing/2014/main" id="{D88FECCE-F078-4729-BDF8-E60E2A1DBC93}"/>
            </a:ext>
          </a:extLst>
        </xdr:cNvPr>
        <xdr:cNvSpPr/>
      </xdr:nvSpPr>
      <xdr:spPr>
        <a:xfrm>
          <a:off x="9192260" y="68346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43959</xdr:rowOff>
    </xdr:from>
    <xdr:ext cx="469744" cy="259045"/>
    <xdr:sp macro="" textlink="">
      <xdr:nvSpPr>
        <xdr:cNvPr id="132" name="【道路】&#10;一人当たり延長該当値テキスト">
          <a:extLst>
            <a:ext uri="{FF2B5EF4-FFF2-40B4-BE49-F238E27FC236}">
              <a16:creationId xmlns:a16="http://schemas.microsoft.com/office/drawing/2014/main" id="{D3129F32-7ABF-453E-AD41-97F7F8C08AF2}"/>
            </a:ext>
          </a:extLst>
        </xdr:cNvPr>
        <xdr:cNvSpPr txBox="1"/>
      </xdr:nvSpPr>
      <xdr:spPr>
        <a:xfrm>
          <a:off x="9258300" y="6749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128270</xdr:rowOff>
    </xdr:from>
    <xdr:to>
      <xdr:col>50</xdr:col>
      <xdr:colOff>165100</xdr:colOff>
      <xdr:row>41</xdr:row>
      <xdr:rowOff>58420</xdr:rowOff>
    </xdr:to>
    <xdr:sp macro="" textlink="">
      <xdr:nvSpPr>
        <xdr:cNvPr id="133" name="楕円 132">
          <a:extLst>
            <a:ext uri="{FF2B5EF4-FFF2-40B4-BE49-F238E27FC236}">
              <a16:creationId xmlns:a16="http://schemas.microsoft.com/office/drawing/2014/main" id="{832379ED-2518-4763-A3AF-83428C75F3FE}"/>
            </a:ext>
          </a:extLst>
        </xdr:cNvPr>
        <xdr:cNvSpPr/>
      </xdr:nvSpPr>
      <xdr:spPr>
        <a:xfrm>
          <a:off x="8445500" y="6833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7620</xdr:rowOff>
    </xdr:from>
    <xdr:to>
      <xdr:col>55</xdr:col>
      <xdr:colOff>0</xdr:colOff>
      <xdr:row>41</xdr:row>
      <xdr:rowOff>8382</xdr:rowOff>
    </xdr:to>
    <xdr:cxnSp macro="">
      <xdr:nvCxnSpPr>
        <xdr:cNvPr id="134" name="直線コネクタ 133">
          <a:extLst>
            <a:ext uri="{FF2B5EF4-FFF2-40B4-BE49-F238E27FC236}">
              <a16:creationId xmlns:a16="http://schemas.microsoft.com/office/drawing/2014/main" id="{A7D52B8C-2211-410E-AE0F-BCA9D1F498CA}"/>
            </a:ext>
          </a:extLst>
        </xdr:cNvPr>
        <xdr:cNvCxnSpPr/>
      </xdr:nvCxnSpPr>
      <xdr:spPr>
        <a:xfrm>
          <a:off x="8496300" y="6880860"/>
          <a:ext cx="7239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127889</xdr:rowOff>
    </xdr:from>
    <xdr:to>
      <xdr:col>46</xdr:col>
      <xdr:colOff>38100</xdr:colOff>
      <xdr:row>41</xdr:row>
      <xdr:rowOff>58039</xdr:rowOff>
    </xdr:to>
    <xdr:sp macro="" textlink="">
      <xdr:nvSpPr>
        <xdr:cNvPr id="135" name="楕円 134">
          <a:extLst>
            <a:ext uri="{FF2B5EF4-FFF2-40B4-BE49-F238E27FC236}">
              <a16:creationId xmlns:a16="http://schemas.microsoft.com/office/drawing/2014/main" id="{E324AEF5-B9A1-48A5-B122-4B3F0884E3EA}"/>
            </a:ext>
          </a:extLst>
        </xdr:cNvPr>
        <xdr:cNvSpPr/>
      </xdr:nvSpPr>
      <xdr:spPr>
        <a:xfrm>
          <a:off x="7670800" y="68334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7239</xdr:rowOff>
    </xdr:from>
    <xdr:to>
      <xdr:col>50</xdr:col>
      <xdr:colOff>114300</xdr:colOff>
      <xdr:row>41</xdr:row>
      <xdr:rowOff>7620</xdr:rowOff>
    </xdr:to>
    <xdr:cxnSp macro="">
      <xdr:nvCxnSpPr>
        <xdr:cNvPr id="136" name="直線コネクタ 135">
          <a:extLst>
            <a:ext uri="{FF2B5EF4-FFF2-40B4-BE49-F238E27FC236}">
              <a16:creationId xmlns:a16="http://schemas.microsoft.com/office/drawing/2014/main" id="{37627258-693F-4EAF-A12E-E4C45BAE55A1}"/>
            </a:ext>
          </a:extLst>
        </xdr:cNvPr>
        <xdr:cNvCxnSpPr/>
      </xdr:nvCxnSpPr>
      <xdr:spPr>
        <a:xfrm>
          <a:off x="7713980" y="6880479"/>
          <a:ext cx="78232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129222</xdr:rowOff>
    </xdr:from>
    <xdr:to>
      <xdr:col>41</xdr:col>
      <xdr:colOff>101600</xdr:colOff>
      <xdr:row>41</xdr:row>
      <xdr:rowOff>59372</xdr:rowOff>
    </xdr:to>
    <xdr:sp macro="" textlink="">
      <xdr:nvSpPr>
        <xdr:cNvPr id="137" name="楕円 136">
          <a:extLst>
            <a:ext uri="{FF2B5EF4-FFF2-40B4-BE49-F238E27FC236}">
              <a16:creationId xmlns:a16="http://schemas.microsoft.com/office/drawing/2014/main" id="{9DBA1BD0-915D-42F5-B6EC-92E68550B258}"/>
            </a:ext>
          </a:extLst>
        </xdr:cNvPr>
        <xdr:cNvSpPr/>
      </xdr:nvSpPr>
      <xdr:spPr>
        <a:xfrm>
          <a:off x="6873240" y="68348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7239</xdr:rowOff>
    </xdr:from>
    <xdr:to>
      <xdr:col>45</xdr:col>
      <xdr:colOff>177800</xdr:colOff>
      <xdr:row>41</xdr:row>
      <xdr:rowOff>8572</xdr:rowOff>
    </xdr:to>
    <xdr:cxnSp macro="">
      <xdr:nvCxnSpPr>
        <xdr:cNvPr id="138" name="直線コネクタ 137">
          <a:extLst>
            <a:ext uri="{FF2B5EF4-FFF2-40B4-BE49-F238E27FC236}">
              <a16:creationId xmlns:a16="http://schemas.microsoft.com/office/drawing/2014/main" id="{476DBD58-D328-4D49-85A3-0CB0B51C9031}"/>
            </a:ext>
          </a:extLst>
        </xdr:cNvPr>
        <xdr:cNvCxnSpPr/>
      </xdr:nvCxnSpPr>
      <xdr:spPr>
        <a:xfrm flipV="1">
          <a:off x="6924040" y="6880479"/>
          <a:ext cx="78994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129604</xdr:rowOff>
    </xdr:from>
    <xdr:to>
      <xdr:col>36</xdr:col>
      <xdr:colOff>165100</xdr:colOff>
      <xdr:row>41</xdr:row>
      <xdr:rowOff>59754</xdr:rowOff>
    </xdr:to>
    <xdr:sp macro="" textlink="">
      <xdr:nvSpPr>
        <xdr:cNvPr id="139" name="楕円 138">
          <a:extLst>
            <a:ext uri="{FF2B5EF4-FFF2-40B4-BE49-F238E27FC236}">
              <a16:creationId xmlns:a16="http://schemas.microsoft.com/office/drawing/2014/main" id="{186D520C-2C75-4E41-A70D-FCFE29DFA87E}"/>
            </a:ext>
          </a:extLst>
        </xdr:cNvPr>
        <xdr:cNvSpPr/>
      </xdr:nvSpPr>
      <xdr:spPr>
        <a:xfrm>
          <a:off x="6098540" y="68352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8572</xdr:rowOff>
    </xdr:from>
    <xdr:to>
      <xdr:col>41</xdr:col>
      <xdr:colOff>50800</xdr:colOff>
      <xdr:row>41</xdr:row>
      <xdr:rowOff>8954</xdr:rowOff>
    </xdr:to>
    <xdr:cxnSp macro="">
      <xdr:nvCxnSpPr>
        <xdr:cNvPr id="140" name="直線コネクタ 139">
          <a:extLst>
            <a:ext uri="{FF2B5EF4-FFF2-40B4-BE49-F238E27FC236}">
              <a16:creationId xmlns:a16="http://schemas.microsoft.com/office/drawing/2014/main" id="{DD7B4BCA-9A81-4701-8B21-5C7E1A8CBDD0}"/>
            </a:ext>
          </a:extLst>
        </xdr:cNvPr>
        <xdr:cNvCxnSpPr/>
      </xdr:nvCxnSpPr>
      <xdr:spPr>
        <a:xfrm flipV="1">
          <a:off x="6149340" y="6881812"/>
          <a:ext cx="7747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41" name="n_1aveValue【道路】&#10;一人当たり延長">
          <a:extLst>
            <a:ext uri="{FF2B5EF4-FFF2-40B4-BE49-F238E27FC236}">
              <a16:creationId xmlns:a16="http://schemas.microsoft.com/office/drawing/2014/main" id="{C7101131-4471-40CB-8891-5C49A3D1518E}"/>
            </a:ext>
          </a:extLst>
        </xdr:cNvPr>
        <xdr:cNvSpPr txBox="1"/>
      </xdr:nvSpPr>
      <xdr:spPr>
        <a:xfrm>
          <a:off x="8271587" y="653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42" name="n_2aveValue【道路】&#10;一人当たり延長">
          <a:extLst>
            <a:ext uri="{FF2B5EF4-FFF2-40B4-BE49-F238E27FC236}">
              <a16:creationId xmlns:a16="http://schemas.microsoft.com/office/drawing/2014/main" id="{749BF865-1A1B-45FF-83F1-1F05655E1CD7}"/>
            </a:ext>
          </a:extLst>
        </xdr:cNvPr>
        <xdr:cNvSpPr txBox="1"/>
      </xdr:nvSpPr>
      <xdr:spPr>
        <a:xfrm>
          <a:off x="7509587" y="652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3" name="n_3aveValue【道路】&#10;一人当たり延長">
          <a:extLst>
            <a:ext uri="{FF2B5EF4-FFF2-40B4-BE49-F238E27FC236}">
              <a16:creationId xmlns:a16="http://schemas.microsoft.com/office/drawing/2014/main" id="{4C6A2E18-F141-427C-9EA4-71C4F5F45713}"/>
            </a:ext>
          </a:extLst>
        </xdr:cNvPr>
        <xdr:cNvSpPr txBox="1"/>
      </xdr:nvSpPr>
      <xdr:spPr>
        <a:xfrm>
          <a:off x="6712027" y="653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4" name="n_4aveValue【道路】&#10;一人当たり延長">
          <a:extLst>
            <a:ext uri="{FF2B5EF4-FFF2-40B4-BE49-F238E27FC236}">
              <a16:creationId xmlns:a16="http://schemas.microsoft.com/office/drawing/2014/main" id="{FF7D6555-0F90-4C55-AD1D-9DADC9954327}"/>
            </a:ext>
          </a:extLst>
        </xdr:cNvPr>
        <xdr:cNvSpPr txBox="1"/>
      </xdr:nvSpPr>
      <xdr:spPr>
        <a:xfrm>
          <a:off x="593732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49547</xdr:rowOff>
    </xdr:from>
    <xdr:ext cx="469744" cy="259045"/>
    <xdr:sp macro="" textlink="">
      <xdr:nvSpPr>
        <xdr:cNvPr id="145" name="n_1mainValue【道路】&#10;一人当たり延長">
          <a:extLst>
            <a:ext uri="{FF2B5EF4-FFF2-40B4-BE49-F238E27FC236}">
              <a16:creationId xmlns:a16="http://schemas.microsoft.com/office/drawing/2014/main" id="{4DEBEE6D-8DC1-4B3D-8B3E-200BB7F7E486}"/>
            </a:ext>
          </a:extLst>
        </xdr:cNvPr>
        <xdr:cNvSpPr txBox="1"/>
      </xdr:nvSpPr>
      <xdr:spPr>
        <a:xfrm>
          <a:off x="8271587" y="692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49166</xdr:rowOff>
    </xdr:from>
    <xdr:ext cx="469744" cy="259045"/>
    <xdr:sp macro="" textlink="">
      <xdr:nvSpPr>
        <xdr:cNvPr id="146" name="n_2mainValue【道路】&#10;一人当たり延長">
          <a:extLst>
            <a:ext uri="{FF2B5EF4-FFF2-40B4-BE49-F238E27FC236}">
              <a16:creationId xmlns:a16="http://schemas.microsoft.com/office/drawing/2014/main" id="{22CEF02B-CA56-406E-9BBE-1AFA4E5FC811}"/>
            </a:ext>
          </a:extLst>
        </xdr:cNvPr>
        <xdr:cNvSpPr txBox="1"/>
      </xdr:nvSpPr>
      <xdr:spPr>
        <a:xfrm>
          <a:off x="7509587" y="6922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50499</xdr:rowOff>
    </xdr:from>
    <xdr:ext cx="469744" cy="259045"/>
    <xdr:sp macro="" textlink="">
      <xdr:nvSpPr>
        <xdr:cNvPr id="147" name="n_3mainValue【道路】&#10;一人当たり延長">
          <a:extLst>
            <a:ext uri="{FF2B5EF4-FFF2-40B4-BE49-F238E27FC236}">
              <a16:creationId xmlns:a16="http://schemas.microsoft.com/office/drawing/2014/main" id="{D0DFA5D8-CB7F-42B6-B881-E73A65CEDABC}"/>
            </a:ext>
          </a:extLst>
        </xdr:cNvPr>
        <xdr:cNvSpPr txBox="1"/>
      </xdr:nvSpPr>
      <xdr:spPr>
        <a:xfrm>
          <a:off x="6712027" y="692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50881</xdr:rowOff>
    </xdr:from>
    <xdr:ext cx="469744" cy="259045"/>
    <xdr:sp macro="" textlink="">
      <xdr:nvSpPr>
        <xdr:cNvPr id="148" name="n_4mainValue【道路】&#10;一人当たり延長">
          <a:extLst>
            <a:ext uri="{FF2B5EF4-FFF2-40B4-BE49-F238E27FC236}">
              <a16:creationId xmlns:a16="http://schemas.microsoft.com/office/drawing/2014/main" id="{615AB13A-FB97-495B-BA72-0151E71DA416}"/>
            </a:ext>
          </a:extLst>
        </xdr:cNvPr>
        <xdr:cNvSpPr txBox="1"/>
      </xdr:nvSpPr>
      <xdr:spPr>
        <a:xfrm>
          <a:off x="5937327" y="6924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CB5C568C-57BD-4BC1-BAB5-87CC319AB1CB}"/>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BD877329-4BE5-466D-B21C-67C2BEA6A625}"/>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7E4ED03F-6629-4363-88AC-0F6B11B989A1}"/>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EFB4B6E5-D0BF-4927-BF02-E2553FED1D5B}"/>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BAF3D55-C1CB-4EC2-BDF3-08246EE30B3B}"/>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EB3E4AE5-BE95-4C2F-8269-B121C5C3A3D9}"/>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E88B2463-A5F7-46E7-8AD2-6EDC90C09242}"/>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B26DBC64-2D2C-4A7A-886B-D2B7D16D6F77}"/>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9C44C990-F627-4D0F-A459-2BB6022B1C58}"/>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743135A9-38D6-4DC4-9E1A-4BAD5DF39B63}"/>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77D356B6-43BA-48F9-864E-8010B812D537}"/>
            </a:ext>
          </a:extLst>
        </xdr:cNvPr>
        <xdr:cNvSpPr txBox="1"/>
      </xdr:nvSpPr>
      <xdr:spPr>
        <a:xfrm>
          <a:off x="33608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CF96DE21-39DB-410F-BAD5-08E20C94E7FE}"/>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A46CEB3F-9EE1-40D2-8D71-207C8B0E534E}"/>
            </a:ext>
          </a:extLst>
        </xdr:cNvPr>
        <xdr:cNvSpPr txBox="1"/>
      </xdr:nvSpPr>
      <xdr:spPr>
        <a:xfrm>
          <a:off x="33608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5DAA0B4A-DC0C-49D4-8625-5D32670E2FB1}"/>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ACCCF04E-58BB-4F70-9CBD-BDEB256A4230}"/>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7BCA669B-87BF-44EC-8E03-234641798B9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3ED4B75A-F50E-4D94-92B2-AC4B5187B592}"/>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DBF86F2C-1AE3-4FE0-8C93-C5805BDEB7F3}"/>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DD804A07-BFA7-4BA1-9F0B-19BE2D7FE079}"/>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CE1767E0-0E92-4DD7-B996-5B6444A07DF0}"/>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33BECF12-2933-47E1-8C1A-F1EF13AE1838}"/>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F4201872-8292-4BFA-AD4D-20816DBD9E95}"/>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62F12EF9-01CB-4E76-AD20-A45EB5CB7D11}"/>
            </a:ext>
          </a:extLst>
        </xdr:cNvPr>
        <xdr:cNvSpPr txBox="1"/>
      </xdr:nvSpPr>
      <xdr:spPr>
        <a:xfrm>
          <a:off x="33608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CDAC361-CB81-47D2-96F0-B7029BEAA3B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6F2C385D-F554-400F-A92B-E2891B510954}"/>
            </a:ext>
          </a:extLst>
        </xdr:cNvPr>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B69D5ABD-954A-4B85-AC71-5E9653A2B5DF}"/>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75" name="直線コネクタ 174">
          <a:extLst>
            <a:ext uri="{FF2B5EF4-FFF2-40B4-BE49-F238E27FC236}">
              <a16:creationId xmlns:a16="http://schemas.microsoft.com/office/drawing/2014/main" id="{AA245DFC-A902-4A7C-A6E9-4F0E4424EC99}"/>
            </a:ext>
          </a:extLst>
        </xdr:cNvPr>
        <xdr:cNvCxnSpPr/>
      </xdr:nvCxnSpPr>
      <xdr:spPr>
        <a:xfrm flipV="1">
          <a:off x="4086225" y="9241427"/>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C549340B-982E-4C15-B0F2-D5C8FD369E02}"/>
            </a:ext>
          </a:extLst>
        </xdr:cNvPr>
        <xdr:cNvSpPr txBox="1"/>
      </xdr:nvSpPr>
      <xdr:spPr>
        <a:xfrm>
          <a:off x="4124960"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7" name="直線コネクタ 176">
          <a:extLst>
            <a:ext uri="{FF2B5EF4-FFF2-40B4-BE49-F238E27FC236}">
              <a16:creationId xmlns:a16="http://schemas.microsoft.com/office/drawing/2014/main" id="{6FDAFD0B-7AF9-4115-B70C-546757569BE1}"/>
            </a:ext>
          </a:extLst>
        </xdr:cNvPr>
        <xdr:cNvCxnSpPr/>
      </xdr:nvCxnSpPr>
      <xdr:spPr>
        <a:xfrm>
          <a:off x="4020820" y="10820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9289C5F7-695A-4E0D-8487-349DDE530828}"/>
            </a:ext>
          </a:extLst>
        </xdr:cNvPr>
        <xdr:cNvSpPr txBox="1"/>
      </xdr:nvSpPr>
      <xdr:spPr>
        <a:xfrm>
          <a:off x="4124960" y="9024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79" name="直線コネクタ 178">
          <a:extLst>
            <a:ext uri="{FF2B5EF4-FFF2-40B4-BE49-F238E27FC236}">
              <a16:creationId xmlns:a16="http://schemas.microsoft.com/office/drawing/2014/main" id="{52C2B692-71E2-47B0-B0C8-B8A4A5E53CB2}"/>
            </a:ext>
          </a:extLst>
        </xdr:cNvPr>
        <xdr:cNvCxnSpPr/>
      </xdr:nvCxnSpPr>
      <xdr:spPr>
        <a:xfrm>
          <a:off x="4020820" y="9241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154594</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E429A8E0-5FBD-4A0D-B619-D6B44BBD8163}"/>
            </a:ext>
          </a:extLst>
        </xdr:cNvPr>
        <xdr:cNvSpPr txBox="1"/>
      </xdr:nvSpPr>
      <xdr:spPr>
        <a:xfrm>
          <a:off x="4124960" y="100453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81" name="フローチャート: 判断 180">
          <a:extLst>
            <a:ext uri="{FF2B5EF4-FFF2-40B4-BE49-F238E27FC236}">
              <a16:creationId xmlns:a16="http://schemas.microsoft.com/office/drawing/2014/main" id="{EAC19B5D-715A-4B6B-BFF1-EB581DD50FD8}"/>
            </a:ext>
          </a:extLst>
        </xdr:cNvPr>
        <xdr:cNvSpPr/>
      </xdr:nvSpPr>
      <xdr:spPr>
        <a:xfrm>
          <a:off x="403606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a:extLst>
            <a:ext uri="{FF2B5EF4-FFF2-40B4-BE49-F238E27FC236}">
              <a16:creationId xmlns:a16="http://schemas.microsoft.com/office/drawing/2014/main" id="{30C55F3C-DA20-4804-A315-76D8846546C7}"/>
            </a:ext>
          </a:extLst>
        </xdr:cNvPr>
        <xdr:cNvSpPr/>
      </xdr:nvSpPr>
      <xdr:spPr>
        <a:xfrm>
          <a:off x="3312160" y="10011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83" name="フローチャート: 判断 182">
          <a:extLst>
            <a:ext uri="{FF2B5EF4-FFF2-40B4-BE49-F238E27FC236}">
              <a16:creationId xmlns:a16="http://schemas.microsoft.com/office/drawing/2014/main" id="{68BD2E30-6240-47C6-BF04-F416A3B3B197}"/>
            </a:ext>
          </a:extLst>
        </xdr:cNvPr>
        <xdr:cNvSpPr/>
      </xdr:nvSpPr>
      <xdr:spPr>
        <a:xfrm>
          <a:off x="2514600" y="99852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84" name="フローチャート: 判断 183">
          <a:extLst>
            <a:ext uri="{FF2B5EF4-FFF2-40B4-BE49-F238E27FC236}">
              <a16:creationId xmlns:a16="http://schemas.microsoft.com/office/drawing/2014/main" id="{266F0421-55C6-4E79-B4F4-B12AE2F1056C}"/>
            </a:ext>
          </a:extLst>
        </xdr:cNvPr>
        <xdr:cNvSpPr/>
      </xdr:nvSpPr>
      <xdr:spPr>
        <a:xfrm>
          <a:off x="173990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85" name="フローチャート: 判断 184">
          <a:extLst>
            <a:ext uri="{FF2B5EF4-FFF2-40B4-BE49-F238E27FC236}">
              <a16:creationId xmlns:a16="http://schemas.microsoft.com/office/drawing/2014/main" id="{47622247-D634-4198-B2BC-5DD3B90DE8D0}"/>
            </a:ext>
          </a:extLst>
        </xdr:cNvPr>
        <xdr:cNvSpPr/>
      </xdr:nvSpPr>
      <xdr:spPr>
        <a:xfrm>
          <a:off x="965200" y="99493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A659124-7F51-40B7-8342-B96B45A34F76}"/>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3E41B520-49FC-4949-B5E5-7ACBBD966D27}"/>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AA7D7E17-BC8F-4CCA-ADA4-D29A40BF3B1E}"/>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C8654FA2-8646-4603-9C6B-9075BC5F9C5B}"/>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C719148A-9EB3-411B-8794-BB5EB6A2311A}"/>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25944</xdr:rowOff>
    </xdr:from>
    <xdr:to>
      <xdr:col>24</xdr:col>
      <xdr:colOff>114300</xdr:colOff>
      <xdr:row>59</xdr:row>
      <xdr:rowOff>127544</xdr:rowOff>
    </xdr:to>
    <xdr:sp macro="" textlink="">
      <xdr:nvSpPr>
        <xdr:cNvPr id="191" name="楕円 190">
          <a:extLst>
            <a:ext uri="{FF2B5EF4-FFF2-40B4-BE49-F238E27FC236}">
              <a16:creationId xmlns:a16="http://schemas.microsoft.com/office/drawing/2014/main" id="{2C03E585-F4C2-4E6E-9367-D5C92AEB77EB}"/>
            </a:ext>
          </a:extLst>
        </xdr:cNvPr>
        <xdr:cNvSpPr/>
      </xdr:nvSpPr>
      <xdr:spPr>
        <a:xfrm>
          <a:off x="4036060" y="991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48821</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E8602237-F024-4256-A3D0-678D92852784}"/>
            </a:ext>
          </a:extLst>
        </xdr:cNvPr>
        <xdr:cNvSpPr txBox="1"/>
      </xdr:nvSpPr>
      <xdr:spPr>
        <a:xfrm>
          <a:off x="4124960" y="9771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22678</xdr:rowOff>
    </xdr:from>
    <xdr:to>
      <xdr:col>20</xdr:col>
      <xdr:colOff>38100</xdr:colOff>
      <xdr:row>59</xdr:row>
      <xdr:rowOff>124278</xdr:rowOff>
    </xdr:to>
    <xdr:sp macro="" textlink="">
      <xdr:nvSpPr>
        <xdr:cNvPr id="193" name="楕円 192">
          <a:extLst>
            <a:ext uri="{FF2B5EF4-FFF2-40B4-BE49-F238E27FC236}">
              <a16:creationId xmlns:a16="http://schemas.microsoft.com/office/drawing/2014/main" id="{D8079B54-731F-4B09-A011-77BAAA550EAE}"/>
            </a:ext>
          </a:extLst>
        </xdr:cNvPr>
        <xdr:cNvSpPr/>
      </xdr:nvSpPr>
      <xdr:spPr>
        <a:xfrm>
          <a:off x="3312160" y="99134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73478</xdr:rowOff>
    </xdr:from>
    <xdr:to>
      <xdr:col>24</xdr:col>
      <xdr:colOff>63500</xdr:colOff>
      <xdr:row>59</xdr:row>
      <xdr:rowOff>76744</xdr:rowOff>
    </xdr:to>
    <xdr:cxnSp macro="">
      <xdr:nvCxnSpPr>
        <xdr:cNvPr id="194" name="直線コネクタ 193">
          <a:extLst>
            <a:ext uri="{FF2B5EF4-FFF2-40B4-BE49-F238E27FC236}">
              <a16:creationId xmlns:a16="http://schemas.microsoft.com/office/drawing/2014/main" id="{852DF62E-DD7E-4E55-BF72-BB98403E9F4E}"/>
            </a:ext>
          </a:extLst>
        </xdr:cNvPr>
        <xdr:cNvCxnSpPr/>
      </xdr:nvCxnSpPr>
      <xdr:spPr>
        <a:xfrm>
          <a:off x="3355340" y="9964238"/>
          <a:ext cx="73152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42273</xdr:rowOff>
    </xdr:from>
    <xdr:to>
      <xdr:col>15</xdr:col>
      <xdr:colOff>101600</xdr:colOff>
      <xdr:row>59</xdr:row>
      <xdr:rowOff>143873</xdr:rowOff>
    </xdr:to>
    <xdr:sp macro="" textlink="">
      <xdr:nvSpPr>
        <xdr:cNvPr id="195" name="楕円 194">
          <a:extLst>
            <a:ext uri="{FF2B5EF4-FFF2-40B4-BE49-F238E27FC236}">
              <a16:creationId xmlns:a16="http://schemas.microsoft.com/office/drawing/2014/main" id="{22311EA1-6204-475D-B64A-8F96FA5AEFCD}"/>
            </a:ext>
          </a:extLst>
        </xdr:cNvPr>
        <xdr:cNvSpPr/>
      </xdr:nvSpPr>
      <xdr:spPr>
        <a:xfrm>
          <a:off x="2514600" y="993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73478</xdr:rowOff>
    </xdr:from>
    <xdr:to>
      <xdr:col>19</xdr:col>
      <xdr:colOff>177800</xdr:colOff>
      <xdr:row>59</xdr:row>
      <xdr:rowOff>93073</xdr:rowOff>
    </xdr:to>
    <xdr:cxnSp macro="">
      <xdr:nvCxnSpPr>
        <xdr:cNvPr id="196" name="直線コネクタ 195">
          <a:extLst>
            <a:ext uri="{FF2B5EF4-FFF2-40B4-BE49-F238E27FC236}">
              <a16:creationId xmlns:a16="http://schemas.microsoft.com/office/drawing/2014/main" id="{29C20278-11DE-4FFA-AA53-651E764AE92F}"/>
            </a:ext>
          </a:extLst>
        </xdr:cNvPr>
        <xdr:cNvCxnSpPr/>
      </xdr:nvCxnSpPr>
      <xdr:spPr>
        <a:xfrm flipV="1">
          <a:off x="2565400" y="9964238"/>
          <a:ext cx="78994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3084</xdr:rowOff>
    </xdr:from>
    <xdr:to>
      <xdr:col>10</xdr:col>
      <xdr:colOff>165100</xdr:colOff>
      <xdr:row>59</xdr:row>
      <xdr:rowOff>104684</xdr:rowOff>
    </xdr:to>
    <xdr:sp macro="" textlink="">
      <xdr:nvSpPr>
        <xdr:cNvPr id="197" name="楕円 196">
          <a:extLst>
            <a:ext uri="{FF2B5EF4-FFF2-40B4-BE49-F238E27FC236}">
              <a16:creationId xmlns:a16="http://schemas.microsoft.com/office/drawing/2014/main" id="{AE8D8D27-AFB7-4BD9-9DEB-04C96A966F32}"/>
            </a:ext>
          </a:extLst>
        </xdr:cNvPr>
        <xdr:cNvSpPr/>
      </xdr:nvSpPr>
      <xdr:spPr>
        <a:xfrm>
          <a:off x="1739900" y="989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53884</xdr:rowOff>
    </xdr:from>
    <xdr:to>
      <xdr:col>15</xdr:col>
      <xdr:colOff>50800</xdr:colOff>
      <xdr:row>59</xdr:row>
      <xdr:rowOff>93073</xdr:rowOff>
    </xdr:to>
    <xdr:cxnSp macro="">
      <xdr:nvCxnSpPr>
        <xdr:cNvPr id="198" name="直線コネクタ 197">
          <a:extLst>
            <a:ext uri="{FF2B5EF4-FFF2-40B4-BE49-F238E27FC236}">
              <a16:creationId xmlns:a16="http://schemas.microsoft.com/office/drawing/2014/main" id="{2FC9735E-4D44-479E-848F-495FF0B1A6AD}"/>
            </a:ext>
          </a:extLst>
        </xdr:cNvPr>
        <xdr:cNvCxnSpPr/>
      </xdr:nvCxnSpPr>
      <xdr:spPr>
        <a:xfrm>
          <a:off x="1790700" y="9944644"/>
          <a:ext cx="7747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148409</xdr:rowOff>
    </xdr:from>
    <xdr:to>
      <xdr:col>6</xdr:col>
      <xdr:colOff>38100</xdr:colOff>
      <xdr:row>59</xdr:row>
      <xdr:rowOff>78559</xdr:rowOff>
    </xdr:to>
    <xdr:sp macro="" textlink="">
      <xdr:nvSpPr>
        <xdr:cNvPr id="199" name="楕円 198">
          <a:extLst>
            <a:ext uri="{FF2B5EF4-FFF2-40B4-BE49-F238E27FC236}">
              <a16:creationId xmlns:a16="http://schemas.microsoft.com/office/drawing/2014/main" id="{393F796E-7F23-47B5-885B-0FA942350B34}"/>
            </a:ext>
          </a:extLst>
        </xdr:cNvPr>
        <xdr:cNvSpPr/>
      </xdr:nvSpPr>
      <xdr:spPr>
        <a:xfrm>
          <a:off x="965200" y="98715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27759</xdr:rowOff>
    </xdr:from>
    <xdr:to>
      <xdr:col>10</xdr:col>
      <xdr:colOff>114300</xdr:colOff>
      <xdr:row>59</xdr:row>
      <xdr:rowOff>53884</xdr:rowOff>
    </xdr:to>
    <xdr:cxnSp macro="">
      <xdr:nvCxnSpPr>
        <xdr:cNvPr id="200" name="直線コネクタ 199">
          <a:extLst>
            <a:ext uri="{FF2B5EF4-FFF2-40B4-BE49-F238E27FC236}">
              <a16:creationId xmlns:a16="http://schemas.microsoft.com/office/drawing/2014/main" id="{E766DEB4-0977-42CF-8785-5AF821A9C591}"/>
            </a:ext>
          </a:extLst>
        </xdr:cNvPr>
        <xdr:cNvCxnSpPr/>
      </xdr:nvCxnSpPr>
      <xdr:spPr>
        <a:xfrm>
          <a:off x="1008380" y="9918519"/>
          <a:ext cx="78232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41927</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4AB386A2-16C3-4751-BD62-D61CB836659F}"/>
            </a:ext>
          </a:extLst>
        </xdr:cNvPr>
        <xdr:cNvSpPr txBox="1"/>
      </xdr:nvSpPr>
      <xdr:spPr>
        <a:xfrm>
          <a:off x="317056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15801</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6CD10251-5064-443C-9931-F2E06EFC0DB7}"/>
            </a:ext>
          </a:extLst>
        </xdr:cNvPr>
        <xdr:cNvSpPr txBox="1"/>
      </xdr:nvSpPr>
      <xdr:spPr>
        <a:xfrm>
          <a:off x="2385704" y="10074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154594</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E8C4D649-A471-4C35-B8EE-C3689D874CCE}"/>
            </a:ext>
          </a:extLst>
        </xdr:cNvPr>
        <xdr:cNvSpPr txBox="1"/>
      </xdr:nvSpPr>
      <xdr:spPr>
        <a:xfrm>
          <a:off x="1611004"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151328</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88E78883-7D3F-4B89-92C7-B94ADFE431EA}"/>
            </a:ext>
          </a:extLst>
        </xdr:cNvPr>
        <xdr:cNvSpPr txBox="1"/>
      </xdr:nvSpPr>
      <xdr:spPr>
        <a:xfrm>
          <a:off x="836304" y="10042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140805</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6F3B4AB9-DC39-4600-ACB6-94CF5AD42338}"/>
            </a:ext>
          </a:extLst>
        </xdr:cNvPr>
        <xdr:cNvSpPr txBox="1"/>
      </xdr:nvSpPr>
      <xdr:spPr>
        <a:xfrm>
          <a:off x="3170564" y="969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160400</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F5D0B2DA-5802-4BB5-BA2E-2A52F6D3BD95}"/>
            </a:ext>
          </a:extLst>
        </xdr:cNvPr>
        <xdr:cNvSpPr txBox="1"/>
      </xdr:nvSpPr>
      <xdr:spPr>
        <a:xfrm>
          <a:off x="2385704" y="9715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121211</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2C4280E3-AD70-40C1-8701-A3072BECC25B}"/>
            </a:ext>
          </a:extLst>
        </xdr:cNvPr>
        <xdr:cNvSpPr txBox="1"/>
      </xdr:nvSpPr>
      <xdr:spPr>
        <a:xfrm>
          <a:off x="1611004" y="967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95086</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653002BD-CA00-4219-9802-2CAE75594455}"/>
            </a:ext>
          </a:extLst>
        </xdr:cNvPr>
        <xdr:cNvSpPr txBox="1"/>
      </xdr:nvSpPr>
      <xdr:spPr>
        <a:xfrm>
          <a:off x="836304" y="9650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6A11DFA8-DAA4-40D2-8D9C-ABA8D78965CD}"/>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EBD00B1A-2B78-475D-8C38-8FE82A263119}"/>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98B16ABB-78F9-41CD-AD08-DAE699728F61}"/>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85BF7A3F-7767-44FD-9F9E-19821E19B6E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56BAD137-FDB9-46FF-8E46-756CE2F28F7A}"/>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1478B3DE-66CB-45D6-AD25-D9ECBAB5A8C5}"/>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58A5D02A-DC08-4BD7-91E1-50F3573B46C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78088AB4-89AF-4F0C-8F8F-B42E0A3CD0FB}"/>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540EDE28-09C4-4704-B919-5389770269A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B704BC0D-380F-493F-87D6-9588B1DFB10F}"/>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444E9009-BE7A-4576-B6F2-69DE490FF049}"/>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1C481240-EAA1-4F2F-9D80-B9BE2BF2FC41}"/>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E5BEA355-BE15-4F84-AEBC-D3D28EA4272C}"/>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A4F14A58-A7C9-4D29-8C17-B82BBA691F1C}"/>
            </a:ext>
          </a:extLst>
        </xdr:cNvPr>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9E244B68-76CC-454A-ADA5-645AF85EFF7C}"/>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0F124020-BADB-435C-A91A-311AF5ABC606}"/>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EE226EB5-9C9D-4100-9376-0311B971E841}"/>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D7FACD35-ECE2-4A0B-9037-379F027C4411}"/>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F8E26636-B919-4528-B729-9530E6E63470}"/>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3F0D18FE-9159-4BDE-BFCE-3B34F938E0A8}"/>
            </a:ext>
          </a:extLst>
        </xdr:cNvPr>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266BC2D7-F03C-4EC1-AF51-89C5C2F80BAE}"/>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49AA66AD-541F-468E-8DC2-B659837A911E}"/>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5B99732F-46B0-42C7-B130-6E9145E6F3AA}"/>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32" name="直線コネクタ 231">
          <a:extLst>
            <a:ext uri="{FF2B5EF4-FFF2-40B4-BE49-F238E27FC236}">
              <a16:creationId xmlns:a16="http://schemas.microsoft.com/office/drawing/2014/main" id="{9102D9AE-8BE8-4108-BAAD-D7324C243AC1}"/>
            </a:ext>
          </a:extLst>
        </xdr:cNvPr>
        <xdr:cNvCxnSpPr/>
      </xdr:nvCxnSpPr>
      <xdr:spPr>
        <a:xfrm flipV="1">
          <a:off x="9219565" y="9432379"/>
          <a:ext cx="0" cy="1353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43D8FD52-67D7-4C6B-A96A-3B7291B697F6}"/>
            </a:ext>
          </a:extLst>
        </xdr:cNvPr>
        <xdr:cNvSpPr txBox="1"/>
      </xdr:nvSpPr>
      <xdr:spPr>
        <a:xfrm>
          <a:off x="9258300" y="1078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4" name="直線コネクタ 233">
          <a:extLst>
            <a:ext uri="{FF2B5EF4-FFF2-40B4-BE49-F238E27FC236}">
              <a16:creationId xmlns:a16="http://schemas.microsoft.com/office/drawing/2014/main" id="{726CB782-0191-4009-ABE6-EE7393D0E6A6}"/>
            </a:ext>
          </a:extLst>
        </xdr:cNvPr>
        <xdr:cNvCxnSpPr/>
      </xdr:nvCxnSpPr>
      <xdr:spPr>
        <a:xfrm>
          <a:off x="9154160" y="107856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60DCD262-17B7-4C71-9341-BD166B9E893D}"/>
            </a:ext>
          </a:extLst>
        </xdr:cNvPr>
        <xdr:cNvSpPr txBox="1"/>
      </xdr:nvSpPr>
      <xdr:spPr>
        <a:xfrm>
          <a:off x="9258300" y="9215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6" name="直線コネクタ 235">
          <a:extLst>
            <a:ext uri="{FF2B5EF4-FFF2-40B4-BE49-F238E27FC236}">
              <a16:creationId xmlns:a16="http://schemas.microsoft.com/office/drawing/2014/main" id="{7DCED01E-33AC-4975-9408-419A26DB59B2}"/>
            </a:ext>
          </a:extLst>
        </xdr:cNvPr>
        <xdr:cNvCxnSpPr/>
      </xdr:nvCxnSpPr>
      <xdr:spPr>
        <a:xfrm>
          <a:off x="9154160" y="94323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94896</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BCE065DF-5FB1-47B3-B1BE-DC1992CE5B43}"/>
            </a:ext>
          </a:extLst>
        </xdr:cNvPr>
        <xdr:cNvSpPr txBox="1"/>
      </xdr:nvSpPr>
      <xdr:spPr>
        <a:xfrm>
          <a:off x="9258300" y="103209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8" name="フローチャート: 判断 237">
          <a:extLst>
            <a:ext uri="{FF2B5EF4-FFF2-40B4-BE49-F238E27FC236}">
              <a16:creationId xmlns:a16="http://schemas.microsoft.com/office/drawing/2014/main" id="{7B94CD94-0E5D-4B4F-8AD6-96E5002CAF7C}"/>
            </a:ext>
          </a:extLst>
        </xdr:cNvPr>
        <xdr:cNvSpPr/>
      </xdr:nvSpPr>
      <xdr:spPr>
        <a:xfrm>
          <a:off x="9192260" y="10465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9" name="フローチャート: 判断 238">
          <a:extLst>
            <a:ext uri="{FF2B5EF4-FFF2-40B4-BE49-F238E27FC236}">
              <a16:creationId xmlns:a16="http://schemas.microsoft.com/office/drawing/2014/main" id="{0EA983A1-7507-4677-B971-3B20F557BBBA}"/>
            </a:ext>
          </a:extLst>
        </xdr:cNvPr>
        <xdr:cNvSpPr/>
      </xdr:nvSpPr>
      <xdr:spPr>
        <a:xfrm>
          <a:off x="8445500" y="1045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40" name="フローチャート: 判断 239">
          <a:extLst>
            <a:ext uri="{FF2B5EF4-FFF2-40B4-BE49-F238E27FC236}">
              <a16:creationId xmlns:a16="http://schemas.microsoft.com/office/drawing/2014/main" id="{46DF301B-BD1A-4421-89CB-6A6FA0137359}"/>
            </a:ext>
          </a:extLst>
        </xdr:cNvPr>
        <xdr:cNvSpPr/>
      </xdr:nvSpPr>
      <xdr:spPr>
        <a:xfrm>
          <a:off x="7670800" y="10455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41" name="フローチャート: 判断 240">
          <a:extLst>
            <a:ext uri="{FF2B5EF4-FFF2-40B4-BE49-F238E27FC236}">
              <a16:creationId xmlns:a16="http://schemas.microsoft.com/office/drawing/2014/main" id="{183D9E8A-BEFC-40E4-8925-C730B20E7378}"/>
            </a:ext>
          </a:extLst>
        </xdr:cNvPr>
        <xdr:cNvSpPr/>
      </xdr:nvSpPr>
      <xdr:spPr>
        <a:xfrm>
          <a:off x="6873240" y="1045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42" name="フローチャート: 判断 241">
          <a:extLst>
            <a:ext uri="{FF2B5EF4-FFF2-40B4-BE49-F238E27FC236}">
              <a16:creationId xmlns:a16="http://schemas.microsoft.com/office/drawing/2014/main" id="{0E47FD5F-466E-4986-B66F-1D9A8F7FECBF}"/>
            </a:ext>
          </a:extLst>
        </xdr:cNvPr>
        <xdr:cNvSpPr/>
      </xdr:nvSpPr>
      <xdr:spPr>
        <a:xfrm>
          <a:off x="6098540" y="104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38171D2-34A2-4888-A228-F8AFE533CEF9}"/>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99F848A2-965D-43A5-83E6-229C1E0B60CC}"/>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F8C496D1-BE50-4E90-A9BD-D0027118BDC5}"/>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FDF489F0-5108-4C76-BFC7-FBB8191A2405}"/>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B02D8BB5-EDD6-4DCF-A77E-5DD25FC25FD2}"/>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114813</xdr:rowOff>
    </xdr:from>
    <xdr:to>
      <xdr:col>55</xdr:col>
      <xdr:colOff>50800</xdr:colOff>
      <xdr:row>64</xdr:row>
      <xdr:rowOff>44963</xdr:rowOff>
    </xdr:to>
    <xdr:sp macro="" textlink="">
      <xdr:nvSpPr>
        <xdr:cNvPr id="248" name="楕円 247">
          <a:extLst>
            <a:ext uri="{FF2B5EF4-FFF2-40B4-BE49-F238E27FC236}">
              <a16:creationId xmlns:a16="http://schemas.microsoft.com/office/drawing/2014/main" id="{C89DE3E0-8D4E-44EE-8752-289A008546FF}"/>
            </a:ext>
          </a:extLst>
        </xdr:cNvPr>
        <xdr:cNvSpPr/>
      </xdr:nvSpPr>
      <xdr:spPr>
        <a:xfrm>
          <a:off x="9192260" y="1067613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29740</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A92A642F-C34D-43DC-AD10-9EEE38C618BB}"/>
            </a:ext>
          </a:extLst>
        </xdr:cNvPr>
        <xdr:cNvSpPr txBox="1"/>
      </xdr:nvSpPr>
      <xdr:spPr>
        <a:xfrm>
          <a:off x="9258300" y="10591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116817</xdr:rowOff>
    </xdr:from>
    <xdr:to>
      <xdr:col>50</xdr:col>
      <xdr:colOff>165100</xdr:colOff>
      <xdr:row>64</xdr:row>
      <xdr:rowOff>46967</xdr:rowOff>
    </xdr:to>
    <xdr:sp macro="" textlink="">
      <xdr:nvSpPr>
        <xdr:cNvPr id="250" name="楕円 249">
          <a:extLst>
            <a:ext uri="{FF2B5EF4-FFF2-40B4-BE49-F238E27FC236}">
              <a16:creationId xmlns:a16="http://schemas.microsoft.com/office/drawing/2014/main" id="{E91DFE34-EF6F-4F10-A5E6-B06AC963142D}"/>
            </a:ext>
          </a:extLst>
        </xdr:cNvPr>
        <xdr:cNvSpPr/>
      </xdr:nvSpPr>
      <xdr:spPr>
        <a:xfrm>
          <a:off x="8445500" y="106781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165613</xdr:rowOff>
    </xdr:from>
    <xdr:to>
      <xdr:col>55</xdr:col>
      <xdr:colOff>0</xdr:colOff>
      <xdr:row>63</xdr:row>
      <xdr:rowOff>167617</xdr:rowOff>
    </xdr:to>
    <xdr:cxnSp macro="">
      <xdr:nvCxnSpPr>
        <xdr:cNvPr id="251" name="直線コネクタ 250">
          <a:extLst>
            <a:ext uri="{FF2B5EF4-FFF2-40B4-BE49-F238E27FC236}">
              <a16:creationId xmlns:a16="http://schemas.microsoft.com/office/drawing/2014/main" id="{332A30B7-3FDD-445B-A226-929CC803B56B}"/>
            </a:ext>
          </a:extLst>
        </xdr:cNvPr>
        <xdr:cNvCxnSpPr/>
      </xdr:nvCxnSpPr>
      <xdr:spPr>
        <a:xfrm flipV="1">
          <a:off x="8496300" y="10726933"/>
          <a:ext cx="723900" cy="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117990</xdr:rowOff>
    </xdr:from>
    <xdr:to>
      <xdr:col>46</xdr:col>
      <xdr:colOff>38100</xdr:colOff>
      <xdr:row>64</xdr:row>
      <xdr:rowOff>48140</xdr:rowOff>
    </xdr:to>
    <xdr:sp macro="" textlink="">
      <xdr:nvSpPr>
        <xdr:cNvPr id="252" name="楕円 251">
          <a:extLst>
            <a:ext uri="{FF2B5EF4-FFF2-40B4-BE49-F238E27FC236}">
              <a16:creationId xmlns:a16="http://schemas.microsoft.com/office/drawing/2014/main" id="{E150D8BC-4466-40A0-B909-4D326845B594}"/>
            </a:ext>
          </a:extLst>
        </xdr:cNvPr>
        <xdr:cNvSpPr/>
      </xdr:nvSpPr>
      <xdr:spPr>
        <a:xfrm>
          <a:off x="7670800" y="106793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167617</xdr:rowOff>
    </xdr:from>
    <xdr:to>
      <xdr:col>50</xdr:col>
      <xdr:colOff>114300</xdr:colOff>
      <xdr:row>63</xdr:row>
      <xdr:rowOff>168790</xdr:rowOff>
    </xdr:to>
    <xdr:cxnSp macro="">
      <xdr:nvCxnSpPr>
        <xdr:cNvPr id="253" name="直線コネクタ 252">
          <a:extLst>
            <a:ext uri="{FF2B5EF4-FFF2-40B4-BE49-F238E27FC236}">
              <a16:creationId xmlns:a16="http://schemas.microsoft.com/office/drawing/2014/main" id="{8656BCEB-EBDC-49D5-B2FE-7E7CC0D16A77}"/>
            </a:ext>
          </a:extLst>
        </xdr:cNvPr>
        <xdr:cNvCxnSpPr/>
      </xdr:nvCxnSpPr>
      <xdr:spPr>
        <a:xfrm flipV="1">
          <a:off x="7713980" y="10728937"/>
          <a:ext cx="782320" cy="1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119187</xdr:rowOff>
    </xdr:from>
    <xdr:to>
      <xdr:col>41</xdr:col>
      <xdr:colOff>101600</xdr:colOff>
      <xdr:row>64</xdr:row>
      <xdr:rowOff>49337</xdr:rowOff>
    </xdr:to>
    <xdr:sp macro="" textlink="">
      <xdr:nvSpPr>
        <xdr:cNvPr id="254" name="楕円 253">
          <a:extLst>
            <a:ext uri="{FF2B5EF4-FFF2-40B4-BE49-F238E27FC236}">
              <a16:creationId xmlns:a16="http://schemas.microsoft.com/office/drawing/2014/main" id="{3C25DAB4-6D48-4389-896D-C411D7D942A8}"/>
            </a:ext>
          </a:extLst>
        </xdr:cNvPr>
        <xdr:cNvSpPr/>
      </xdr:nvSpPr>
      <xdr:spPr>
        <a:xfrm>
          <a:off x="6873240" y="106805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168790</xdr:rowOff>
    </xdr:from>
    <xdr:to>
      <xdr:col>45</xdr:col>
      <xdr:colOff>177800</xdr:colOff>
      <xdr:row>63</xdr:row>
      <xdr:rowOff>169987</xdr:rowOff>
    </xdr:to>
    <xdr:cxnSp macro="">
      <xdr:nvCxnSpPr>
        <xdr:cNvPr id="255" name="直線コネクタ 254">
          <a:extLst>
            <a:ext uri="{FF2B5EF4-FFF2-40B4-BE49-F238E27FC236}">
              <a16:creationId xmlns:a16="http://schemas.microsoft.com/office/drawing/2014/main" id="{F394F577-4846-4214-9F98-0EA6D90A5FA5}"/>
            </a:ext>
          </a:extLst>
        </xdr:cNvPr>
        <xdr:cNvCxnSpPr/>
      </xdr:nvCxnSpPr>
      <xdr:spPr>
        <a:xfrm flipV="1">
          <a:off x="6924040" y="10730110"/>
          <a:ext cx="789940" cy="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120490</xdr:rowOff>
    </xdr:from>
    <xdr:to>
      <xdr:col>36</xdr:col>
      <xdr:colOff>165100</xdr:colOff>
      <xdr:row>64</xdr:row>
      <xdr:rowOff>50640</xdr:rowOff>
    </xdr:to>
    <xdr:sp macro="" textlink="">
      <xdr:nvSpPr>
        <xdr:cNvPr id="256" name="楕円 255">
          <a:extLst>
            <a:ext uri="{FF2B5EF4-FFF2-40B4-BE49-F238E27FC236}">
              <a16:creationId xmlns:a16="http://schemas.microsoft.com/office/drawing/2014/main" id="{055F6BCE-E1F3-4724-AB34-D78749255ABF}"/>
            </a:ext>
          </a:extLst>
        </xdr:cNvPr>
        <xdr:cNvSpPr/>
      </xdr:nvSpPr>
      <xdr:spPr>
        <a:xfrm>
          <a:off x="6098540" y="10681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169987</xdr:rowOff>
    </xdr:from>
    <xdr:to>
      <xdr:col>41</xdr:col>
      <xdr:colOff>50800</xdr:colOff>
      <xdr:row>63</xdr:row>
      <xdr:rowOff>171290</xdr:rowOff>
    </xdr:to>
    <xdr:cxnSp macro="">
      <xdr:nvCxnSpPr>
        <xdr:cNvPr id="257" name="直線コネクタ 256">
          <a:extLst>
            <a:ext uri="{FF2B5EF4-FFF2-40B4-BE49-F238E27FC236}">
              <a16:creationId xmlns:a16="http://schemas.microsoft.com/office/drawing/2014/main" id="{AD807149-7018-46DE-8044-786E636F8B91}"/>
            </a:ext>
          </a:extLst>
        </xdr:cNvPr>
        <xdr:cNvCxnSpPr/>
      </xdr:nvCxnSpPr>
      <xdr:spPr>
        <a:xfrm flipV="1">
          <a:off x="6149340" y="10731307"/>
          <a:ext cx="774700" cy="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8120</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6B814176-E412-4BA3-B726-82A00AD826D6}"/>
            </a:ext>
          </a:extLst>
        </xdr:cNvPr>
        <xdr:cNvSpPr txBox="1"/>
      </xdr:nvSpPr>
      <xdr:spPr>
        <a:xfrm>
          <a:off x="8239271" y="10234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8562</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C746F6DB-FD9B-4359-97AA-C68325A470B2}"/>
            </a:ext>
          </a:extLst>
        </xdr:cNvPr>
        <xdr:cNvSpPr txBox="1"/>
      </xdr:nvSpPr>
      <xdr:spPr>
        <a:xfrm>
          <a:off x="7477271" y="1023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12181</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239B6742-ED33-4A86-AA8E-B69F6BAC82D0}"/>
            </a:ext>
          </a:extLst>
        </xdr:cNvPr>
        <xdr:cNvSpPr txBox="1"/>
      </xdr:nvSpPr>
      <xdr:spPr>
        <a:xfrm>
          <a:off x="6702571" y="1023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11731</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2E166CC0-B445-42DA-A065-0886C832FB48}"/>
            </a:ext>
          </a:extLst>
        </xdr:cNvPr>
        <xdr:cNvSpPr txBox="1"/>
      </xdr:nvSpPr>
      <xdr:spPr>
        <a:xfrm>
          <a:off x="5905011" y="1023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38094</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BAFD1951-86F8-40D9-824E-73717DAA3C39}"/>
            </a:ext>
          </a:extLst>
        </xdr:cNvPr>
        <xdr:cNvSpPr txBox="1"/>
      </xdr:nvSpPr>
      <xdr:spPr>
        <a:xfrm>
          <a:off x="8239271" y="10767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39267</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C86D2BCD-585C-4AC1-9ECD-2FB194B4073F}"/>
            </a:ext>
          </a:extLst>
        </xdr:cNvPr>
        <xdr:cNvSpPr txBox="1"/>
      </xdr:nvSpPr>
      <xdr:spPr>
        <a:xfrm>
          <a:off x="7477271" y="10768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40464</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58FF75D2-A6CE-495B-B6CB-5634E5D51CA0}"/>
            </a:ext>
          </a:extLst>
        </xdr:cNvPr>
        <xdr:cNvSpPr txBox="1"/>
      </xdr:nvSpPr>
      <xdr:spPr>
        <a:xfrm>
          <a:off x="6702571" y="10769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41767</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31847FB5-F527-40DC-B69A-960B3BC35722}"/>
            </a:ext>
          </a:extLst>
        </xdr:cNvPr>
        <xdr:cNvSpPr txBox="1"/>
      </xdr:nvSpPr>
      <xdr:spPr>
        <a:xfrm>
          <a:off x="5905011" y="10770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AFEE4FE2-8BA5-4630-9D37-AE74FECCBD95}"/>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C4D07E14-0942-4CD4-87F0-18F615576C0F}"/>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4F13BE67-676E-4AD7-B22A-EE70999656DE}"/>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63449051-2394-405A-826E-87CED8A814B7}"/>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9E307E64-5900-4C81-8508-1B1C5C694AF2}"/>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49BAC48F-46BE-4376-A31D-E3AC4AE808CF}"/>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7D523EBC-C412-496C-9E04-6A94DBB57565}"/>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B94A7966-70F7-47BD-9E42-65BD7725B79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4EE287D6-8FE9-48E7-9C14-F07C204B68A7}"/>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18C6D553-025C-4876-BB19-01400BD374B3}"/>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DE889FF9-1612-4A0F-83FD-12860EFFCFE9}"/>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DBB78397-9365-4D14-9437-EB7F5E4677FE}"/>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a:extLst>
            <a:ext uri="{FF2B5EF4-FFF2-40B4-BE49-F238E27FC236}">
              <a16:creationId xmlns:a16="http://schemas.microsoft.com/office/drawing/2014/main" id="{26C4099F-2507-4D3B-9A1E-A58A30A76F4B}"/>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C2D2BB0C-3370-4B18-94B6-3BA778A2992E}"/>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C8BDBB17-E9A7-40FB-8330-E6F0D29FFD77}"/>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1F0B37CD-0E5B-40DA-AD8F-D1C9D7D34CD8}"/>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ED4135C0-5D3B-4C60-8FB8-5BA330D75C16}"/>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7FA9CBEE-FCC8-4C2D-9466-68FE0344085C}"/>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F0D211E8-C90F-4C51-9DE5-F744EF99DCF9}"/>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8509A766-7302-4BA2-A7BE-BA30FCB3E84B}"/>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EF980CA2-B620-4B41-B360-D24CAC65B85C}"/>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6E24C7B0-76D0-4055-8CA6-F970745A65D1}"/>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a:extLst>
            <a:ext uri="{FF2B5EF4-FFF2-40B4-BE49-F238E27FC236}">
              <a16:creationId xmlns:a16="http://schemas.microsoft.com/office/drawing/2014/main" id="{04D55D3F-6D73-4FE7-A2A4-793B7B80464A}"/>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F57B7245-282B-4047-B749-67ACA49C6118}"/>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a:extLst>
            <a:ext uri="{FF2B5EF4-FFF2-40B4-BE49-F238E27FC236}">
              <a16:creationId xmlns:a16="http://schemas.microsoft.com/office/drawing/2014/main" id="{F31FF00E-D53F-4CE8-A2A1-94EA53D82A44}"/>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AAA8FCB4-E142-4E61-9555-9FB6E587A4D7}"/>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92" name="直線コネクタ 291">
          <a:extLst>
            <a:ext uri="{FF2B5EF4-FFF2-40B4-BE49-F238E27FC236}">
              <a16:creationId xmlns:a16="http://schemas.microsoft.com/office/drawing/2014/main" id="{1A1E121C-EDB2-4E1B-A2CA-2D98FA18CEE0}"/>
            </a:ext>
          </a:extLst>
        </xdr:cNvPr>
        <xdr:cNvCxnSpPr/>
      </xdr:nvCxnSpPr>
      <xdr:spPr>
        <a:xfrm flipV="1">
          <a:off x="4086225" y="12938216"/>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1B4434E6-289F-446D-BF43-49C17E18A69E}"/>
            </a:ext>
          </a:extLst>
        </xdr:cNvPr>
        <xdr:cNvSpPr txBox="1"/>
      </xdr:nvSpPr>
      <xdr:spPr>
        <a:xfrm>
          <a:off x="4124960" y="14488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4" name="直線コネクタ 293">
          <a:extLst>
            <a:ext uri="{FF2B5EF4-FFF2-40B4-BE49-F238E27FC236}">
              <a16:creationId xmlns:a16="http://schemas.microsoft.com/office/drawing/2014/main" id="{80F352AE-5C19-40D4-95EC-13D718A1B802}"/>
            </a:ext>
          </a:extLst>
        </xdr:cNvPr>
        <xdr:cNvCxnSpPr/>
      </xdr:nvCxnSpPr>
      <xdr:spPr>
        <a:xfrm>
          <a:off x="4020820" y="144845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020322D9-C10A-4F69-9C24-38E4C7CD81F5}"/>
            </a:ext>
          </a:extLst>
        </xdr:cNvPr>
        <xdr:cNvSpPr txBox="1"/>
      </xdr:nvSpPr>
      <xdr:spPr>
        <a:xfrm>
          <a:off x="4124960" y="12721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6" name="直線コネクタ 295">
          <a:extLst>
            <a:ext uri="{FF2B5EF4-FFF2-40B4-BE49-F238E27FC236}">
              <a16:creationId xmlns:a16="http://schemas.microsoft.com/office/drawing/2014/main" id="{63A3A364-C93A-4EA9-B6D7-A1B3CB38ECB7}"/>
            </a:ext>
          </a:extLst>
        </xdr:cNvPr>
        <xdr:cNvCxnSpPr/>
      </xdr:nvCxnSpPr>
      <xdr:spPr>
        <a:xfrm>
          <a:off x="4020820" y="129382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55897</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3FA0DCB9-F9ED-4254-8216-244DCF6EBD95}"/>
            </a:ext>
          </a:extLst>
        </xdr:cNvPr>
        <xdr:cNvSpPr txBox="1"/>
      </xdr:nvSpPr>
      <xdr:spPr>
        <a:xfrm>
          <a:off x="4124960" y="13299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8" name="フローチャート: 判断 297">
          <a:extLst>
            <a:ext uri="{FF2B5EF4-FFF2-40B4-BE49-F238E27FC236}">
              <a16:creationId xmlns:a16="http://schemas.microsoft.com/office/drawing/2014/main" id="{47959DA1-EBB8-46CE-952A-68A6E1302CEB}"/>
            </a:ext>
          </a:extLst>
        </xdr:cNvPr>
        <xdr:cNvSpPr/>
      </xdr:nvSpPr>
      <xdr:spPr>
        <a:xfrm>
          <a:off x="4036060" y="134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9" name="フローチャート: 判断 298">
          <a:extLst>
            <a:ext uri="{FF2B5EF4-FFF2-40B4-BE49-F238E27FC236}">
              <a16:creationId xmlns:a16="http://schemas.microsoft.com/office/drawing/2014/main" id="{AA482FAC-D951-492D-8711-7FB3AC955786}"/>
            </a:ext>
          </a:extLst>
        </xdr:cNvPr>
        <xdr:cNvSpPr/>
      </xdr:nvSpPr>
      <xdr:spPr>
        <a:xfrm>
          <a:off x="3312160" y="133990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300" name="フローチャート: 判断 299">
          <a:extLst>
            <a:ext uri="{FF2B5EF4-FFF2-40B4-BE49-F238E27FC236}">
              <a16:creationId xmlns:a16="http://schemas.microsoft.com/office/drawing/2014/main" id="{6D349560-EFA2-4557-AFB3-572E602B97FF}"/>
            </a:ext>
          </a:extLst>
        </xdr:cNvPr>
        <xdr:cNvSpPr/>
      </xdr:nvSpPr>
      <xdr:spPr>
        <a:xfrm>
          <a:off x="2514600" y="133859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301" name="フローチャート: 判断 300">
          <a:extLst>
            <a:ext uri="{FF2B5EF4-FFF2-40B4-BE49-F238E27FC236}">
              <a16:creationId xmlns:a16="http://schemas.microsoft.com/office/drawing/2014/main" id="{BC2F0181-AB12-4CBE-9761-3A58DDABF521}"/>
            </a:ext>
          </a:extLst>
        </xdr:cNvPr>
        <xdr:cNvSpPr/>
      </xdr:nvSpPr>
      <xdr:spPr>
        <a:xfrm>
          <a:off x="1739900" y="1331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302" name="フローチャート: 判断 301">
          <a:extLst>
            <a:ext uri="{FF2B5EF4-FFF2-40B4-BE49-F238E27FC236}">
              <a16:creationId xmlns:a16="http://schemas.microsoft.com/office/drawing/2014/main" id="{12AD4603-A0EA-410E-8D68-4AA18EBEEAB1}"/>
            </a:ext>
          </a:extLst>
        </xdr:cNvPr>
        <xdr:cNvSpPr/>
      </xdr:nvSpPr>
      <xdr:spPr>
        <a:xfrm>
          <a:off x="965200" y="1324882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61AB72AD-ACB7-4E1D-A514-E131FB35A82A}"/>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C88063F8-B27B-4539-9F0F-604E72B6CA64}"/>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A26C4702-CD53-4385-B878-8294BEC3DED5}"/>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47E986A1-E4B7-4D98-B8F0-5F7B890FB98C}"/>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B27EE62C-83FD-4AE7-8D65-B1703B90FEF6}"/>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162016</xdr:rowOff>
    </xdr:from>
    <xdr:to>
      <xdr:col>24</xdr:col>
      <xdr:colOff>114300</xdr:colOff>
      <xdr:row>82</xdr:row>
      <xdr:rowOff>92166</xdr:rowOff>
    </xdr:to>
    <xdr:sp macro="" textlink="">
      <xdr:nvSpPr>
        <xdr:cNvPr id="308" name="楕円 307">
          <a:extLst>
            <a:ext uri="{FF2B5EF4-FFF2-40B4-BE49-F238E27FC236}">
              <a16:creationId xmlns:a16="http://schemas.microsoft.com/office/drawing/2014/main" id="{4FF43347-FD3D-4F3D-80B1-498BC036CDCB}"/>
            </a:ext>
          </a:extLst>
        </xdr:cNvPr>
        <xdr:cNvSpPr/>
      </xdr:nvSpPr>
      <xdr:spPr>
        <a:xfrm>
          <a:off x="4036060" y="137408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140443</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90105D06-3066-4ECE-8B3C-45E22F999DCC}"/>
            </a:ext>
          </a:extLst>
        </xdr:cNvPr>
        <xdr:cNvSpPr txBox="1"/>
      </xdr:nvSpPr>
      <xdr:spPr>
        <a:xfrm>
          <a:off x="4124960" y="13719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73842</xdr:rowOff>
    </xdr:from>
    <xdr:to>
      <xdr:col>20</xdr:col>
      <xdr:colOff>38100</xdr:colOff>
      <xdr:row>82</xdr:row>
      <xdr:rowOff>3992</xdr:rowOff>
    </xdr:to>
    <xdr:sp macro="" textlink="">
      <xdr:nvSpPr>
        <xdr:cNvPr id="310" name="楕円 309">
          <a:extLst>
            <a:ext uri="{FF2B5EF4-FFF2-40B4-BE49-F238E27FC236}">
              <a16:creationId xmlns:a16="http://schemas.microsoft.com/office/drawing/2014/main" id="{0755E7BD-D6AA-4ACF-A4CD-DFD092D74CAA}"/>
            </a:ext>
          </a:extLst>
        </xdr:cNvPr>
        <xdr:cNvSpPr/>
      </xdr:nvSpPr>
      <xdr:spPr>
        <a:xfrm>
          <a:off x="3312160" y="136526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124642</xdr:rowOff>
    </xdr:from>
    <xdr:to>
      <xdr:col>24</xdr:col>
      <xdr:colOff>63500</xdr:colOff>
      <xdr:row>82</xdr:row>
      <xdr:rowOff>41366</xdr:rowOff>
    </xdr:to>
    <xdr:cxnSp macro="">
      <xdr:nvCxnSpPr>
        <xdr:cNvPr id="311" name="直線コネクタ 310">
          <a:extLst>
            <a:ext uri="{FF2B5EF4-FFF2-40B4-BE49-F238E27FC236}">
              <a16:creationId xmlns:a16="http://schemas.microsoft.com/office/drawing/2014/main" id="{65C4BB03-4FE5-450B-9F93-3EA5BB6DCF84}"/>
            </a:ext>
          </a:extLst>
        </xdr:cNvPr>
        <xdr:cNvCxnSpPr/>
      </xdr:nvCxnSpPr>
      <xdr:spPr>
        <a:xfrm>
          <a:off x="3355340" y="13703482"/>
          <a:ext cx="731520" cy="84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153851</xdr:rowOff>
    </xdr:from>
    <xdr:to>
      <xdr:col>15</xdr:col>
      <xdr:colOff>101600</xdr:colOff>
      <xdr:row>81</xdr:row>
      <xdr:rowOff>84001</xdr:rowOff>
    </xdr:to>
    <xdr:sp macro="" textlink="">
      <xdr:nvSpPr>
        <xdr:cNvPr id="312" name="楕円 311">
          <a:extLst>
            <a:ext uri="{FF2B5EF4-FFF2-40B4-BE49-F238E27FC236}">
              <a16:creationId xmlns:a16="http://schemas.microsoft.com/office/drawing/2014/main" id="{1B1E4AFF-0609-4463-A71D-B96FE4CAB480}"/>
            </a:ext>
          </a:extLst>
        </xdr:cNvPr>
        <xdr:cNvSpPr/>
      </xdr:nvSpPr>
      <xdr:spPr>
        <a:xfrm>
          <a:off x="2514600" y="135650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33201</xdr:rowOff>
    </xdr:from>
    <xdr:to>
      <xdr:col>19</xdr:col>
      <xdr:colOff>177800</xdr:colOff>
      <xdr:row>81</xdr:row>
      <xdr:rowOff>124642</xdr:rowOff>
    </xdr:to>
    <xdr:cxnSp macro="">
      <xdr:nvCxnSpPr>
        <xdr:cNvPr id="313" name="直線コネクタ 312">
          <a:extLst>
            <a:ext uri="{FF2B5EF4-FFF2-40B4-BE49-F238E27FC236}">
              <a16:creationId xmlns:a16="http://schemas.microsoft.com/office/drawing/2014/main" id="{8268D6E1-B935-4142-A9C0-CF6194021B14}"/>
            </a:ext>
          </a:extLst>
        </xdr:cNvPr>
        <xdr:cNvCxnSpPr/>
      </xdr:nvCxnSpPr>
      <xdr:spPr>
        <a:xfrm>
          <a:off x="2565400" y="13612041"/>
          <a:ext cx="78994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59145</xdr:rowOff>
    </xdr:from>
    <xdr:to>
      <xdr:col>10</xdr:col>
      <xdr:colOff>165100</xdr:colOff>
      <xdr:row>80</xdr:row>
      <xdr:rowOff>160745</xdr:rowOff>
    </xdr:to>
    <xdr:sp macro="" textlink="">
      <xdr:nvSpPr>
        <xdr:cNvPr id="314" name="楕円 313">
          <a:extLst>
            <a:ext uri="{FF2B5EF4-FFF2-40B4-BE49-F238E27FC236}">
              <a16:creationId xmlns:a16="http://schemas.microsoft.com/office/drawing/2014/main" id="{66C6AF8C-BAAF-44B1-BA0E-2B03F2E10E0C}"/>
            </a:ext>
          </a:extLst>
        </xdr:cNvPr>
        <xdr:cNvSpPr/>
      </xdr:nvSpPr>
      <xdr:spPr>
        <a:xfrm>
          <a:off x="1739900" y="1347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109945</xdr:rowOff>
    </xdr:from>
    <xdr:to>
      <xdr:col>15</xdr:col>
      <xdr:colOff>50800</xdr:colOff>
      <xdr:row>81</xdr:row>
      <xdr:rowOff>33201</xdr:rowOff>
    </xdr:to>
    <xdr:cxnSp macro="">
      <xdr:nvCxnSpPr>
        <xdr:cNvPr id="315" name="直線コネクタ 314">
          <a:extLst>
            <a:ext uri="{FF2B5EF4-FFF2-40B4-BE49-F238E27FC236}">
              <a16:creationId xmlns:a16="http://schemas.microsoft.com/office/drawing/2014/main" id="{F28BA3F2-3519-4974-B627-76F3FC8AE960}"/>
            </a:ext>
          </a:extLst>
        </xdr:cNvPr>
        <xdr:cNvCxnSpPr/>
      </xdr:nvCxnSpPr>
      <xdr:spPr>
        <a:xfrm>
          <a:off x="1790700" y="13521145"/>
          <a:ext cx="774700" cy="9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10161</xdr:rowOff>
    </xdr:from>
    <xdr:to>
      <xdr:col>6</xdr:col>
      <xdr:colOff>38100</xdr:colOff>
      <xdr:row>80</xdr:row>
      <xdr:rowOff>111761</xdr:rowOff>
    </xdr:to>
    <xdr:sp macro="" textlink="">
      <xdr:nvSpPr>
        <xdr:cNvPr id="316" name="楕円 315">
          <a:extLst>
            <a:ext uri="{FF2B5EF4-FFF2-40B4-BE49-F238E27FC236}">
              <a16:creationId xmlns:a16="http://schemas.microsoft.com/office/drawing/2014/main" id="{7A9A0DD2-A026-4688-B46E-D2A6392EBD5E}"/>
            </a:ext>
          </a:extLst>
        </xdr:cNvPr>
        <xdr:cNvSpPr/>
      </xdr:nvSpPr>
      <xdr:spPr>
        <a:xfrm>
          <a:off x="965200" y="1342136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60961</xdr:rowOff>
    </xdr:from>
    <xdr:to>
      <xdr:col>10</xdr:col>
      <xdr:colOff>114300</xdr:colOff>
      <xdr:row>80</xdr:row>
      <xdr:rowOff>109945</xdr:rowOff>
    </xdr:to>
    <xdr:cxnSp macro="">
      <xdr:nvCxnSpPr>
        <xdr:cNvPr id="317" name="直線コネクタ 316">
          <a:extLst>
            <a:ext uri="{FF2B5EF4-FFF2-40B4-BE49-F238E27FC236}">
              <a16:creationId xmlns:a16="http://schemas.microsoft.com/office/drawing/2014/main" id="{8E7D8A1A-ADD9-4042-864D-54B66AEE3333}"/>
            </a:ext>
          </a:extLst>
        </xdr:cNvPr>
        <xdr:cNvCxnSpPr/>
      </xdr:nvCxnSpPr>
      <xdr:spPr>
        <a:xfrm>
          <a:off x="1008380" y="13472161"/>
          <a:ext cx="782320" cy="4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102161</xdr:rowOff>
    </xdr:from>
    <xdr:ext cx="405111" cy="259045"/>
    <xdr:sp macro="" textlink="">
      <xdr:nvSpPr>
        <xdr:cNvPr id="318" name="n_1aveValue【公営住宅】&#10;有形固定資産減価償却率">
          <a:extLst>
            <a:ext uri="{FF2B5EF4-FFF2-40B4-BE49-F238E27FC236}">
              <a16:creationId xmlns:a16="http://schemas.microsoft.com/office/drawing/2014/main" id="{F12F710B-C6FB-4919-B094-969CCAA84CAD}"/>
            </a:ext>
          </a:extLst>
        </xdr:cNvPr>
        <xdr:cNvSpPr txBox="1"/>
      </xdr:nvSpPr>
      <xdr:spPr>
        <a:xfrm>
          <a:off x="3170564" y="13178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89098</xdr:rowOff>
    </xdr:from>
    <xdr:ext cx="405111" cy="259045"/>
    <xdr:sp macro="" textlink="">
      <xdr:nvSpPr>
        <xdr:cNvPr id="319" name="n_2aveValue【公営住宅】&#10;有形固定資産減価償却率">
          <a:extLst>
            <a:ext uri="{FF2B5EF4-FFF2-40B4-BE49-F238E27FC236}">
              <a16:creationId xmlns:a16="http://schemas.microsoft.com/office/drawing/2014/main" id="{8AB440DD-C9EE-436C-BCA2-B164581FF6BC}"/>
            </a:ext>
          </a:extLst>
        </xdr:cNvPr>
        <xdr:cNvSpPr txBox="1"/>
      </xdr:nvSpPr>
      <xdr:spPr>
        <a:xfrm>
          <a:off x="2385704" y="13165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13988</xdr:rowOff>
    </xdr:from>
    <xdr:ext cx="405111" cy="259045"/>
    <xdr:sp macro="" textlink="">
      <xdr:nvSpPr>
        <xdr:cNvPr id="320" name="n_3aveValue【公営住宅】&#10;有形固定資産減価償却率">
          <a:extLst>
            <a:ext uri="{FF2B5EF4-FFF2-40B4-BE49-F238E27FC236}">
              <a16:creationId xmlns:a16="http://schemas.microsoft.com/office/drawing/2014/main" id="{6B0F1355-C33A-415F-9D1D-8E69BA078A7F}"/>
            </a:ext>
          </a:extLst>
        </xdr:cNvPr>
        <xdr:cNvSpPr txBox="1"/>
      </xdr:nvSpPr>
      <xdr:spPr>
        <a:xfrm>
          <a:off x="1611004" y="13089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123389</xdr:rowOff>
    </xdr:from>
    <xdr:ext cx="405111" cy="259045"/>
    <xdr:sp macro="" textlink="">
      <xdr:nvSpPr>
        <xdr:cNvPr id="321" name="n_4aveValue【公営住宅】&#10;有形固定資産減価償却率">
          <a:extLst>
            <a:ext uri="{FF2B5EF4-FFF2-40B4-BE49-F238E27FC236}">
              <a16:creationId xmlns:a16="http://schemas.microsoft.com/office/drawing/2014/main" id="{32530DA2-93BA-4A58-8F73-8A14642169A3}"/>
            </a:ext>
          </a:extLst>
        </xdr:cNvPr>
        <xdr:cNvSpPr txBox="1"/>
      </xdr:nvSpPr>
      <xdr:spPr>
        <a:xfrm>
          <a:off x="836304" y="13031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166569</xdr:rowOff>
    </xdr:from>
    <xdr:ext cx="405111" cy="259045"/>
    <xdr:sp macro="" textlink="">
      <xdr:nvSpPr>
        <xdr:cNvPr id="322" name="n_1mainValue【公営住宅】&#10;有形固定資産減価償却率">
          <a:extLst>
            <a:ext uri="{FF2B5EF4-FFF2-40B4-BE49-F238E27FC236}">
              <a16:creationId xmlns:a16="http://schemas.microsoft.com/office/drawing/2014/main" id="{C966A6CF-8191-46D8-8BF7-909447D4C17F}"/>
            </a:ext>
          </a:extLst>
        </xdr:cNvPr>
        <xdr:cNvSpPr txBox="1"/>
      </xdr:nvSpPr>
      <xdr:spPr>
        <a:xfrm>
          <a:off x="3170564" y="13745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75128</xdr:rowOff>
    </xdr:from>
    <xdr:ext cx="405111" cy="259045"/>
    <xdr:sp macro="" textlink="">
      <xdr:nvSpPr>
        <xdr:cNvPr id="323" name="n_2mainValue【公営住宅】&#10;有形固定資産減価償却率">
          <a:extLst>
            <a:ext uri="{FF2B5EF4-FFF2-40B4-BE49-F238E27FC236}">
              <a16:creationId xmlns:a16="http://schemas.microsoft.com/office/drawing/2014/main" id="{C22601D6-C5B5-4DB3-9826-8B87569E10CB}"/>
            </a:ext>
          </a:extLst>
        </xdr:cNvPr>
        <xdr:cNvSpPr txBox="1"/>
      </xdr:nvSpPr>
      <xdr:spPr>
        <a:xfrm>
          <a:off x="2385704" y="13653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151872</xdr:rowOff>
    </xdr:from>
    <xdr:ext cx="405111" cy="259045"/>
    <xdr:sp macro="" textlink="">
      <xdr:nvSpPr>
        <xdr:cNvPr id="324" name="n_3mainValue【公営住宅】&#10;有形固定資産減価償却率">
          <a:extLst>
            <a:ext uri="{FF2B5EF4-FFF2-40B4-BE49-F238E27FC236}">
              <a16:creationId xmlns:a16="http://schemas.microsoft.com/office/drawing/2014/main" id="{F1613F35-76B7-4AD2-A188-5DD908ACE8C8}"/>
            </a:ext>
          </a:extLst>
        </xdr:cNvPr>
        <xdr:cNvSpPr txBox="1"/>
      </xdr:nvSpPr>
      <xdr:spPr>
        <a:xfrm>
          <a:off x="1611004" y="13563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102888</xdr:rowOff>
    </xdr:from>
    <xdr:ext cx="405111" cy="259045"/>
    <xdr:sp macro="" textlink="">
      <xdr:nvSpPr>
        <xdr:cNvPr id="325" name="n_4mainValue【公営住宅】&#10;有形固定資産減価償却率">
          <a:extLst>
            <a:ext uri="{FF2B5EF4-FFF2-40B4-BE49-F238E27FC236}">
              <a16:creationId xmlns:a16="http://schemas.microsoft.com/office/drawing/2014/main" id="{807B5778-151C-470F-9057-1947F81A4F7F}"/>
            </a:ext>
          </a:extLst>
        </xdr:cNvPr>
        <xdr:cNvSpPr txBox="1"/>
      </xdr:nvSpPr>
      <xdr:spPr>
        <a:xfrm>
          <a:off x="836304" y="13514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E1A63572-FF1B-440A-8E3B-2C8DA93B4961}"/>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BF67848C-1544-4FB9-AF55-5523974261F2}"/>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C4C69903-601B-4C94-9941-D881B2D87BAC}"/>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A124A06C-F02D-458C-B942-9004CABDA09D}"/>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76A4954A-CDE3-48C1-A152-1D919D59E3EE}"/>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9BCC8D5F-C8AA-4BBB-AEC8-8F290382EFC8}"/>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B3A94A61-4D99-4088-A4C2-C8DCF4329F2B}"/>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947AC590-9CFE-408E-B8BE-2C8DCE6AD84F}"/>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82F40A7A-9230-4756-BC77-356FB93FC3F3}"/>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E25BFD5C-63A5-41CE-A428-57304FBDFF7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6" name="直線コネクタ 335">
          <a:extLst>
            <a:ext uri="{FF2B5EF4-FFF2-40B4-BE49-F238E27FC236}">
              <a16:creationId xmlns:a16="http://schemas.microsoft.com/office/drawing/2014/main" id="{542B53B9-70CB-45DB-AC95-A1E3B963F05F}"/>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7" name="テキスト ボックス 336">
          <a:extLst>
            <a:ext uri="{FF2B5EF4-FFF2-40B4-BE49-F238E27FC236}">
              <a16:creationId xmlns:a16="http://schemas.microsoft.com/office/drawing/2014/main" id="{BCE3CD14-42F0-49BE-B600-449144B597FF}"/>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8" name="直線コネクタ 337">
          <a:extLst>
            <a:ext uri="{FF2B5EF4-FFF2-40B4-BE49-F238E27FC236}">
              <a16:creationId xmlns:a16="http://schemas.microsoft.com/office/drawing/2014/main" id="{8B41DCE1-5D92-4239-8ACD-C68EDD23A801}"/>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9" name="テキスト ボックス 338">
          <a:extLst>
            <a:ext uri="{FF2B5EF4-FFF2-40B4-BE49-F238E27FC236}">
              <a16:creationId xmlns:a16="http://schemas.microsoft.com/office/drawing/2014/main" id="{2AE429C1-695D-4BE5-AFA3-EE8BCF836DF6}"/>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0" name="直線コネクタ 339">
          <a:extLst>
            <a:ext uri="{FF2B5EF4-FFF2-40B4-BE49-F238E27FC236}">
              <a16:creationId xmlns:a16="http://schemas.microsoft.com/office/drawing/2014/main" id="{2CF2B618-27C5-4355-A974-A7BF37273226}"/>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1" name="テキスト ボックス 340">
          <a:extLst>
            <a:ext uri="{FF2B5EF4-FFF2-40B4-BE49-F238E27FC236}">
              <a16:creationId xmlns:a16="http://schemas.microsoft.com/office/drawing/2014/main" id="{557C14B6-4EFC-4A06-8BC8-CE085CD89B02}"/>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2" name="直線コネクタ 341">
          <a:extLst>
            <a:ext uri="{FF2B5EF4-FFF2-40B4-BE49-F238E27FC236}">
              <a16:creationId xmlns:a16="http://schemas.microsoft.com/office/drawing/2014/main" id="{C38182F9-7886-4617-87EB-3751E616144A}"/>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3" name="テキスト ボックス 342">
          <a:extLst>
            <a:ext uri="{FF2B5EF4-FFF2-40B4-BE49-F238E27FC236}">
              <a16:creationId xmlns:a16="http://schemas.microsoft.com/office/drawing/2014/main" id="{845D2642-AE8A-4B41-9EB8-FC5FF321A7B6}"/>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4" name="直線コネクタ 343">
          <a:extLst>
            <a:ext uri="{FF2B5EF4-FFF2-40B4-BE49-F238E27FC236}">
              <a16:creationId xmlns:a16="http://schemas.microsoft.com/office/drawing/2014/main" id="{7BEC3638-60DD-4DF1-9260-8F02A1742F3D}"/>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5" name="テキスト ボックス 344">
          <a:extLst>
            <a:ext uri="{FF2B5EF4-FFF2-40B4-BE49-F238E27FC236}">
              <a16:creationId xmlns:a16="http://schemas.microsoft.com/office/drawing/2014/main" id="{E49A9CB7-4A0D-4889-B83C-266E746787F4}"/>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6" name="直線コネクタ 345">
          <a:extLst>
            <a:ext uri="{FF2B5EF4-FFF2-40B4-BE49-F238E27FC236}">
              <a16:creationId xmlns:a16="http://schemas.microsoft.com/office/drawing/2014/main" id="{B0CFC8E7-6BE8-4572-8F2C-4AF95131DDA7}"/>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7" name="テキスト ボックス 346">
          <a:extLst>
            <a:ext uri="{FF2B5EF4-FFF2-40B4-BE49-F238E27FC236}">
              <a16:creationId xmlns:a16="http://schemas.microsoft.com/office/drawing/2014/main" id="{23A453BD-4828-47BF-849B-390B36CF6EA7}"/>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8" name="直線コネクタ 347">
          <a:extLst>
            <a:ext uri="{FF2B5EF4-FFF2-40B4-BE49-F238E27FC236}">
              <a16:creationId xmlns:a16="http://schemas.microsoft.com/office/drawing/2014/main" id="{3FB40CB2-DBF6-40FD-9584-074BC9B4BF15}"/>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9" name="テキスト ボックス 348">
          <a:extLst>
            <a:ext uri="{FF2B5EF4-FFF2-40B4-BE49-F238E27FC236}">
              <a16:creationId xmlns:a16="http://schemas.microsoft.com/office/drawing/2014/main" id="{2EEB093B-991C-4755-885C-7FF1DEC83E5E}"/>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0" name="【公営住宅】&#10;一人当たり面積グラフ枠">
          <a:extLst>
            <a:ext uri="{FF2B5EF4-FFF2-40B4-BE49-F238E27FC236}">
              <a16:creationId xmlns:a16="http://schemas.microsoft.com/office/drawing/2014/main" id="{46AFF169-E9C4-4AD3-87CC-0B63172C1EA1}"/>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51" name="直線コネクタ 350">
          <a:extLst>
            <a:ext uri="{FF2B5EF4-FFF2-40B4-BE49-F238E27FC236}">
              <a16:creationId xmlns:a16="http://schemas.microsoft.com/office/drawing/2014/main" id="{94DEA720-18D8-4295-873E-28A6439FCA5C}"/>
            </a:ext>
          </a:extLst>
        </xdr:cNvPr>
        <xdr:cNvCxnSpPr/>
      </xdr:nvCxnSpPr>
      <xdr:spPr>
        <a:xfrm flipV="1">
          <a:off x="9219565" y="13089527"/>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52" name="【公営住宅】&#10;一人当たり面積最小値テキスト">
          <a:extLst>
            <a:ext uri="{FF2B5EF4-FFF2-40B4-BE49-F238E27FC236}">
              <a16:creationId xmlns:a16="http://schemas.microsoft.com/office/drawing/2014/main" id="{CEFAEFBF-89CE-4059-B0FF-640D927C47F2}"/>
            </a:ext>
          </a:extLst>
        </xdr:cNvPr>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53" name="直線コネクタ 352">
          <a:extLst>
            <a:ext uri="{FF2B5EF4-FFF2-40B4-BE49-F238E27FC236}">
              <a16:creationId xmlns:a16="http://schemas.microsoft.com/office/drawing/2014/main" id="{60DFBFF1-501A-4038-B15E-986CF993E358}"/>
            </a:ext>
          </a:extLst>
        </xdr:cNvPr>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4" name="【公営住宅】&#10;一人当たり面積最大値テキスト">
          <a:extLst>
            <a:ext uri="{FF2B5EF4-FFF2-40B4-BE49-F238E27FC236}">
              <a16:creationId xmlns:a16="http://schemas.microsoft.com/office/drawing/2014/main" id="{FFB23950-791E-47F2-9FD5-DF846C54557C}"/>
            </a:ext>
          </a:extLst>
        </xdr:cNvPr>
        <xdr:cNvSpPr txBox="1"/>
      </xdr:nvSpPr>
      <xdr:spPr>
        <a:xfrm>
          <a:off x="9258300" y="1287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5" name="直線コネクタ 354">
          <a:extLst>
            <a:ext uri="{FF2B5EF4-FFF2-40B4-BE49-F238E27FC236}">
              <a16:creationId xmlns:a16="http://schemas.microsoft.com/office/drawing/2014/main" id="{9F1FE139-86CA-40BA-85D4-C4B21D3C7505}"/>
            </a:ext>
          </a:extLst>
        </xdr:cNvPr>
        <xdr:cNvCxnSpPr/>
      </xdr:nvCxnSpPr>
      <xdr:spPr>
        <a:xfrm>
          <a:off x="9154160" y="130895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104520</xdr:rowOff>
    </xdr:from>
    <xdr:ext cx="469744" cy="259045"/>
    <xdr:sp macro="" textlink="">
      <xdr:nvSpPr>
        <xdr:cNvPr id="356" name="【公営住宅】&#10;一人当たり面積平均値テキスト">
          <a:extLst>
            <a:ext uri="{FF2B5EF4-FFF2-40B4-BE49-F238E27FC236}">
              <a16:creationId xmlns:a16="http://schemas.microsoft.com/office/drawing/2014/main" id="{B6FDF855-97B3-490C-A340-2302542004E2}"/>
            </a:ext>
          </a:extLst>
        </xdr:cNvPr>
        <xdr:cNvSpPr txBox="1"/>
      </xdr:nvSpPr>
      <xdr:spPr>
        <a:xfrm>
          <a:off x="9258300" y="143539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7" name="フローチャート: 判断 356">
          <a:extLst>
            <a:ext uri="{FF2B5EF4-FFF2-40B4-BE49-F238E27FC236}">
              <a16:creationId xmlns:a16="http://schemas.microsoft.com/office/drawing/2014/main" id="{36341A5F-FED3-4971-BE28-D5794E5B5814}"/>
            </a:ext>
          </a:extLst>
        </xdr:cNvPr>
        <xdr:cNvSpPr/>
      </xdr:nvSpPr>
      <xdr:spPr>
        <a:xfrm>
          <a:off x="9192260" y="143754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8" name="フローチャート: 判断 357">
          <a:extLst>
            <a:ext uri="{FF2B5EF4-FFF2-40B4-BE49-F238E27FC236}">
              <a16:creationId xmlns:a16="http://schemas.microsoft.com/office/drawing/2014/main" id="{07FA6237-18F3-4DF6-B8C6-7CF46857B796}"/>
            </a:ext>
          </a:extLst>
        </xdr:cNvPr>
        <xdr:cNvSpPr/>
      </xdr:nvSpPr>
      <xdr:spPr>
        <a:xfrm>
          <a:off x="844550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9" name="フローチャート: 判断 358">
          <a:extLst>
            <a:ext uri="{FF2B5EF4-FFF2-40B4-BE49-F238E27FC236}">
              <a16:creationId xmlns:a16="http://schemas.microsoft.com/office/drawing/2014/main" id="{42D3C8BC-2451-4F52-8285-10A255B4D122}"/>
            </a:ext>
          </a:extLst>
        </xdr:cNvPr>
        <xdr:cNvSpPr/>
      </xdr:nvSpPr>
      <xdr:spPr>
        <a:xfrm>
          <a:off x="767080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60" name="フローチャート: 判断 359">
          <a:extLst>
            <a:ext uri="{FF2B5EF4-FFF2-40B4-BE49-F238E27FC236}">
              <a16:creationId xmlns:a16="http://schemas.microsoft.com/office/drawing/2014/main" id="{035B3F68-C718-4933-9087-91F55AEE2852}"/>
            </a:ext>
          </a:extLst>
        </xdr:cNvPr>
        <xdr:cNvSpPr/>
      </xdr:nvSpPr>
      <xdr:spPr>
        <a:xfrm>
          <a:off x="6873240" y="14382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61" name="フローチャート: 判断 360">
          <a:extLst>
            <a:ext uri="{FF2B5EF4-FFF2-40B4-BE49-F238E27FC236}">
              <a16:creationId xmlns:a16="http://schemas.microsoft.com/office/drawing/2014/main" id="{BED6B478-9B12-4C4B-8DF4-1E6B38A9BE05}"/>
            </a:ext>
          </a:extLst>
        </xdr:cNvPr>
        <xdr:cNvSpPr/>
      </xdr:nvSpPr>
      <xdr:spPr>
        <a:xfrm>
          <a:off x="609854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D86BEB27-A9E3-4B00-BC6D-F54701B702A8}"/>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AF9001B8-05FC-4E8C-A0C5-316354771597}"/>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F0D7B832-B4EB-4912-BB26-44655649064E}"/>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F25CFBAE-5723-4C90-BAED-A1C4AC35CD77}"/>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F3F47552-D8A3-4C4E-8213-5525182062AD}"/>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85271</xdr:rowOff>
    </xdr:from>
    <xdr:to>
      <xdr:col>55</xdr:col>
      <xdr:colOff>50800</xdr:colOff>
      <xdr:row>86</xdr:row>
      <xdr:rowOff>15421</xdr:rowOff>
    </xdr:to>
    <xdr:sp macro="" textlink="">
      <xdr:nvSpPr>
        <xdr:cNvPr id="367" name="楕円 366">
          <a:extLst>
            <a:ext uri="{FF2B5EF4-FFF2-40B4-BE49-F238E27FC236}">
              <a16:creationId xmlns:a16="http://schemas.microsoft.com/office/drawing/2014/main" id="{EF1397D6-5465-44D1-8409-85DEEA95D7DC}"/>
            </a:ext>
          </a:extLst>
        </xdr:cNvPr>
        <xdr:cNvSpPr/>
      </xdr:nvSpPr>
      <xdr:spPr>
        <a:xfrm>
          <a:off x="9192260" y="1433467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108148</xdr:rowOff>
    </xdr:from>
    <xdr:ext cx="469744" cy="259045"/>
    <xdr:sp macro="" textlink="">
      <xdr:nvSpPr>
        <xdr:cNvPr id="368" name="【公営住宅】&#10;一人当たり面積該当値テキスト">
          <a:extLst>
            <a:ext uri="{FF2B5EF4-FFF2-40B4-BE49-F238E27FC236}">
              <a16:creationId xmlns:a16="http://schemas.microsoft.com/office/drawing/2014/main" id="{99944F23-77A2-4168-B5AE-ADDEC0FC3BAD}"/>
            </a:ext>
          </a:extLst>
        </xdr:cNvPr>
        <xdr:cNvSpPr txBox="1"/>
      </xdr:nvSpPr>
      <xdr:spPr>
        <a:xfrm>
          <a:off x="9258300" y="14189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85271</xdr:rowOff>
    </xdr:from>
    <xdr:to>
      <xdr:col>50</xdr:col>
      <xdr:colOff>165100</xdr:colOff>
      <xdr:row>86</xdr:row>
      <xdr:rowOff>15421</xdr:rowOff>
    </xdr:to>
    <xdr:sp macro="" textlink="">
      <xdr:nvSpPr>
        <xdr:cNvPr id="369" name="楕円 368">
          <a:extLst>
            <a:ext uri="{FF2B5EF4-FFF2-40B4-BE49-F238E27FC236}">
              <a16:creationId xmlns:a16="http://schemas.microsoft.com/office/drawing/2014/main" id="{0AF2ADC6-A9EE-4FB3-A024-FB5ED1038ADB}"/>
            </a:ext>
          </a:extLst>
        </xdr:cNvPr>
        <xdr:cNvSpPr/>
      </xdr:nvSpPr>
      <xdr:spPr>
        <a:xfrm>
          <a:off x="8445500" y="143346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136071</xdr:rowOff>
    </xdr:from>
    <xdr:to>
      <xdr:col>55</xdr:col>
      <xdr:colOff>0</xdr:colOff>
      <xdr:row>85</xdr:row>
      <xdr:rowOff>136071</xdr:rowOff>
    </xdr:to>
    <xdr:cxnSp macro="">
      <xdr:nvCxnSpPr>
        <xdr:cNvPr id="370" name="直線コネクタ 369">
          <a:extLst>
            <a:ext uri="{FF2B5EF4-FFF2-40B4-BE49-F238E27FC236}">
              <a16:creationId xmlns:a16="http://schemas.microsoft.com/office/drawing/2014/main" id="{B7818A28-C13A-4678-A53C-EF5EA4B4A526}"/>
            </a:ext>
          </a:extLst>
        </xdr:cNvPr>
        <xdr:cNvCxnSpPr/>
      </xdr:nvCxnSpPr>
      <xdr:spPr>
        <a:xfrm>
          <a:off x="8496300" y="14385471"/>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85271</xdr:rowOff>
    </xdr:from>
    <xdr:to>
      <xdr:col>46</xdr:col>
      <xdr:colOff>38100</xdr:colOff>
      <xdr:row>86</xdr:row>
      <xdr:rowOff>15421</xdr:rowOff>
    </xdr:to>
    <xdr:sp macro="" textlink="">
      <xdr:nvSpPr>
        <xdr:cNvPr id="371" name="楕円 370">
          <a:extLst>
            <a:ext uri="{FF2B5EF4-FFF2-40B4-BE49-F238E27FC236}">
              <a16:creationId xmlns:a16="http://schemas.microsoft.com/office/drawing/2014/main" id="{C0FD2435-2954-4D20-9B93-0A97B435A186}"/>
            </a:ext>
          </a:extLst>
        </xdr:cNvPr>
        <xdr:cNvSpPr/>
      </xdr:nvSpPr>
      <xdr:spPr>
        <a:xfrm>
          <a:off x="7670800" y="1433467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136071</xdr:rowOff>
    </xdr:from>
    <xdr:to>
      <xdr:col>50</xdr:col>
      <xdr:colOff>114300</xdr:colOff>
      <xdr:row>85</xdr:row>
      <xdr:rowOff>136071</xdr:rowOff>
    </xdr:to>
    <xdr:cxnSp macro="">
      <xdr:nvCxnSpPr>
        <xdr:cNvPr id="372" name="直線コネクタ 371">
          <a:extLst>
            <a:ext uri="{FF2B5EF4-FFF2-40B4-BE49-F238E27FC236}">
              <a16:creationId xmlns:a16="http://schemas.microsoft.com/office/drawing/2014/main" id="{AFE9865B-5398-4E76-8652-9272D0FE627C}"/>
            </a:ext>
          </a:extLst>
        </xdr:cNvPr>
        <xdr:cNvCxnSpPr/>
      </xdr:nvCxnSpPr>
      <xdr:spPr>
        <a:xfrm>
          <a:off x="7713980" y="14385471"/>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85271</xdr:rowOff>
    </xdr:from>
    <xdr:to>
      <xdr:col>41</xdr:col>
      <xdr:colOff>101600</xdr:colOff>
      <xdr:row>86</xdr:row>
      <xdr:rowOff>15421</xdr:rowOff>
    </xdr:to>
    <xdr:sp macro="" textlink="">
      <xdr:nvSpPr>
        <xdr:cNvPr id="373" name="楕円 372">
          <a:extLst>
            <a:ext uri="{FF2B5EF4-FFF2-40B4-BE49-F238E27FC236}">
              <a16:creationId xmlns:a16="http://schemas.microsoft.com/office/drawing/2014/main" id="{6AA849C2-E1E9-410A-AD42-D026F26D7DD8}"/>
            </a:ext>
          </a:extLst>
        </xdr:cNvPr>
        <xdr:cNvSpPr/>
      </xdr:nvSpPr>
      <xdr:spPr>
        <a:xfrm>
          <a:off x="6873240" y="143346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136071</xdr:rowOff>
    </xdr:from>
    <xdr:to>
      <xdr:col>45</xdr:col>
      <xdr:colOff>177800</xdr:colOff>
      <xdr:row>85</xdr:row>
      <xdr:rowOff>136071</xdr:rowOff>
    </xdr:to>
    <xdr:cxnSp macro="">
      <xdr:nvCxnSpPr>
        <xdr:cNvPr id="374" name="直線コネクタ 373">
          <a:extLst>
            <a:ext uri="{FF2B5EF4-FFF2-40B4-BE49-F238E27FC236}">
              <a16:creationId xmlns:a16="http://schemas.microsoft.com/office/drawing/2014/main" id="{0DE42F58-FC26-45A9-A71F-7943BE557C69}"/>
            </a:ext>
          </a:extLst>
        </xdr:cNvPr>
        <xdr:cNvCxnSpPr/>
      </xdr:nvCxnSpPr>
      <xdr:spPr>
        <a:xfrm>
          <a:off x="6924040" y="14385471"/>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91802</xdr:rowOff>
    </xdr:from>
    <xdr:to>
      <xdr:col>36</xdr:col>
      <xdr:colOff>165100</xdr:colOff>
      <xdr:row>86</xdr:row>
      <xdr:rowOff>21952</xdr:rowOff>
    </xdr:to>
    <xdr:sp macro="" textlink="">
      <xdr:nvSpPr>
        <xdr:cNvPr id="375" name="楕円 374">
          <a:extLst>
            <a:ext uri="{FF2B5EF4-FFF2-40B4-BE49-F238E27FC236}">
              <a16:creationId xmlns:a16="http://schemas.microsoft.com/office/drawing/2014/main" id="{F3058B00-43EE-45D3-B3F3-D39AF49A5C55}"/>
            </a:ext>
          </a:extLst>
        </xdr:cNvPr>
        <xdr:cNvSpPr/>
      </xdr:nvSpPr>
      <xdr:spPr>
        <a:xfrm>
          <a:off x="6098540" y="143412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136071</xdr:rowOff>
    </xdr:from>
    <xdr:to>
      <xdr:col>41</xdr:col>
      <xdr:colOff>50800</xdr:colOff>
      <xdr:row>85</xdr:row>
      <xdr:rowOff>142602</xdr:rowOff>
    </xdr:to>
    <xdr:cxnSp macro="">
      <xdr:nvCxnSpPr>
        <xdr:cNvPr id="376" name="直線コネクタ 375">
          <a:extLst>
            <a:ext uri="{FF2B5EF4-FFF2-40B4-BE49-F238E27FC236}">
              <a16:creationId xmlns:a16="http://schemas.microsoft.com/office/drawing/2014/main" id="{7C5E10E1-E1A6-4EF1-A5E8-4C9A9F368307}"/>
            </a:ext>
          </a:extLst>
        </xdr:cNvPr>
        <xdr:cNvCxnSpPr/>
      </xdr:nvCxnSpPr>
      <xdr:spPr>
        <a:xfrm flipV="1">
          <a:off x="6149340" y="14385471"/>
          <a:ext cx="7747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44104</xdr:rowOff>
    </xdr:from>
    <xdr:ext cx="469744" cy="259045"/>
    <xdr:sp macro="" textlink="">
      <xdr:nvSpPr>
        <xdr:cNvPr id="377" name="n_1aveValue【公営住宅】&#10;一人当たり面積">
          <a:extLst>
            <a:ext uri="{FF2B5EF4-FFF2-40B4-BE49-F238E27FC236}">
              <a16:creationId xmlns:a16="http://schemas.microsoft.com/office/drawing/2014/main" id="{71CEB8D7-509D-43A4-8C02-719A59F8AA8B}"/>
            </a:ext>
          </a:extLst>
        </xdr:cNvPr>
        <xdr:cNvSpPr txBox="1"/>
      </xdr:nvSpPr>
      <xdr:spPr>
        <a:xfrm>
          <a:off x="8271587" y="1446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53901</xdr:rowOff>
    </xdr:from>
    <xdr:ext cx="469744" cy="259045"/>
    <xdr:sp macro="" textlink="">
      <xdr:nvSpPr>
        <xdr:cNvPr id="378" name="n_2aveValue【公営住宅】&#10;一人当たり面積">
          <a:extLst>
            <a:ext uri="{FF2B5EF4-FFF2-40B4-BE49-F238E27FC236}">
              <a16:creationId xmlns:a16="http://schemas.microsoft.com/office/drawing/2014/main" id="{16CA6EEE-739D-4FCC-8B24-5F322DAF04F1}"/>
            </a:ext>
          </a:extLst>
        </xdr:cNvPr>
        <xdr:cNvSpPr txBox="1"/>
      </xdr:nvSpPr>
      <xdr:spPr>
        <a:xfrm>
          <a:off x="750958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53901</xdr:rowOff>
    </xdr:from>
    <xdr:ext cx="469744" cy="259045"/>
    <xdr:sp macro="" textlink="">
      <xdr:nvSpPr>
        <xdr:cNvPr id="379" name="n_3aveValue【公営住宅】&#10;一人当たり面積">
          <a:extLst>
            <a:ext uri="{FF2B5EF4-FFF2-40B4-BE49-F238E27FC236}">
              <a16:creationId xmlns:a16="http://schemas.microsoft.com/office/drawing/2014/main" id="{6D723EF5-5E4D-45BF-9EC5-DF9853F35458}"/>
            </a:ext>
          </a:extLst>
        </xdr:cNvPr>
        <xdr:cNvSpPr txBox="1"/>
      </xdr:nvSpPr>
      <xdr:spPr>
        <a:xfrm>
          <a:off x="671202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44104</xdr:rowOff>
    </xdr:from>
    <xdr:ext cx="469744" cy="259045"/>
    <xdr:sp macro="" textlink="">
      <xdr:nvSpPr>
        <xdr:cNvPr id="380" name="n_4aveValue【公営住宅】&#10;一人当たり面積">
          <a:extLst>
            <a:ext uri="{FF2B5EF4-FFF2-40B4-BE49-F238E27FC236}">
              <a16:creationId xmlns:a16="http://schemas.microsoft.com/office/drawing/2014/main" id="{4AAB6EB8-DCB6-4DC7-ACEF-BDBBE10C4B28}"/>
            </a:ext>
          </a:extLst>
        </xdr:cNvPr>
        <xdr:cNvSpPr txBox="1"/>
      </xdr:nvSpPr>
      <xdr:spPr>
        <a:xfrm>
          <a:off x="5937327" y="1446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31948</xdr:rowOff>
    </xdr:from>
    <xdr:ext cx="469744" cy="259045"/>
    <xdr:sp macro="" textlink="">
      <xdr:nvSpPr>
        <xdr:cNvPr id="381" name="n_1mainValue【公営住宅】&#10;一人当たり面積">
          <a:extLst>
            <a:ext uri="{FF2B5EF4-FFF2-40B4-BE49-F238E27FC236}">
              <a16:creationId xmlns:a16="http://schemas.microsoft.com/office/drawing/2014/main" id="{0E5DD241-D92E-4FE2-A1A2-5A9FF1EADB42}"/>
            </a:ext>
          </a:extLst>
        </xdr:cNvPr>
        <xdr:cNvSpPr txBox="1"/>
      </xdr:nvSpPr>
      <xdr:spPr>
        <a:xfrm>
          <a:off x="8271587" y="14113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31948</xdr:rowOff>
    </xdr:from>
    <xdr:ext cx="469744" cy="259045"/>
    <xdr:sp macro="" textlink="">
      <xdr:nvSpPr>
        <xdr:cNvPr id="382" name="n_2mainValue【公営住宅】&#10;一人当たり面積">
          <a:extLst>
            <a:ext uri="{FF2B5EF4-FFF2-40B4-BE49-F238E27FC236}">
              <a16:creationId xmlns:a16="http://schemas.microsoft.com/office/drawing/2014/main" id="{2EFD9A4B-95F3-4F42-9FD1-5FDE59FA4E3F}"/>
            </a:ext>
          </a:extLst>
        </xdr:cNvPr>
        <xdr:cNvSpPr txBox="1"/>
      </xdr:nvSpPr>
      <xdr:spPr>
        <a:xfrm>
          <a:off x="7509587" y="14113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31948</xdr:rowOff>
    </xdr:from>
    <xdr:ext cx="469744" cy="259045"/>
    <xdr:sp macro="" textlink="">
      <xdr:nvSpPr>
        <xdr:cNvPr id="383" name="n_3mainValue【公営住宅】&#10;一人当たり面積">
          <a:extLst>
            <a:ext uri="{FF2B5EF4-FFF2-40B4-BE49-F238E27FC236}">
              <a16:creationId xmlns:a16="http://schemas.microsoft.com/office/drawing/2014/main" id="{05E21CED-1EBD-48B7-9C24-7E12EDF9DC4B}"/>
            </a:ext>
          </a:extLst>
        </xdr:cNvPr>
        <xdr:cNvSpPr txBox="1"/>
      </xdr:nvSpPr>
      <xdr:spPr>
        <a:xfrm>
          <a:off x="6712027" y="14113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38479</xdr:rowOff>
    </xdr:from>
    <xdr:ext cx="469744" cy="259045"/>
    <xdr:sp macro="" textlink="">
      <xdr:nvSpPr>
        <xdr:cNvPr id="384" name="n_4mainValue【公営住宅】&#10;一人当たり面積">
          <a:extLst>
            <a:ext uri="{FF2B5EF4-FFF2-40B4-BE49-F238E27FC236}">
              <a16:creationId xmlns:a16="http://schemas.microsoft.com/office/drawing/2014/main" id="{C6DAE8A2-A237-4C5F-AD2E-EB458D078354}"/>
            </a:ext>
          </a:extLst>
        </xdr:cNvPr>
        <xdr:cNvSpPr txBox="1"/>
      </xdr:nvSpPr>
      <xdr:spPr>
        <a:xfrm>
          <a:off x="5937327" y="14120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5" name="正方形/長方形 384">
          <a:extLst>
            <a:ext uri="{FF2B5EF4-FFF2-40B4-BE49-F238E27FC236}">
              <a16:creationId xmlns:a16="http://schemas.microsoft.com/office/drawing/2014/main" id="{8E908413-6135-4C58-98EE-683294DB1612}"/>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6" name="正方形/長方形 385">
          <a:extLst>
            <a:ext uri="{FF2B5EF4-FFF2-40B4-BE49-F238E27FC236}">
              <a16:creationId xmlns:a16="http://schemas.microsoft.com/office/drawing/2014/main" id="{FDA208F1-63AD-479B-AC83-0DC690574692}"/>
            </a:ext>
          </a:extLst>
        </xdr:cNvPr>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7" name="正方形/長方形 386">
          <a:extLst>
            <a:ext uri="{FF2B5EF4-FFF2-40B4-BE49-F238E27FC236}">
              <a16:creationId xmlns:a16="http://schemas.microsoft.com/office/drawing/2014/main" id="{451A1455-A4C3-438C-B22D-100A288DDC08}"/>
            </a:ext>
          </a:extLst>
        </xdr:cNvPr>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8" name="正方形/長方形 387">
          <a:extLst>
            <a:ext uri="{FF2B5EF4-FFF2-40B4-BE49-F238E27FC236}">
              <a16:creationId xmlns:a16="http://schemas.microsoft.com/office/drawing/2014/main" id="{1C112490-B969-48F6-BBAE-B0EE953AA593}"/>
            </a:ext>
          </a:extLst>
        </xdr:cNvPr>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9" name="正方形/長方形 388">
          <a:extLst>
            <a:ext uri="{FF2B5EF4-FFF2-40B4-BE49-F238E27FC236}">
              <a16:creationId xmlns:a16="http://schemas.microsoft.com/office/drawing/2014/main" id="{DD996944-5D09-4FBB-BF92-60DB1E9C3555}"/>
            </a:ext>
          </a:extLst>
        </xdr:cNvPr>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69AFBF4F-4F64-4A93-A014-8AAB43E109D7}"/>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a:extLst>
            <a:ext uri="{FF2B5EF4-FFF2-40B4-BE49-F238E27FC236}">
              <a16:creationId xmlns:a16="http://schemas.microsoft.com/office/drawing/2014/main" id="{E7F7AE29-D945-4E12-A003-8A4A07028CE8}"/>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92" name="正方形/長方形 391">
          <a:extLst>
            <a:ext uri="{FF2B5EF4-FFF2-40B4-BE49-F238E27FC236}">
              <a16:creationId xmlns:a16="http://schemas.microsoft.com/office/drawing/2014/main" id="{B6EA218C-F84B-427B-BDB8-68BD41B3A6A9}"/>
            </a:ext>
          </a:extLst>
        </xdr:cNvPr>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93" name="正方形/長方形 392">
          <a:extLst>
            <a:ext uri="{FF2B5EF4-FFF2-40B4-BE49-F238E27FC236}">
              <a16:creationId xmlns:a16="http://schemas.microsoft.com/office/drawing/2014/main" id="{AFC521F7-650F-4EB9-BCDC-AC660CCC2E7D}"/>
            </a:ext>
          </a:extLst>
        </xdr:cNvPr>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4" name="正方形/長方形 393">
          <a:extLst>
            <a:ext uri="{FF2B5EF4-FFF2-40B4-BE49-F238E27FC236}">
              <a16:creationId xmlns:a16="http://schemas.microsoft.com/office/drawing/2014/main" id="{F34A6786-A4C9-484E-9157-6CE472EE1018}"/>
            </a:ext>
          </a:extLst>
        </xdr:cNvPr>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5" name="正方形/長方形 394">
          <a:extLst>
            <a:ext uri="{FF2B5EF4-FFF2-40B4-BE49-F238E27FC236}">
              <a16:creationId xmlns:a16="http://schemas.microsoft.com/office/drawing/2014/main" id="{B35E19DF-5AEB-4108-A344-FF4845F12F5E}"/>
            </a:ext>
          </a:extLst>
        </xdr:cNvPr>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8CA91137-4B71-42FA-B779-01D83243E381}"/>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4B96E096-BB46-4BDE-98D9-E9B233148965}"/>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4AA02507-4253-4DF9-BFC1-D4587EC350AC}"/>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20017450-4FCC-406B-8502-A08AADB94BFC}"/>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14A63324-6A98-4075-8940-8A995BB48ECC}"/>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B83E63D0-CDB5-49AD-8991-11589F3C1D43}"/>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B9DBA151-0C43-4465-A4C1-32D7F7105AF4}"/>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E40B91D6-8F79-4C79-BBB9-71AF1C919E4B}"/>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08DF207E-E1C1-4546-B4BF-33E3073ECCA3}"/>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5134E549-9F08-4EFE-BB76-05285F633FB9}"/>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9C502AFB-67A4-49CD-9928-47048CBC107F}"/>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52A2D747-FA72-41E2-A0C3-4D239253CF04}"/>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8" name="直線コネクタ 407">
          <a:extLst>
            <a:ext uri="{FF2B5EF4-FFF2-40B4-BE49-F238E27FC236}">
              <a16:creationId xmlns:a16="http://schemas.microsoft.com/office/drawing/2014/main" id="{EEABA19D-31B8-49C3-A3F8-0D9BFDA52E40}"/>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9" name="テキスト ボックス 408">
          <a:extLst>
            <a:ext uri="{FF2B5EF4-FFF2-40B4-BE49-F238E27FC236}">
              <a16:creationId xmlns:a16="http://schemas.microsoft.com/office/drawing/2014/main" id="{EED27FD1-A55A-4613-8A21-C40BE1AE9093}"/>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10" name="直線コネクタ 409">
          <a:extLst>
            <a:ext uri="{FF2B5EF4-FFF2-40B4-BE49-F238E27FC236}">
              <a16:creationId xmlns:a16="http://schemas.microsoft.com/office/drawing/2014/main" id="{D6C4F762-A281-4C5F-9C7C-C0C562EDAD40}"/>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11" name="テキスト ボックス 410">
          <a:extLst>
            <a:ext uri="{FF2B5EF4-FFF2-40B4-BE49-F238E27FC236}">
              <a16:creationId xmlns:a16="http://schemas.microsoft.com/office/drawing/2014/main" id="{ED8C046D-69F8-412C-9D84-0AAB8A15C505}"/>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12" name="直線コネクタ 411">
          <a:extLst>
            <a:ext uri="{FF2B5EF4-FFF2-40B4-BE49-F238E27FC236}">
              <a16:creationId xmlns:a16="http://schemas.microsoft.com/office/drawing/2014/main" id="{4D1101AE-821A-4519-A551-A3607673F31D}"/>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3" name="テキスト ボックス 412">
          <a:extLst>
            <a:ext uri="{FF2B5EF4-FFF2-40B4-BE49-F238E27FC236}">
              <a16:creationId xmlns:a16="http://schemas.microsoft.com/office/drawing/2014/main" id="{9156B42E-5BA0-481D-AE26-7653504FE63E}"/>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4" name="直線コネクタ 413">
          <a:extLst>
            <a:ext uri="{FF2B5EF4-FFF2-40B4-BE49-F238E27FC236}">
              <a16:creationId xmlns:a16="http://schemas.microsoft.com/office/drawing/2014/main" id="{1A993331-E18E-4EF0-BD09-AFEA33AF50EE}"/>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5" name="テキスト ボックス 414">
          <a:extLst>
            <a:ext uri="{FF2B5EF4-FFF2-40B4-BE49-F238E27FC236}">
              <a16:creationId xmlns:a16="http://schemas.microsoft.com/office/drawing/2014/main" id="{4DAFB327-B746-4308-AB10-28E124C35116}"/>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68A925AC-5B70-4D19-8732-63A6B779BAED}"/>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E3297CBA-A2D9-43C8-9DDE-E1BEF812929A}"/>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E1B5DE40-5CD6-4648-BBFA-3919E10E6A6A}"/>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9" name="直線コネクタ 418">
          <a:extLst>
            <a:ext uri="{FF2B5EF4-FFF2-40B4-BE49-F238E27FC236}">
              <a16:creationId xmlns:a16="http://schemas.microsoft.com/office/drawing/2014/main" id="{5B5C0DA6-8347-4FA3-8929-CFC2CD84368A}"/>
            </a:ext>
          </a:extLst>
        </xdr:cNvPr>
        <xdr:cNvCxnSpPr/>
      </xdr:nvCxnSpPr>
      <xdr:spPr>
        <a:xfrm flipV="1">
          <a:off x="14375764" y="5884164"/>
          <a:ext cx="0" cy="1214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2364B16D-4B3F-4676-ABC1-5AF99A894D86}"/>
            </a:ext>
          </a:extLst>
        </xdr:cNvPr>
        <xdr:cNvSpPr txBox="1"/>
      </xdr:nvSpPr>
      <xdr:spPr>
        <a:xfrm>
          <a:off x="14414500" y="710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21" name="直線コネクタ 420">
          <a:extLst>
            <a:ext uri="{FF2B5EF4-FFF2-40B4-BE49-F238E27FC236}">
              <a16:creationId xmlns:a16="http://schemas.microsoft.com/office/drawing/2014/main" id="{A561E2D4-84A6-46AE-8D1B-672967D74473}"/>
            </a:ext>
          </a:extLst>
        </xdr:cNvPr>
        <xdr:cNvCxnSpPr/>
      </xdr:nvCxnSpPr>
      <xdr:spPr>
        <a:xfrm>
          <a:off x="14287500" y="70987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EE32B363-405D-4979-A0B4-A96B0D9B775B}"/>
            </a:ext>
          </a:extLst>
        </xdr:cNvPr>
        <xdr:cNvSpPr txBox="1"/>
      </xdr:nvSpPr>
      <xdr:spPr>
        <a:xfrm>
          <a:off x="14414500" y="5667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23" name="直線コネクタ 422">
          <a:extLst>
            <a:ext uri="{FF2B5EF4-FFF2-40B4-BE49-F238E27FC236}">
              <a16:creationId xmlns:a16="http://schemas.microsoft.com/office/drawing/2014/main" id="{D485D0C1-3B94-42E4-B3A0-C1DAA6A1F873}"/>
            </a:ext>
          </a:extLst>
        </xdr:cNvPr>
        <xdr:cNvCxnSpPr/>
      </xdr:nvCxnSpPr>
      <xdr:spPr>
        <a:xfrm>
          <a:off x="14287500" y="58841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88409</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CFE172A7-E4EB-46E6-91A9-AFAD04938502}"/>
            </a:ext>
          </a:extLst>
        </xdr:cNvPr>
        <xdr:cNvSpPr txBox="1"/>
      </xdr:nvSpPr>
      <xdr:spPr>
        <a:xfrm>
          <a:off x="14414500" y="62910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5" name="フローチャート: 判断 424">
          <a:extLst>
            <a:ext uri="{FF2B5EF4-FFF2-40B4-BE49-F238E27FC236}">
              <a16:creationId xmlns:a16="http://schemas.microsoft.com/office/drawing/2014/main" id="{95EDF7C4-00E6-497D-9669-D1EBCF98E6B8}"/>
            </a:ext>
          </a:extLst>
        </xdr:cNvPr>
        <xdr:cNvSpPr/>
      </xdr:nvSpPr>
      <xdr:spPr>
        <a:xfrm>
          <a:off x="14325600" y="631266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6" name="フローチャート: 判断 425">
          <a:extLst>
            <a:ext uri="{FF2B5EF4-FFF2-40B4-BE49-F238E27FC236}">
              <a16:creationId xmlns:a16="http://schemas.microsoft.com/office/drawing/2014/main" id="{97D90334-0DBB-462E-8689-BAEC753679B5}"/>
            </a:ext>
          </a:extLst>
        </xdr:cNvPr>
        <xdr:cNvSpPr/>
      </xdr:nvSpPr>
      <xdr:spPr>
        <a:xfrm>
          <a:off x="13578840" y="63103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7" name="フローチャート: 判断 426">
          <a:extLst>
            <a:ext uri="{FF2B5EF4-FFF2-40B4-BE49-F238E27FC236}">
              <a16:creationId xmlns:a16="http://schemas.microsoft.com/office/drawing/2014/main" id="{6CEC2282-711E-4EB7-9796-15DA653E3AB6}"/>
            </a:ext>
          </a:extLst>
        </xdr:cNvPr>
        <xdr:cNvSpPr/>
      </xdr:nvSpPr>
      <xdr:spPr>
        <a:xfrm>
          <a:off x="12804140" y="6330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8" name="フローチャート: 判断 427">
          <a:extLst>
            <a:ext uri="{FF2B5EF4-FFF2-40B4-BE49-F238E27FC236}">
              <a16:creationId xmlns:a16="http://schemas.microsoft.com/office/drawing/2014/main" id="{D4BC2FCE-622A-437C-B6A4-EA8BEB2B42DF}"/>
            </a:ext>
          </a:extLst>
        </xdr:cNvPr>
        <xdr:cNvSpPr/>
      </xdr:nvSpPr>
      <xdr:spPr>
        <a:xfrm>
          <a:off x="12029440" y="6328664"/>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9" name="フローチャート: 判断 428">
          <a:extLst>
            <a:ext uri="{FF2B5EF4-FFF2-40B4-BE49-F238E27FC236}">
              <a16:creationId xmlns:a16="http://schemas.microsoft.com/office/drawing/2014/main" id="{02C15754-3401-44B9-AA8F-BF9B566071A5}"/>
            </a:ext>
          </a:extLst>
        </xdr:cNvPr>
        <xdr:cNvSpPr/>
      </xdr:nvSpPr>
      <xdr:spPr>
        <a:xfrm>
          <a:off x="1123188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BFDAA64-BBE6-431E-A6EF-C0C77FB585FD}"/>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A61624FF-0DEF-4124-9116-301A96348648}"/>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D802571-83EB-4443-AD86-8FBB3B77A945}"/>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E2B06553-0BA2-423F-9F05-3DB48EC09477}"/>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2C516BBF-FB72-4672-8138-DE6E501DE8D7}"/>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36830</xdr:rowOff>
    </xdr:from>
    <xdr:to>
      <xdr:col>85</xdr:col>
      <xdr:colOff>177800</xdr:colOff>
      <xdr:row>36</xdr:row>
      <xdr:rowOff>138430</xdr:rowOff>
    </xdr:to>
    <xdr:sp macro="" textlink="">
      <xdr:nvSpPr>
        <xdr:cNvPr id="435" name="楕円 434">
          <a:extLst>
            <a:ext uri="{FF2B5EF4-FFF2-40B4-BE49-F238E27FC236}">
              <a16:creationId xmlns:a16="http://schemas.microsoft.com/office/drawing/2014/main" id="{FDFF20E2-2DCF-4FBB-8C62-4095B6D369C8}"/>
            </a:ext>
          </a:extLst>
        </xdr:cNvPr>
        <xdr:cNvSpPr/>
      </xdr:nvSpPr>
      <xdr:spPr>
        <a:xfrm>
          <a:off x="14325600" y="607187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59707</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050EC83C-515F-4187-8572-2A35384C5AAB}"/>
            </a:ext>
          </a:extLst>
        </xdr:cNvPr>
        <xdr:cNvSpPr txBox="1"/>
      </xdr:nvSpPr>
      <xdr:spPr>
        <a:xfrm>
          <a:off x="14414500" y="592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57404</xdr:rowOff>
    </xdr:from>
    <xdr:to>
      <xdr:col>81</xdr:col>
      <xdr:colOff>101600</xdr:colOff>
      <xdr:row>36</xdr:row>
      <xdr:rowOff>159004</xdr:rowOff>
    </xdr:to>
    <xdr:sp macro="" textlink="">
      <xdr:nvSpPr>
        <xdr:cNvPr id="437" name="楕円 436">
          <a:extLst>
            <a:ext uri="{FF2B5EF4-FFF2-40B4-BE49-F238E27FC236}">
              <a16:creationId xmlns:a16="http://schemas.microsoft.com/office/drawing/2014/main" id="{3DA7DA41-0040-48B5-8FBF-4AE308991239}"/>
            </a:ext>
          </a:extLst>
        </xdr:cNvPr>
        <xdr:cNvSpPr/>
      </xdr:nvSpPr>
      <xdr:spPr>
        <a:xfrm>
          <a:off x="13578840" y="6092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87630</xdr:rowOff>
    </xdr:from>
    <xdr:to>
      <xdr:col>85</xdr:col>
      <xdr:colOff>127000</xdr:colOff>
      <xdr:row>36</xdr:row>
      <xdr:rowOff>108204</xdr:rowOff>
    </xdr:to>
    <xdr:cxnSp macro="">
      <xdr:nvCxnSpPr>
        <xdr:cNvPr id="438" name="直線コネクタ 437">
          <a:extLst>
            <a:ext uri="{FF2B5EF4-FFF2-40B4-BE49-F238E27FC236}">
              <a16:creationId xmlns:a16="http://schemas.microsoft.com/office/drawing/2014/main" id="{31E8A027-1262-49B9-B8AB-986BAEFF193D}"/>
            </a:ext>
          </a:extLst>
        </xdr:cNvPr>
        <xdr:cNvCxnSpPr/>
      </xdr:nvCxnSpPr>
      <xdr:spPr>
        <a:xfrm flipV="1">
          <a:off x="13629640" y="6122670"/>
          <a:ext cx="74676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55118</xdr:rowOff>
    </xdr:from>
    <xdr:to>
      <xdr:col>76</xdr:col>
      <xdr:colOff>165100</xdr:colOff>
      <xdr:row>36</xdr:row>
      <xdr:rowOff>156718</xdr:rowOff>
    </xdr:to>
    <xdr:sp macro="" textlink="">
      <xdr:nvSpPr>
        <xdr:cNvPr id="439" name="楕円 438">
          <a:extLst>
            <a:ext uri="{FF2B5EF4-FFF2-40B4-BE49-F238E27FC236}">
              <a16:creationId xmlns:a16="http://schemas.microsoft.com/office/drawing/2014/main" id="{E10C8B54-9E90-41C1-BDBD-C33F88EDB078}"/>
            </a:ext>
          </a:extLst>
        </xdr:cNvPr>
        <xdr:cNvSpPr/>
      </xdr:nvSpPr>
      <xdr:spPr>
        <a:xfrm>
          <a:off x="12804140" y="609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105918</xdr:rowOff>
    </xdr:from>
    <xdr:to>
      <xdr:col>81</xdr:col>
      <xdr:colOff>50800</xdr:colOff>
      <xdr:row>36</xdr:row>
      <xdr:rowOff>108204</xdr:rowOff>
    </xdr:to>
    <xdr:cxnSp macro="">
      <xdr:nvCxnSpPr>
        <xdr:cNvPr id="440" name="直線コネクタ 439">
          <a:extLst>
            <a:ext uri="{FF2B5EF4-FFF2-40B4-BE49-F238E27FC236}">
              <a16:creationId xmlns:a16="http://schemas.microsoft.com/office/drawing/2014/main" id="{7185EE2B-E2D4-432C-956F-301D00B90009}"/>
            </a:ext>
          </a:extLst>
        </xdr:cNvPr>
        <xdr:cNvCxnSpPr/>
      </xdr:nvCxnSpPr>
      <xdr:spPr>
        <a:xfrm>
          <a:off x="12854940" y="6140958"/>
          <a:ext cx="7747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71120</xdr:rowOff>
    </xdr:from>
    <xdr:to>
      <xdr:col>72</xdr:col>
      <xdr:colOff>38100</xdr:colOff>
      <xdr:row>37</xdr:row>
      <xdr:rowOff>1270</xdr:rowOff>
    </xdr:to>
    <xdr:sp macro="" textlink="">
      <xdr:nvSpPr>
        <xdr:cNvPr id="441" name="楕円 440">
          <a:extLst>
            <a:ext uri="{FF2B5EF4-FFF2-40B4-BE49-F238E27FC236}">
              <a16:creationId xmlns:a16="http://schemas.microsoft.com/office/drawing/2014/main" id="{ABE2650B-6994-46D1-A250-84B19A1BF416}"/>
            </a:ext>
          </a:extLst>
        </xdr:cNvPr>
        <xdr:cNvSpPr/>
      </xdr:nvSpPr>
      <xdr:spPr>
        <a:xfrm>
          <a:off x="12029440" y="61061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105918</xdr:rowOff>
    </xdr:from>
    <xdr:to>
      <xdr:col>76</xdr:col>
      <xdr:colOff>114300</xdr:colOff>
      <xdr:row>36</xdr:row>
      <xdr:rowOff>121920</xdr:rowOff>
    </xdr:to>
    <xdr:cxnSp macro="">
      <xdr:nvCxnSpPr>
        <xdr:cNvPr id="442" name="直線コネクタ 441">
          <a:extLst>
            <a:ext uri="{FF2B5EF4-FFF2-40B4-BE49-F238E27FC236}">
              <a16:creationId xmlns:a16="http://schemas.microsoft.com/office/drawing/2014/main" id="{B6E8D06A-60AD-42AD-B3FA-022A64C30E52}"/>
            </a:ext>
          </a:extLst>
        </xdr:cNvPr>
        <xdr:cNvCxnSpPr/>
      </xdr:nvCxnSpPr>
      <xdr:spPr>
        <a:xfrm flipV="1">
          <a:off x="12072620" y="6140958"/>
          <a:ext cx="78232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84836</xdr:rowOff>
    </xdr:from>
    <xdr:to>
      <xdr:col>67</xdr:col>
      <xdr:colOff>101600</xdr:colOff>
      <xdr:row>37</xdr:row>
      <xdr:rowOff>14986</xdr:rowOff>
    </xdr:to>
    <xdr:sp macro="" textlink="">
      <xdr:nvSpPr>
        <xdr:cNvPr id="443" name="楕円 442">
          <a:extLst>
            <a:ext uri="{FF2B5EF4-FFF2-40B4-BE49-F238E27FC236}">
              <a16:creationId xmlns:a16="http://schemas.microsoft.com/office/drawing/2014/main" id="{26E52A94-D3A5-4495-92CD-59D0D0528A7D}"/>
            </a:ext>
          </a:extLst>
        </xdr:cNvPr>
        <xdr:cNvSpPr/>
      </xdr:nvSpPr>
      <xdr:spPr>
        <a:xfrm>
          <a:off x="11231880" y="61198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121920</xdr:rowOff>
    </xdr:from>
    <xdr:to>
      <xdr:col>71</xdr:col>
      <xdr:colOff>177800</xdr:colOff>
      <xdr:row>36</xdr:row>
      <xdr:rowOff>135636</xdr:rowOff>
    </xdr:to>
    <xdr:cxnSp macro="">
      <xdr:nvCxnSpPr>
        <xdr:cNvPr id="444" name="直線コネクタ 443">
          <a:extLst>
            <a:ext uri="{FF2B5EF4-FFF2-40B4-BE49-F238E27FC236}">
              <a16:creationId xmlns:a16="http://schemas.microsoft.com/office/drawing/2014/main" id="{825C06B3-2E9D-42E9-84A7-7A4339DC1EE0}"/>
            </a:ext>
          </a:extLst>
        </xdr:cNvPr>
        <xdr:cNvCxnSpPr/>
      </xdr:nvCxnSpPr>
      <xdr:spPr>
        <a:xfrm flipV="1">
          <a:off x="11282680" y="6156960"/>
          <a:ext cx="78994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28973</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04B5C3D7-3D92-4EE9-A634-F3C360408AE8}"/>
            </a:ext>
          </a:extLst>
        </xdr:cNvPr>
        <xdr:cNvSpPr txBox="1"/>
      </xdr:nvSpPr>
      <xdr:spPr>
        <a:xfrm>
          <a:off x="13437244" y="6399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49547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801D8A33-FD52-4493-8275-AEED5C36CA7D}"/>
            </a:ext>
          </a:extLst>
        </xdr:cNvPr>
        <xdr:cNvSpPr txBox="1"/>
      </xdr:nvSpPr>
      <xdr:spPr>
        <a:xfrm>
          <a:off x="126752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47261</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F2BD00A8-952D-49BC-9631-9DEB7AECBEB0}"/>
            </a:ext>
          </a:extLst>
        </xdr:cNvPr>
        <xdr:cNvSpPr txBox="1"/>
      </xdr:nvSpPr>
      <xdr:spPr>
        <a:xfrm>
          <a:off x="11900544" y="6417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22115</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D3F24219-8C87-4728-BB9E-1C3DD56DF723}"/>
            </a:ext>
          </a:extLst>
        </xdr:cNvPr>
        <xdr:cNvSpPr txBox="1"/>
      </xdr:nvSpPr>
      <xdr:spPr>
        <a:xfrm>
          <a:off x="11102984" y="639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4081</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BDD36BB5-FE96-485E-825B-EAE0A72186CE}"/>
            </a:ext>
          </a:extLst>
        </xdr:cNvPr>
        <xdr:cNvSpPr txBox="1"/>
      </xdr:nvSpPr>
      <xdr:spPr>
        <a:xfrm>
          <a:off x="13437244" y="5871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1795</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1DD126D5-EB92-4CA6-83DE-D3F5ECD42BEA}"/>
            </a:ext>
          </a:extLst>
        </xdr:cNvPr>
        <xdr:cNvSpPr txBox="1"/>
      </xdr:nvSpPr>
      <xdr:spPr>
        <a:xfrm>
          <a:off x="12675244" y="5869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17797</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313BF956-79F0-404B-B023-B7300EAC9945}"/>
            </a:ext>
          </a:extLst>
        </xdr:cNvPr>
        <xdr:cNvSpPr txBox="1"/>
      </xdr:nvSpPr>
      <xdr:spPr>
        <a:xfrm>
          <a:off x="11900544" y="588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31513</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9DEDD5BF-EF52-43D1-8AA0-1AE9E01A8F00}"/>
            </a:ext>
          </a:extLst>
        </xdr:cNvPr>
        <xdr:cNvSpPr txBox="1"/>
      </xdr:nvSpPr>
      <xdr:spPr>
        <a:xfrm>
          <a:off x="11102984" y="5898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AA3FA278-A726-4E91-95C9-7A87BEC46A7B}"/>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EE7F15F2-ECF2-47D0-ACEC-BE45E34FBE02}"/>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F15DF4D0-406B-4867-9E6C-33264354C931}"/>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0253C93F-650C-45A5-92E6-964CE34F950D}"/>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6D120A77-B412-40E5-9504-60CD37003A4E}"/>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A64C6539-CCCD-4834-A298-EF2840FDDC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3E4853BF-27C4-498C-A76C-34BDA8152B66}"/>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3EE518B7-4F06-4CA5-AAB1-52D8D44BC338}"/>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E910A33F-2A9D-4199-9394-6C63F94BCBFB}"/>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1E8F9622-7BD2-4707-B006-9B6AF33EF641}"/>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5BDE0DC2-0191-4D50-AD9E-C09E8F1DC0A8}"/>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4" name="テキスト ボックス 463">
          <a:extLst>
            <a:ext uri="{FF2B5EF4-FFF2-40B4-BE49-F238E27FC236}">
              <a16:creationId xmlns:a16="http://schemas.microsoft.com/office/drawing/2014/main" id="{C2CB1EBC-5386-4E67-9B96-2E13A7354D08}"/>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70E67B35-F280-4254-887B-25772D2B2991}"/>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6" name="テキスト ボックス 465">
          <a:extLst>
            <a:ext uri="{FF2B5EF4-FFF2-40B4-BE49-F238E27FC236}">
              <a16:creationId xmlns:a16="http://schemas.microsoft.com/office/drawing/2014/main" id="{CDCE1692-27FB-48BB-9D0A-02906DEA7041}"/>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0BEA3893-A489-4B4D-A326-034B0B36DD7E}"/>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8" name="テキスト ボックス 467">
          <a:extLst>
            <a:ext uri="{FF2B5EF4-FFF2-40B4-BE49-F238E27FC236}">
              <a16:creationId xmlns:a16="http://schemas.microsoft.com/office/drawing/2014/main" id="{989860C0-8E4D-4A54-AC5C-027163E950AA}"/>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C4BB8AA3-0E93-41AF-8C05-72E2513B021A}"/>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0" name="テキスト ボックス 469">
          <a:extLst>
            <a:ext uri="{FF2B5EF4-FFF2-40B4-BE49-F238E27FC236}">
              <a16:creationId xmlns:a16="http://schemas.microsoft.com/office/drawing/2014/main" id="{C2C7C210-DDF9-4036-B10E-20F85AD2B6C5}"/>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D8BB0B2D-194F-4BE5-A224-3E15785841C4}"/>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D61F7082-0F7B-4B54-ADE4-89899572537C}"/>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0491D605-E23E-45EC-9B3F-AA19981DCE53}"/>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74" name="直線コネクタ 473">
          <a:extLst>
            <a:ext uri="{FF2B5EF4-FFF2-40B4-BE49-F238E27FC236}">
              <a16:creationId xmlns:a16="http://schemas.microsoft.com/office/drawing/2014/main" id="{2E4631B2-E621-4549-8F2E-C1739ACCE61F}"/>
            </a:ext>
          </a:extLst>
        </xdr:cNvPr>
        <xdr:cNvCxnSpPr/>
      </xdr:nvCxnSpPr>
      <xdr:spPr>
        <a:xfrm flipV="1">
          <a:off x="19509104" y="5606034"/>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0FBA03AA-9212-44A2-AA7F-D4EC2F5D681C}"/>
            </a:ext>
          </a:extLst>
        </xdr:cNvPr>
        <xdr:cNvSpPr txBox="1"/>
      </xdr:nvSpPr>
      <xdr:spPr>
        <a:xfrm>
          <a:off x="19547840"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6" name="直線コネクタ 475">
          <a:extLst>
            <a:ext uri="{FF2B5EF4-FFF2-40B4-BE49-F238E27FC236}">
              <a16:creationId xmlns:a16="http://schemas.microsoft.com/office/drawing/2014/main" id="{6A76996C-D3B4-443C-A344-E64FE51B0010}"/>
            </a:ext>
          </a:extLst>
        </xdr:cNvPr>
        <xdr:cNvCxnSpPr/>
      </xdr:nvCxnSpPr>
      <xdr:spPr>
        <a:xfrm>
          <a:off x="19443700" y="6887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695812A8-DCAA-47D4-9B58-1B5F04CA8B6F}"/>
            </a:ext>
          </a:extLst>
        </xdr:cNvPr>
        <xdr:cNvSpPr txBox="1"/>
      </xdr:nvSpPr>
      <xdr:spPr>
        <a:xfrm>
          <a:off x="19547840" y="538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8" name="直線コネクタ 477">
          <a:extLst>
            <a:ext uri="{FF2B5EF4-FFF2-40B4-BE49-F238E27FC236}">
              <a16:creationId xmlns:a16="http://schemas.microsoft.com/office/drawing/2014/main" id="{F7670438-3673-4E57-B8A0-8E4C362110B0}"/>
            </a:ext>
          </a:extLst>
        </xdr:cNvPr>
        <xdr:cNvCxnSpPr/>
      </xdr:nvCxnSpPr>
      <xdr:spPr>
        <a:xfrm>
          <a:off x="19443700" y="56060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123715</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95BBA176-D97C-4968-B5FD-34ECD7DBC1DA}"/>
            </a:ext>
          </a:extLst>
        </xdr:cNvPr>
        <xdr:cNvSpPr txBox="1"/>
      </xdr:nvSpPr>
      <xdr:spPr>
        <a:xfrm>
          <a:off x="19547840" y="64940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80" name="フローチャート: 判断 479">
          <a:extLst>
            <a:ext uri="{FF2B5EF4-FFF2-40B4-BE49-F238E27FC236}">
              <a16:creationId xmlns:a16="http://schemas.microsoft.com/office/drawing/2014/main" id="{F67ED6B5-28E0-4E00-9370-87C79D3353C5}"/>
            </a:ext>
          </a:extLst>
        </xdr:cNvPr>
        <xdr:cNvSpPr/>
      </xdr:nvSpPr>
      <xdr:spPr>
        <a:xfrm>
          <a:off x="19458940" y="66387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81" name="フローチャート: 判断 480">
          <a:extLst>
            <a:ext uri="{FF2B5EF4-FFF2-40B4-BE49-F238E27FC236}">
              <a16:creationId xmlns:a16="http://schemas.microsoft.com/office/drawing/2014/main" id="{184D9EB1-5666-4D6E-A163-5BC43A0E382A}"/>
            </a:ext>
          </a:extLst>
        </xdr:cNvPr>
        <xdr:cNvSpPr/>
      </xdr:nvSpPr>
      <xdr:spPr>
        <a:xfrm>
          <a:off x="18735040" y="66387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82" name="フローチャート: 判断 481">
          <a:extLst>
            <a:ext uri="{FF2B5EF4-FFF2-40B4-BE49-F238E27FC236}">
              <a16:creationId xmlns:a16="http://schemas.microsoft.com/office/drawing/2014/main" id="{F3A6882C-4789-4F0E-B4F2-F5EB76E31964}"/>
            </a:ext>
          </a:extLst>
        </xdr:cNvPr>
        <xdr:cNvSpPr/>
      </xdr:nvSpPr>
      <xdr:spPr>
        <a:xfrm>
          <a:off x="179374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83" name="フローチャート: 判断 482">
          <a:extLst>
            <a:ext uri="{FF2B5EF4-FFF2-40B4-BE49-F238E27FC236}">
              <a16:creationId xmlns:a16="http://schemas.microsoft.com/office/drawing/2014/main" id="{A7CE5C33-399B-4613-ABBE-F4B6F3F02E0D}"/>
            </a:ext>
          </a:extLst>
        </xdr:cNvPr>
        <xdr:cNvSpPr/>
      </xdr:nvSpPr>
      <xdr:spPr>
        <a:xfrm>
          <a:off x="1716278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84" name="フローチャート: 判断 483">
          <a:extLst>
            <a:ext uri="{FF2B5EF4-FFF2-40B4-BE49-F238E27FC236}">
              <a16:creationId xmlns:a16="http://schemas.microsoft.com/office/drawing/2014/main" id="{C3C7D7B0-0621-4FD7-92BE-3CD2EB70ECDE}"/>
            </a:ext>
          </a:extLst>
        </xdr:cNvPr>
        <xdr:cNvSpPr/>
      </xdr:nvSpPr>
      <xdr:spPr>
        <a:xfrm>
          <a:off x="16388080" y="6643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58973A94-2ED7-455E-8574-8D240B7C3D88}"/>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4E0E51FC-9ED3-4D35-B6E6-8E2E757B41D9}"/>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5E8B1EDD-633F-418E-BFFA-A9D2791221FB}"/>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7FAF2858-5766-4EF8-97A5-5AAFE0ED581B}"/>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3C915E5E-BAA4-4888-8F17-2A6BDAB4105E}"/>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90" name="楕円 489">
          <a:extLst>
            <a:ext uri="{FF2B5EF4-FFF2-40B4-BE49-F238E27FC236}">
              <a16:creationId xmlns:a16="http://schemas.microsoft.com/office/drawing/2014/main" id="{13462297-3DE3-4BEE-BADD-4B2094F2C9B4}"/>
            </a:ext>
          </a:extLst>
        </xdr:cNvPr>
        <xdr:cNvSpPr/>
      </xdr:nvSpPr>
      <xdr:spPr>
        <a:xfrm>
          <a:off x="19458940" y="66570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97553</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31FE1EC9-AD54-40CB-898A-89D8074ED286}"/>
            </a:ext>
          </a:extLst>
        </xdr:cNvPr>
        <xdr:cNvSpPr txBox="1"/>
      </xdr:nvSpPr>
      <xdr:spPr>
        <a:xfrm>
          <a:off x="19547840" y="6635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114554</xdr:rowOff>
    </xdr:from>
    <xdr:to>
      <xdr:col>112</xdr:col>
      <xdr:colOff>38100</xdr:colOff>
      <xdr:row>40</xdr:row>
      <xdr:rowOff>44704</xdr:rowOff>
    </xdr:to>
    <xdr:sp macro="" textlink="">
      <xdr:nvSpPr>
        <xdr:cNvPr id="492" name="楕円 491">
          <a:extLst>
            <a:ext uri="{FF2B5EF4-FFF2-40B4-BE49-F238E27FC236}">
              <a16:creationId xmlns:a16="http://schemas.microsoft.com/office/drawing/2014/main" id="{E39DAD34-38F7-4264-87BD-C1078663BD34}"/>
            </a:ext>
          </a:extLst>
        </xdr:cNvPr>
        <xdr:cNvSpPr/>
      </xdr:nvSpPr>
      <xdr:spPr>
        <a:xfrm>
          <a:off x="18735040" y="66525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165354</xdr:rowOff>
    </xdr:from>
    <xdr:to>
      <xdr:col>116</xdr:col>
      <xdr:colOff>63500</xdr:colOff>
      <xdr:row>39</xdr:row>
      <xdr:rowOff>169926</xdr:rowOff>
    </xdr:to>
    <xdr:cxnSp macro="">
      <xdr:nvCxnSpPr>
        <xdr:cNvPr id="493" name="直線コネクタ 492">
          <a:extLst>
            <a:ext uri="{FF2B5EF4-FFF2-40B4-BE49-F238E27FC236}">
              <a16:creationId xmlns:a16="http://schemas.microsoft.com/office/drawing/2014/main" id="{FC2E2D35-51D2-411C-A928-1761465AA652}"/>
            </a:ext>
          </a:extLst>
        </xdr:cNvPr>
        <xdr:cNvCxnSpPr/>
      </xdr:nvCxnSpPr>
      <xdr:spPr>
        <a:xfrm>
          <a:off x="18778220" y="6703314"/>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119126</xdr:rowOff>
    </xdr:from>
    <xdr:to>
      <xdr:col>107</xdr:col>
      <xdr:colOff>101600</xdr:colOff>
      <xdr:row>40</xdr:row>
      <xdr:rowOff>49276</xdr:rowOff>
    </xdr:to>
    <xdr:sp macro="" textlink="">
      <xdr:nvSpPr>
        <xdr:cNvPr id="494" name="楕円 493">
          <a:extLst>
            <a:ext uri="{FF2B5EF4-FFF2-40B4-BE49-F238E27FC236}">
              <a16:creationId xmlns:a16="http://schemas.microsoft.com/office/drawing/2014/main" id="{4E275928-7D90-4759-A926-C94610CEF480}"/>
            </a:ext>
          </a:extLst>
        </xdr:cNvPr>
        <xdr:cNvSpPr/>
      </xdr:nvSpPr>
      <xdr:spPr>
        <a:xfrm>
          <a:off x="17937480" y="66570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165354</xdr:rowOff>
    </xdr:from>
    <xdr:to>
      <xdr:col>111</xdr:col>
      <xdr:colOff>177800</xdr:colOff>
      <xdr:row>39</xdr:row>
      <xdr:rowOff>169926</xdr:rowOff>
    </xdr:to>
    <xdr:cxnSp macro="">
      <xdr:nvCxnSpPr>
        <xdr:cNvPr id="495" name="直線コネクタ 494">
          <a:extLst>
            <a:ext uri="{FF2B5EF4-FFF2-40B4-BE49-F238E27FC236}">
              <a16:creationId xmlns:a16="http://schemas.microsoft.com/office/drawing/2014/main" id="{C8006D1A-68EA-47DA-9054-09F401D5CA1F}"/>
            </a:ext>
          </a:extLst>
        </xdr:cNvPr>
        <xdr:cNvCxnSpPr/>
      </xdr:nvCxnSpPr>
      <xdr:spPr>
        <a:xfrm flipV="1">
          <a:off x="17988280" y="6703314"/>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123698</xdr:rowOff>
    </xdr:from>
    <xdr:to>
      <xdr:col>102</xdr:col>
      <xdr:colOff>165100</xdr:colOff>
      <xdr:row>40</xdr:row>
      <xdr:rowOff>53848</xdr:rowOff>
    </xdr:to>
    <xdr:sp macro="" textlink="">
      <xdr:nvSpPr>
        <xdr:cNvPr id="496" name="楕円 495">
          <a:extLst>
            <a:ext uri="{FF2B5EF4-FFF2-40B4-BE49-F238E27FC236}">
              <a16:creationId xmlns:a16="http://schemas.microsoft.com/office/drawing/2014/main" id="{02F6A434-A3EF-49EF-8926-0C03B0F98F34}"/>
            </a:ext>
          </a:extLst>
        </xdr:cNvPr>
        <xdr:cNvSpPr/>
      </xdr:nvSpPr>
      <xdr:spPr>
        <a:xfrm>
          <a:off x="17162780" y="66616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169926</xdr:rowOff>
    </xdr:from>
    <xdr:to>
      <xdr:col>107</xdr:col>
      <xdr:colOff>50800</xdr:colOff>
      <xdr:row>40</xdr:row>
      <xdr:rowOff>3048</xdr:rowOff>
    </xdr:to>
    <xdr:cxnSp macro="">
      <xdr:nvCxnSpPr>
        <xdr:cNvPr id="497" name="直線コネクタ 496">
          <a:extLst>
            <a:ext uri="{FF2B5EF4-FFF2-40B4-BE49-F238E27FC236}">
              <a16:creationId xmlns:a16="http://schemas.microsoft.com/office/drawing/2014/main" id="{4E1F228F-963A-4839-8DC0-5F75245724AE}"/>
            </a:ext>
          </a:extLst>
        </xdr:cNvPr>
        <xdr:cNvCxnSpPr/>
      </xdr:nvCxnSpPr>
      <xdr:spPr>
        <a:xfrm flipV="1">
          <a:off x="17213580" y="6707886"/>
          <a:ext cx="7747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128270</xdr:rowOff>
    </xdr:from>
    <xdr:to>
      <xdr:col>98</xdr:col>
      <xdr:colOff>38100</xdr:colOff>
      <xdr:row>40</xdr:row>
      <xdr:rowOff>58420</xdr:rowOff>
    </xdr:to>
    <xdr:sp macro="" textlink="">
      <xdr:nvSpPr>
        <xdr:cNvPr id="498" name="楕円 497">
          <a:extLst>
            <a:ext uri="{FF2B5EF4-FFF2-40B4-BE49-F238E27FC236}">
              <a16:creationId xmlns:a16="http://schemas.microsoft.com/office/drawing/2014/main" id="{B56B9129-C0CF-4075-88F0-364A395D5307}"/>
            </a:ext>
          </a:extLst>
        </xdr:cNvPr>
        <xdr:cNvSpPr/>
      </xdr:nvSpPr>
      <xdr:spPr>
        <a:xfrm>
          <a:off x="16388080" y="66662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3048</xdr:rowOff>
    </xdr:from>
    <xdr:to>
      <xdr:col>102</xdr:col>
      <xdr:colOff>114300</xdr:colOff>
      <xdr:row>40</xdr:row>
      <xdr:rowOff>7620</xdr:rowOff>
    </xdr:to>
    <xdr:cxnSp macro="">
      <xdr:nvCxnSpPr>
        <xdr:cNvPr id="499" name="直線コネクタ 498">
          <a:extLst>
            <a:ext uri="{FF2B5EF4-FFF2-40B4-BE49-F238E27FC236}">
              <a16:creationId xmlns:a16="http://schemas.microsoft.com/office/drawing/2014/main" id="{038534CF-C84C-4305-BEE9-3586C45ABBE7}"/>
            </a:ext>
          </a:extLst>
        </xdr:cNvPr>
        <xdr:cNvCxnSpPr/>
      </xdr:nvCxnSpPr>
      <xdr:spPr>
        <a:xfrm flipV="1">
          <a:off x="16431260" y="6708648"/>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47515</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459907CE-BF08-46A1-B8D2-01626F7D0CA2}"/>
            </a:ext>
          </a:extLst>
        </xdr:cNvPr>
        <xdr:cNvSpPr txBox="1"/>
      </xdr:nvSpPr>
      <xdr:spPr>
        <a:xfrm>
          <a:off x="18561127" y="641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34878024-B34E-46AD-8179-FA1F27E0B066}"/>
            </a:ext>
          </a:extLst>
        </xdr:cNvPr>
        <xdr:cNvSpPr txBox="1"/>
      </xdr:nvSpPr>
      <xdr:spPr>
        <a:xfrm>
          <a:off x="17776267" y="6431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52106E70-8B3D-40E4-AC9C-B06A61574443}"/>
            </a:ext>
          </a:extLst>
        </xdr:cNvPr>
        <xdr:cNvSpPr txBox="1"/>
      </xdr:nvSpPr>
      <xdr:spPr>
        <a:xfrm>
          <a:off x="17001567" y="6436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52087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1297DE77-48FE-406C-9C7A-D133618E4017}"/>
            </a:ext>
          </a:extLst>
        </xdr:cNvPr>
        <xdr:cNvSpPr txBox="1"/>
      </xdr:nvSpPr>
      <xdr:spPr>
        <a:xfrm>
          <a:off x="1622686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35831</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4D0BE2D9-D3F3-4D2E-9203-A173FBE12382}"/>
            </a:ext>
          </a:extLst>
        </xdr:cNvPr>
        <xdr:cNvSpPr txBox="1"/>
      </xdr:nvSpPr>
      <xdr:spPr>
        <a:xfrm>
          <a:off x="18561127" y="6741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40403</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7634B613-3970-43B3-8808-D0893F74A282}"/>
            </a:ext>
          </a:extLst>
        </xdr:cNvPr>
        <xdr:cNvSpPr txBox="1"/>
      </xdr:nvSpPr>
      <xdr:spPr>
        <a:xfrm>
          <a:off x="17776267" y="674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44975</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BBBC109B-6D7B-45FA-B173-712D6D64507C}"/>
            </a:ext>
          </a:extLst>
        </xdr:cNvPr>
        <xdr:cNvSpPr txBox="1"/>
      </xdr:nvSpPr>
      <xdr:spPr>
        <a:xfrm>
          <a:off x="17001567" y="675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49547</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2B2800C4-F2DC-4B51-9F11-F452B001FE2C}"/>
            </a:ext>
          </a:extLst>
        </xdr:cNvPr>
        <xdr:cNvSpPr txBox="1"/>
      </xdr:nvSpPr>
      <xdr:spPr>
        <a:xfrm>
          <a:off x="16226867" y="675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0F31AEF4-17E7-4B67-9F2E-DFE343B9F981}"/>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55D8CA7C-8650-432D-8AA9-9853B3BCD34A}"/>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F8B31AFC-E81B-48EA-ACA3-76E8391B45F7}"/>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8714ADA8-9451-447C-8C53-CE23B39E60D9}"/>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B504D3F7-A502-4C02-BD52-B7C38638B7E3}"/>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CAC1CF47-669C-4A69-87CD-A7CF5851A0A1}"/>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E821551F-7544-46CB-965E-116C7DD9A0E6}"/>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D210D84F-BF43-4102-A82C-BB65216445E1}"/>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DAC52200-858C-48AE-8978-24DC79C740F4}"/>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42966C39-4138-4F25-BB3F-7A1543387D32}"/>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77BC950A-D009-4934-8050-BF1E390C46D5}"/>
            </a:ext>
          </a:extLst>
        </xdr:cNvPr>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D557E1C5-1855-4FE3-B6D8-341280C232EE}"/>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0" name="テキスト ボックス 519">
          <a:extLst>
            <a:ext uri="{FF2B5EF4-FFF2-40B4-BE49-F238E27FC236}">
              <a16:creationId xmlns:a16="http://schemas.microsoft.com/office/drawing/2014/main" id="{0C97193B-A6F3-4221-A2E6-00559450C01A}"/>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AB57FF17-5E0C-4189-8F88-AE765FABA414}"/>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A24774B5-F09C-4FC3-99EF-84D91791C9DA}"/>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FDC3F2EB-1009-4932-A63C-B93C1F8186AF}"/>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9DC47C8C-FFBF-46A1-A684-5363FF2DEE82}"/>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557D4674-4008-4EA2-93C4-2E1B3A16A6B7}"/>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3EE85AB5-D33F-48F9-9E07-2E91D4723FDF}"/>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280711FF-46CF-4AA0-B9B0-229F502AA6E0}"/>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C6B77C4D-ECBC-42E4-ABBE-3F1C3172B593}"/>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092A73AF-955E-4BCF-8805-CA290F1EC369}"/>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0" name="テキスト ボックス 529">
          <a:extLst>
            <a:ext uri="{FF2B5EF4-FFF2-40B4-BE49-F238E27FC236}">
              <a16:creationId xmlns:a16="http://schemas.microsoft.com/office/drawing/2014/main" id="{80B7403E-5197-4F32-8C70-BDBE9AD60B89}"/>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16793253-8364-4619-A615-952A60A581E4}"/>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2" name="テキスト ボックス 531">
          <a:extLst>
            <a:ext uri="{FF2B5EF4-FFF2-40B4-BE49-F238E27FC236}">
              <a16:creationId xmlns:a16="http://schemas.microsoft.com/office/drawing/2014/main" id="{9B8B07FE-1320-4CCB-8C2A-9E124956E90D}"/>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A5997E7E-8E5D-45DD-99B1-487EE8E730A7}"/>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4" name="直線コネクタ 533">
          <a:extLst>
            <a:ext uri="{FF2B5EF4-FFF2-40B4-BE49-F238E27FC236}">
              <a16:creationId xmlns:a16="http://schemas.microsoft.com/office/drawing/2014/main" id="{8309E8DF-8D01-4587-83CB-D40FDF8C0234}"/>
            </a:ext>
          </a:extLst>
        </xdr:cNvPr>
        <xdr:cNvCxnSpPr/>
      </xdr:nvCxnSpPr>
      <xdr:spPr>
        <a:xfrm flipV="1">
          <a:off x="14375764" y="9257756"/>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3B6B013A-7B0C-44A1-A0D8-F015F6867686}"/>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6" name="直線コネクタ 535">
          <a:extLst>
            <a:ext uri="{FF2B5EF4-FFF2-40B4-BE49-F238E27FC236}">
              <a16:creationId xmlns:a16="http://schemas.microsoft.com/office/drawing/2014/main" id="{E5FD9F4E-6925-40A7-BC5F-884D96D7F277}"/>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ECDC0453-69C1-48F0-A572-B04BBD83D7FD}"/>
            </a:ext>
          </a:extLst>
        </xdr:cNvPr>
        <xdr:cNvSpPr txBox="1"/>
      </xdr:nvSpPr>
      <xdr:spPr>
        <a:xfrm>
          <a:off x="14414500" y="9040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38" name="直線コネクタ 537">
          <a:extLst>
            <a:ext uri="{FF2B5EF4-FFF2-40B4-BE49-F238E27FC236}">
              <a16:creationId xmlns:a16="http://schemas.microsoft.com/office/drawing/2014/main" id="{DDB26A47-4574-4F17-9D99-ACAB6E47C35C}"/>
            </a:ext>
          </a:extLst>
        </xdr:cNvPr>
        <xdr:cNvCxnSpPr/>
      </xdr:nvCxnSpPr>
      <xdr:spPr>
        <a:xfrm>
          <a:off x="14287500" y="92577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55353</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9A934AF6-6BA9-4147-9BB2-EB090EF06E75}"/>
            </a:ext>
          </a:extLst>
        </xdr:cNvPr>
        <xdr:cNvSpPr txBox="1"/>
      </xdr:nvSpPr>
      <xdr:spPr>
        <a:xfrm>
          <a:off x="14414500" y="97784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40" name="フローチャート: 判断 539">
          <a:extLst>
            <a:ext uri="{FF2B5EF4-FFF2-40B4-BE49-F238E27FC236}">
              <a16:creationId xmlns:a16="http://schemas.microsoft.com/office/drawing/2014/main" id="{2C820B19-8BC0-4385-99B6-1FF395606179}"/>
            </a:ext>
          </a:extLst>
        </xdr:cNvPr>
        <xdr:cNvSpPr/>
      </xdr:nvSpPr>
      <xdr:spPr>
        <a:xfrm>
          <a:off x="14325600" y="992323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41" name="フローチャート: 判断 540">
          <a:extLst>
            <a:ext uri="{FF2B5EF4-FFF2-40B4-BE49-F238E27FC236}">
              <a16:creationId xmlns:a16="http://schemas.microsoft.com/office/drawing/2014/main" id="{EFD9303D-7827-401D-94DB-90212A78A2BD}"/>
            </a:ext>
          </a:extLst>
        </xdr:cNvPr>
        <xdr:cNvSpPr/>
      </xdr:nvSpPr>
      <xdr:spPr>
        <a:xfrm>
          <a:off x="1357884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42" name="フローチャート: 判断 541">
          <a:extLst>
            <a:ext uri="{FF2B5EF4-FFF2-40B4-BE49-F238E27FC236}">
              <a16:creationId xmlns:a16="http://schemas.microsoft.com/office/drawing/2014/main" id="{E0594FBC-8DB3-4923-8748-213B06189C5C}"/>
            </a:ext>
          </a:extLst>
        </xdr:cNvPr>
        <xdr:cNvSpPr/>
      </xdr:nvSpPr>
      <xdr:spPr>
        <a:xfrm>
          <a:off x="1280414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43" name="フローチャート: 判断 542">
          <a:extLst>
            <a:ext uri="{FF2B5EF4-FFF2-40B4-BE49-F238E27FC236}">
              <a16:creationId xmlns:a16="http://schemas.microsoft.com/office/drawing/2014/main" id="{141A80FC-6609-451C-B213-B871D7478D1F}"/>
            </a:ext>
          </a:extLst>
        </xdr:cNvPr>
        <xdr:cNvSpPr/>
      </xdr:nvSpPr>
      <xdr:spPr>
        <a:xfrm>
          <a:off x="12029440" y="100505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4" name="フローチャート: 判断 543">
          <a:extLst>
            <a:ext uri="{FF2B5EF4-FFF2-40B4-BE49-F238E27FC236}">
              <a16:creationId xmlns:a16="http://schemas.microsoft.com/office/drawing/2014/main" id="{B0AAD245-DCDE-459C-846D-A537B2F92501}"/>
            </a:ext>
          </a:extLst>
        </xdr:cNvPr>
        <xdr:cNvSpPr/>
      </xdr:nvSpPr>
      <xdr:spPr>
        <a:xfrm>
          <a:off x="1123188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E3AA4B59-EFCC-40A6-B381-DB5EED81939B}"/>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9FE512AF-B25A-4D7D-9753-A3ED4A2FF1F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CA422F61-3D4A-4F00-924A-E3BDC60ADDBD}"/>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C11F199C-B5CB-448E-9D40-891772F2FF3F}"/>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11B8983B-9F32-4F5A-B6E9-DC17FBF8274B}"/>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74930</xdr:rowOff>
    </xdr:from>
    <xdr:to>
      <xdr:col>85</xdr:col>
      <xdr:colOff>177800</xdr:colOff>
      <xdr:row>60</xdr:row>
      <xdr:rowOff>5080</xdr:rowOff>
    </xdr:to>
    <xdr:sp macro="" textlink="">
      <xdr:nvSpPr>
        <xdr:cNvPr id="550" name="楕円 549">
          <a:extLst>
            <a:ext uri="{FF2B5EF4-FFF2-40B4-BE49-F238E27FC236}">
              <a16:creationId xmlns:a16="http://schemas.microsoft.com/office/drawing/2014/main" id="{F2B17DBB-DA2D-4459-9DDD-B8401A50DBEF}"/>
            </a:ext>
          </a:extLst>
        </xdr:cNvPr>
        <xdr:cNvSpPr/>
      </xdr:nvSpPr>
      <xdr:spPr>
        <a:xfrm>
          <a:off x="14325600" y="996569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53357</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2D39E56F-0528-46E8-BD63-14116EC45F87}"/>
            </a:ext>
          </a:extLst>
        </xdr:cNvPr>
        <xdr:cNvSpPr txBox="1"/>
      </xdr:nvSpPr>
      <xdr:spPr>
        <a:xfrm>
          <a:off x="14414500" y="9944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63500</xdr:rowOff>
    </xdr:from>
    <xdr:to>
      <xdr:col>81</xdr:col>
      <xdr:colOff>101600</xdr:colOff>
      <xdr:row>60</xdr:row>
      <xdr:rowOff>165100</xdr:rowOff>
    </xdr:to>
    <xdr:sp macro="" textlink="">
      <xdr:nvSpPr>
        <xdr:cNvPr id="552" name="楕円 551">
          <a:extLst>
            <a:ext uri="{FF2B5EF4-FFF2-40B4-BE49-F238E27FC236}">
              <a16:creationId xmlns:a16="http://schemas.microsoft.com/office/drawing/2014/main" id="{0A255B7D-6C74-4E48-9162-69878480893B}"/>
            </a:ext>
          </a:extLst>
        </xdr:cNvPr>
        <xdr:cNvSpPr/>
      </xdr:nvSpPr>
      <xdr:spPr>
        <a:xfrm>
          <a:off x="1357884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125730</xdr:rowOff>
    </xdr:from>
    <xdr:to>
      <xdr:col>85</xdr:col>
      <xdr:colOff>127000</xdr:colOff>
      <xdr:row>60</xdr:row>
      <xdr:rowOff>114300</xdr:rowOff>
    </xdr:to>
    <xdr:cxnSp macro="">
      <xdr:nvCxnSpPr>
        <xdr:cNvPr id="553" name="直線コネクタ 552">
          <a:extLst>
            <a:ext uri="{FF2B5EF4-FFF2-40B4-BE49-F238E27FC236}">
              <a16:creationId xmlns:a16="http://schemas.microsoft.com/office/drawing/2014/main" id="{8A346186-9C83-4FAD-BC84-6DF2337F077D}"/>
            </a:ext>
          </a:extLst>
        </xdr:cNvPr>
        <xdr:cNvCxnSpPr/>
      </xdr:nvCxnSpPr>
      <xdr:spPr>
        <a:xfrm flipV="1">
          <a:off x="13629640" y="10016490"/>
          <a:ext cx="746760" cy="156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53703</xdr:rowOff>
    </xdr:from>
    <xdr:to>
      <xdr:col>76</xdr:col>
      <xdr:colOff>165100</xdr:colOff>
      <xdr:row>60</xdr:row>
      <xdr:rowOff>155303</xdr:rowOff>
    </xdr:to>
    <xdr:sp macro="" textlink="">
      <xdr:nvSpPr>
        <xdr:cNvPr id="554" name="楕円 553">
          <a:extLst>
            <a:ext uri="{FF2B5EF4-FFF2-40B4-BE49-F238E27FC236}">
              <a16:creationId xmlns:a16="http://schemas.microsoft.com/office/drawing/2014/main" id="{927ACCC7-94E1-4C2A-B970-8D46462FD64E}"/>
            </a:ext>
          </a:extLst>
        </xdr:cNvPr>
        <xdr:cNvSpPr/>
      </xdr:nvSpPr>
      <xdr:spPr>
        <a:xfrm>
          <a:off x="12804140" y="1011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104503</xdr:rowOff>
    </xdr:from>
    <xdr:to>
      <xdr:col>81</xdr:col>
      <xdr:colOff>50800</xdr:colOff>
      <xdr:row>60</xdr:row>
      <xdr:rowOff>114300</xdr:rowOff>
    </xdr:to>
    <xdr:cxnSp macro="">
      <xdr:nvCxnSpPr>
        <xdr:cNvPr id="555" name="直線コネクタ 554">
          <a:extLst>
            <a:ext uri="{FF2B5EF4-FFF2-40B4-BE49-F238E27FC236}">
              <a16:creationId xmlns:a16="http://schemas.microsoft.com/office/drawing/2014/main" id="{21A4F832-7979-41B6-9C3F-68A9457CD635}"/>
            </a:ext>
          </a:extLst>
        </xdr:cNvPr>
        <xdr:cNvCxnSpPr/>
      </xdr:nvCxnSpPr>
      <xdr:spPr>
        <a:xfrm>
          <a:off x="12854940" y="10162903"/>
          <a:ext cx="7747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21046</xdr:rowOff>
    </xdr:from>
    <xdr:to>
      <xdr:col>72</xdr:col>
      <xdr:colOff>38100</xdr:colOff>
      <xdr:row>60</xdr:row>
      <xdr:rowOff>122646</xdr:rowOff>
    </xdr:to>
    <xdr:sp macro="" textlink="">
      <xdr:nvSpPr>
        <xdr:cNvPr id="556" name="楕円 555">
          <a:extLst>
            <a:ext uri="{FF2B5EF4-FFF2-40B4-BE49-F238E27FC236}">
              <a16:creationId xmlns:a16="http://schemas.microsoft.com/office/drawing/2014/main" id="{F325416E-876B-4B9A-870F-43ACD53D08E7}"/>
            </a:ext>
          </a:extLst>
        </xdr:cNvPr>
        <xdr:cNvSpPr/>
      </xdr:nvSpPr>
      <xdr:spPr>
        <a:xfrm>
          <a:off x="12029440" y="1007944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71846</xdr:rowOff>
    </xdr:from>
    <xdr:to>
      <xdr:col>76</xdr:col>
      <xdr:colOff>114300</xdr:colOff>
      <xdr:row>60</xdr:row>
      <xdr:rowOff>104503</xdr:rowOff>
    </xdr:to>
    <xdr:cxnSp macro="">
      <xdr:nvCxnSpPr>
        <xdr:cNvPr id="557" name="直線コネクタ 556">
          <a:extLst>
            <a:ext uri="{FF2B5EF4-FFF2-40B4-BE49-F238E27FC236}">
              <a16:creationId xmlns:a16="http://schemas.microsoft.com/office/drawing/2014/main" id="{44585E18-C9DB-45D1-86F3-1009A671164F}"/>
            </a:ext>
          </a:extLst>
        </xdr:cNvPr>
        <xdr:cNvCxnSpPr/>
      </xdr:nvCxnSpPr>
      <xdr:spPr>
        <a:xfrm>
          <a:off x="12072620" y="10130246"/>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14515</xdr:rowOff>
    </xdr:from>
    <xdr:to>
      <xdr:col>67</xdr:col>
      <xdr:colOff>101600</xdr:colOff>
      <xdr:row>60</xdr:row>
      <xdr:rowOff>116115</xdr:rowOff>
    </xdr:to>
    <xdr:sp macro="" textlink="">
      <xdr:nvSpPr>
        <xdr:cNvPr id="558" name="楕円 557">
          <a:extLst>
            <a:ext uri="{FF2B5EF4-FFF2-40B4-BE49-F238E27FC236}">
              <a16:creationId xmlns:a16="http://schemas.microsoft.com/office/drawing/2014/main" id="{7830303E-11DE-484C-AC93-F7F4113FD522}"/>
            </a:ext>
          </a:extLst>
        </xdr:cNvPr>
        <xdr:cNvSpPr/>
      </xdr:nvSpPr>
      <xdr:spPr>
        <a:xfrm>
          <a:off x="11231880" y="1007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65315</xdr:rowOff>
    </xdr:from>
    <xdr:to>
      <xdr:col>71</xdr:col>
      <xdr:colOff>177800</xdr:colOff>
      <xdr:row>60</xdr:row>
      <xdr:rowOff>71846</xdr:rowOff>
    </xdr:to>
    <xdr:cxnSp macro="">
      <xdr:nvCxnSpPr>
        <xdr:cNvPr id="559" name="直線コネクタ 558">
          <a:extLst>
            <a:ext uri="{FF2B5EF4-FFF2-40B4-BE49-F238E27FC236}">
              <a16:creationId xmlns:a16="http://schemas.microsoft.com/office/drawing/2014/main" id="{E19A6F19-B451-47B5-84C4-D2A64131CF3A}"/>
            </a:ext>
          </a:extLst>
        </xdr:cNvPr>
        <xdr:cNvCxnSpPr/>
      </xdr:nvCxnSpPr>
      <xdr:spPr>
        <a:xfrm>
          <a:off x="11282680" y="10123715"/>
          <a:ext cx="78994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8544</xdr:rowOff>
    </xdr:from>
    <xdr:ext cx="405111" cy="259045"/>
    <xdr:sp macro="" textlink="">
      <xdr:nvSpPr>
        <xdr:cNvPr id="560" name="n_1aveValue【学校施設】&#10;有形固定資産減価償却率">
          <a:extLst>
            <a:ext uri="{FF2B5EF4-FFF2-40B4-BE49-F238E27FC236}">
              <a16:creationId xmlns:a16="http://schemas.microsoft.com/office/drawing/2014/main" id="{AF23E3A3-22AC-473B-AC73-CCDD315B8002}"/>
            </a:ext>
          </a:extLst>
        </xdr:cNvPr>
        <xdr:cNvSpPr txBox="1"/>
      </xdr:nvSpPr>
      <xdr:spPr>
        <a:xfrm>
          <a:off x="13437244" y="9731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561" name="n_2aveValue【学校施設】&#10;有形固定資産減価償却率">
          <a:extLst>
            <a:ext uri="{FF2B5EF4-FFF2-40B4-BE49-F238E27FC236}">
              <a16:creationId xmlns:a16="http://schemas.microsoft.com/office/drawing/2014/main" id="{120FB609-56D1-4A5A-A735-E090CED31BA2}"/>
            </a:ext>
          </a:extLst>
        </xdr:cNvPr>
        <xdr:cNvSpPr txBox="1"/>
      </xdr:nvSpPr>
      <xdr:spPr>
        <a:xfrm>
          <a:off x="12675244" y="978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106515</xdr:rowOff>
    </xdr:from>
    <xdr:ext cx="405111" cy="259045"/>
    <xdr:sp macro="" textlink="">
      <xdr:nvSpPr>
        <xdr:cNvPr id="562" name="n_3aveValue【学校施設】&#10;有形固定資産減価償却率">
          <a:extLst>
            <a:ext uri="{FF2B5EF4-FFF2-40B4-BE49-F238E27FC236}">
              <a16:creationId xmlns:a16="http://schemas.microsoft.com/office/drawing/2014/main" id="{181CC11C-BB33-4921-9A62-C072EF5B4A14}"/>
            </a:ext>
          </a:extLst>
        </xdr:cNvPr>
        <xdr:cNvSpPr txBox="1"/>
      </xdr:nvSpPr>
      <xdr:spPr>
        <a:xfrm>
          <a:off x="11900544" y="982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122844</xdr:rowOff>
    </xdr:from>
    <xdr:ext cx="405111" cy="259045"/>
    <xdr:sp macro="" textlink="">
      <xdr:nvSpPr>
        <xdr:cNvPr id="563" name="n_4aveValue【学校施設】&#10;有形固定資産減価償却率">
          <a:extLst>
            <a:ext uri="{FF2B5EF4-FFF2-40B4-BE49-F238E27FC236}">
              <a16:creationId xmlns:a16="http://schemas.microsoft.com/office/drawing/2014/main" id="{DC8F8AAF-FB5A-4E4E-9D81-00914A07F8B9}"/>
            </a:ext>
          </a:extLst>
        </xdr:cNvPr>
        <xdr:cNvSpPr txBox="1"/>
      </xdr:nvSpPr>
      <xdr:spPr>
        <a:xfrm>
          <a:off x="11102984" y="984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156227</xdr:rowOff>
    </xdr:from>
    <xdr:ext cx="405111" cy="259045"/>
    <xdr:sp macro="" textlink="">
      <xdr:nvSpPr>
        <xdr:cNvPr id="564" name="n_1mainValue【学校施設】&#10;有形固定資産減価償却率">
          <a:extLst>
            <a:ext uri="{FF2B5EF4-FFF2-40B4-BE49-F238E27FC236}">
              <a16:creationId xmlns:a16="http://schemas.microsoft.com/office/drawing/2014/main" id="{EB524676-507C-48A5-9834-E124808BF43A}"/>
            </a:ext>
          </a:extLst>
        </xdr:cNvPr>
        <xdr:cNvSpPr txBox="1"/>
      </xdr:nvSpPr>
      <xdr:spPr>
        <a:xfrm>
          <a:off x="13437244" y="1021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146430</xdr:rowOff>
    </xdr:from>
    <xdr:ext cx="405111" cy="259045"/>
    <xdr:sp macro="" textlink="">
      <xdr:nvSpPr>
        <xdr:cNvPr id="565" name="n_2mainValue【学校施設】&#10;有形固定資産減価償却率">
          <a:extLst>
            <a:ext uri="{FF2B5EF4-FFF2-40B4-BE49-F238E27FC236}">
              <a16:creationId xmlns:a16="http://schemas.microsoft.com/office/drawing/2014/main" id="{DB0457E6-5649-45D8-93F0-9F94F2F24AB8}"/>
            </a:ext>
          </a:extLst>
        </xdr:cNvPr>
        <xdr:cNvSpPr txBox="1"/>
      </xdr:nvSpPr>
      <xdr:spPr>
        <a:xfrm>
          <a:off x="12675244" y="10204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113773</xdr:rowOff>
    </xdr:from>
    <xdr:ext cx="405111" cy="259045"/>
    <xdr:sp macro="" textlink="">
      <xdr:nvSpPr>
        <xdr:cNvPr id="566" name="n_3mainValue【学校施設】&#10;有形固定資産減価償却率">
          <a:extLst>
            <a:ext uri="{FF2B5EF4-FFF2-40B4-BE49-F238E27FC236}">
              <a16:creationId xmlns:a16="http://schemas.microsoft.com/office/drawing/2014/main" id="{804FBCA4-F45F-4117-AC1B-4AD9B97E823A}"/>
            </a:ext>
          </a:extLst>
        </xdr:cNvPr>
        <xdr:cNvSpPr txBox="1"/>
      </xdr:nvSpPr>
      <xdr:spPr>
        <a:xfrm>
          <a:off x="11900544" y="10172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107242</xdr:rowOff>
    </xdr:from>
    <xdr:ext cx="405111" cy="259045"/>
    <xdr:sp macro="" textlink="">
      <xdr:nvSpPr>
        <xdr:cNvPr id="567" name="n_4mainValue【学校施設】&#10;有形固定資産減価償却率">
          <a:extLst>
            <a:ext uri="{FF2B5EF4-FFF2-40B4-BE49-F238E27FC236}">
              <a16:creationId xmlns:a16="http://schemas.microsoft.com/office/drawing/2014/main" id="{7AD53AA5-3AF3-44AD-8920-A8FC9B46B451}"/>
            </a:ext>
          </a:extLst>
        </xdr:cNvPr>
        <xdr:cNvSpPr txBox="1"/>
      </xdr:nvSpPr>
      <xdr:spPr>
        <a:xfrm>
          <a:off x="11102984" y="1016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455088B2-FFB7-460F-9AA2-00EFEEBA4CCB}"/>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CC7744E9-F446-4D28-A128-2D1A41B232F7}"/>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A2F1559F-EE59-4ABB-AE22-447CE6C1F226}"/>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C5102DCA-7BBC-46CE-B973-6D25B3CCDC93}"/>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F07B0B95-EA0D-4452-A654-6E5B621725D4}"/>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B4A01912-18A4-4C94-B95B-5EDE2054357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FF7EEEC8-F2A8-4879-B572-D47638639849}"/>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F41A0D73-4350-4D83-8CBB-30AE794A3DC7}"/>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F14FDD09-B8CD-41D3-A2F1-6E906D758FF7}"/>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58DDBD25-36A6-4B01-9A79-3A320CC14D1C}"/>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8A827183-6115-47AD-B441-523CFA968DDE}"/>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9" name="直線コネクタ 578">
          <a:extLst>
            <a:ext uri="{FF2B5EF4-FFF2-40B4-BE49-F238E27FC236}">
              <a16:creationId xmlns:a16="http://schemas.microsoft.com/office/drawing/2014/main" id="{8037BADE-6BC7-4821-9591-D70FBD3B50E3}"/>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0" name="テキスト ボックス 579">
          <a:extLst>
            <a:ext uri="{FF2B5EF4-FFF2-40B4-BE49-F238E27FC236}">
              <a16:creationId xmlns:a16="http://schemas.microsoft.com/office/drawing/2014/main" id="{3A9C37AE-BF6F-46C2-8352-AB072FE6C4C4}"/>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1" name="直線コネクタ 580">
          <a:extLst>
            <a:ext uri="{FF2B5EF4-FFF2-40B4-BE49-F238E27FC236}">
              <a16:creationId xmlns:a16="http://schemas.microsoft.com/office/drawing/2014/main" id="{5C7BDBF0-17E0-4685-9C94-2BCD13CCBC29}"/>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2" name="テキスト ボックス 581">
          <a:extLst>
            <a:ext uri="{FF2B5EF4-FFF2-40B4-BE49-F238E27FC236}">
              <a16:creationId xmlns:a16="http://schemas.microsoft.com/office/drawing/2014/main" id="{B668E343-46F2-4A03-A4BD-61F6340035DF}"/>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3" name="直線コネクタ 582">
          <a:extLst>
            <a:ext uri="{FF2B5EF4-FFF2-40B4-BE49-F238E27FC236}">
              <a16:creationId xmlns:a16="http://schemas.microsoft.com/office/drawing/2014/main" id="{6D41D065-354B-4DE5-AF07-9FC717A0602C}"/>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4" name="テキスト ボックス 583">
          <a:extLst>
            <a:ext uri="{FF2B5EF4-FFF2-40B4-BE49-F238E27FC236}">
              <a16:creationId xmlns:a16="http://schemas.microsoft.com/office/drawing/2014/main" id="{8822CEAF-6AE0-4B8C-999C-2852E15254F0}"/>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5" name="直線コネクタ 584">
          <a:extLst>
            <a:ext uri="{FF2B5EF4-FFF2-40B4-BE49-F238E27FC236}">
              <a16:creationId xmlns:a16="http://schemas.microsoft.com/office/drawing/2014/main" id="{7C53957A-E059-442A-AD36-AC10A2A8DB74}"/>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6" name="テキスト ボックス 585">
          <a:extLst>
            <a:ext uri="{FF2B5EF4-FFF2-40B4-BE49-F238E27FC236}">
              <a16:creationId xmlns:a16="http://schemas.microsoft.com/office/drawing/2014/main" id="{6345AB70-BCD9-43B7-9AA7-B4820D06017A}"/>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7" name="直線コネクタ 586">
          <a:extLst>
            <a:ext uri="{FF2B5EF4-FFF2-40B4-BE49-F238E27FC236}">
              <a16:creationId xmlns:a16="http://schemas.microsoft.com/office/drawing/2014/main" id="{4AB266E9-61AD-40B7-8C7A-C366A2579E1F}"/>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8" name="テキスト ボックス 587">
          <a:extLst>
            <a:ext uri="{FF2B5EF4-FFF2-40B4-BE49-F238E27FC236}">
              <a16:creationId xmlns:a16="http://schemas.microsoft.com/office/drawing/2014/main" id="{641F2131-1902-49A7-8B57-45086D45B862}"/>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9" name="直線コネクタ 588">
          <a:extLst>
            <a:ext uri="{FF2B5EF4-FFF2-40B4-BE49-F238E27FC236}">
              <a16:creationId xmlns:a16="http://schemas.microsoft.com/office/drawing/2014/main" id="{03F2AF68-854C-40CB-8F62-4030197EB177}"/>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0" name="テキスト ボックス 589">
          <a:extLst>
            <a:ext uri="{FF2B5EF4-FFF2-40B4-BE49-F238E27FC236}">
              <a16:creationId xmlns:a16="http://schemas.microsoft.com/office/drawing/2014/main" id="{0ECA1B48-1011-490C-A8ED-DF0FB2790A4B}"/>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a:extLst>
            <a:ext uri="{FF2B5EF4-FFF2-40B4-BE49-F238E27FC236}">
              <a16:creationId xmlns:a16="http://schemas.microsoft.com/office/drawing/2014/main" id="{E0B523D0-7873-4285-8748-DA719FC27F02}"/>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2" name="テキスト ボックス 591">
          <a:extLst>
            <a:ext uri="{FF2B5EF4-FFF2-40B4-BE49-F238E27FC236}">
              <a16:creationId xmlns:a16="http://schemas.microsoft.com/office/drawing/2014/main" id="{7F65DC16-5830-4E73-9E3A-81F9DB7ADC9F}"/>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学校施設】&#10;一人当たり面積グラフ枠">
          <a:extLst>
            <a:ext uri="{FF2B5EF4-FFF2-40B4-BE49-F238E27FC236}">
              <a16:creationId xmlns:a16="http://schemas.microsoft.com/office/drawing/2014/main" id="{EB6B97CF-A30D-4085-87BE-53FA3129267C}"/>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4" name="直線コネクタ 593">
          <a:extLst>
            <a:ext uri="{FF2B5EF4-FFF2-40B4-BE49-F238E27FC236}">
              <a16:creationId xmlns:a16="http://schemas.microsoft.com/office/drawing/2014/main" id="{ECE635F9-4DE1-4996-B100-EF6863EB1063}"/>
            </a:ext>
          </a:extLst>
        </xdr:cNvPr>
        <xdr:cNvCxnSpPr/>
      </xdr:nvCxnSpPr>
      <xdr:spPr>
        <a:xfrm flipV="1">
          <a:off x="19509104" y="9433560"/>
          <a:ext cx="0" cy="137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5" name="【学校施設】&#10;一人当たり面積最小値テキスト">
          <a:extLst>
            <a:ext uri="{FF2B5EF4-FFF2-40B4-BE49-F238E27FC236}">
              <a16:creationId xmlns:a16="http://schemas.microsoft.com/office/drawing/2014/main" id="{3E48931C-EB5D-426D-B951-578DCF36B1DD}"/>
            </a:ext>
          </a:extLst>
        </xdr:cNvPr>
        <xdr:cNvSpPr txBox="1"/>
      </xdr:nvSpPr>
      <xdr:spPr>
        <a:xfrm>
          <a:off x="19547840" y="1081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6" name="直線コネクタ 595">
          <a:extLst>
            <a:ext uri="{FF2B5EF4-FFF2-40B4-BE49-F238E27FC236}">
              <a16:creationId xmlns:a16="http://schemas.microsoft.com/office/drawing/2014/main" id="{759249DC-9394-4B21-BA38-B023BB815208}"/>
            </a:ext>
          </a:extLst>
        </xdr:cNvPr>
        <xdr:cNvCxnSpPr/>
      </xdr:nvCxnSpPr>
      <xdr:spPr>
        <a:xfrm>
          <a:off x="19443700" y="10806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7" name="【学校施設】&#10;一人当たり面積最大値テキスト">
          <a:extLst>
            <a:ext uri="{FF2B5EF4-FFF2-40B4-BE49-F238E27FC236}">
              <a16:creationId xmlns:a16="http://schemas.microsoft.com/office/drawing/2014/main" id="{E72D7340-2C3F-465A-B1B8-DAC351D3631D}"/>
            </a:ext>
          </a:extLst>
        </xdr:cNvPr>
        <xdr:cNvSpPr txBox="1"/>
      </xdr:nvSpPr>
      <xdr:spPr>
        <a:xfrm>
          <a:off x="19547840" y="921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98" name="直線コネクタ 597">
          <a:extLst>
            <a:ext uri="{FF2B5EF4-FFF2-40B4-BE49-F238E27FC236}">
              <a16:creationId xmlns:a16="http://schemas.microsoft.com/office/drawing/2014/main" id="{7F619715-EDDC-4E30-AE63-37267B62CA19}"/>
            </a:ext>
          </a:extLst>
        </xdr:cNvPr>
        <xdr:cNvCxnSpPr/>
      </xdr:nvCxnSpPr>
      <xdr:spPr>
        <a:xfrm>
          <a:off x="19443700" y="9433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139717</xdr:rowOff>
    </xdr:from>
    <xdr:ext cx="469744" cy="259045"/>
    <xdr:sp macro="" textlink="">
      <xdr:nvSpPr>
        <xdr:cNvPr id="599" name="【学校施設】&#10;一人当たり面積平均値テキスト">
          <a:extLst>
            <a:ext uri="{FF2B5EF4-FFF2-40B4-BE49-F238E27FC236}">
              <a16:creationId xmlns:a16="http://schemas.microsoft.com/office/drawing/2014/main" id="{B5C27D45-0BB4-4DD8-830B-4567089DFAD9}"/>
            </a:ext>
          </a:extLst>
        </xdr:cNvPr>
        <xdr:cNvSpPr txBox="1"/>
      </xdr:nvSpPr>
      <xdr:spPr>
        <a:xfrm>
          <a:off x="19547840" y="1036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600" name="フローチャート: 判断 599">
          <a:extLst>
            <a:ext uri="{FF2B5EF4-FFF2-40B4-BE49-F238E27FC236}">
              <a16:creationId xmlns:a16="http://schemas.microsoft.com/office/drawing/2014/main" id="{B70972D8-3571-43FD-8111-F942D050C5D9}"/>
            </a:ext>
          </a:extLst>
        </xdr:cNvPr>
        <xdr:cNvSpPr/>
      </xdr:nvSpPr>
      <xdr:spPr>
        <a:xfrm>
          <a:off x="19458940" y="10510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601" name="フローチャート: 判断 600">
          <a:extLst>
            <a:ext uri="{FF2B5EF4-FFF2-40B4-BE49-F238E27FC236}">
              <a16:creationId xmlns:a16="http://schemas.microsoft.com/office/drawing/2014/main" id="{C9706479-21B4-4754-821B-7EB555B3C3FF}"/>
            </a:ext>
          </a:extLst>
        </xdr:cNvPr>
        <xdr:cNvSpPr/>
      </xdr:nvSpPr>
      <xdr:spPr>
        <a:xfrm>
          <a:off x="18735040" y="10510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602" name="フローチャート: 判断 601">
          <a:extLst>
            <a:ext uri="{FF2B5EF4-FFF2-40B4-BE49-F238E27FC236}">
              <a16:creationId xmlns:a16="http://schemas.microsoft.com/office/drawing/2014/main" id="{CE5A051A-5631-49B2-BC03-54BA8418FBCC}"/>
            </a:ext>
          </a:extLst>
        </xdr:cNvPr>
        <xdr:cNvSpPr/>
      </xdr:nvSpPr>
      <xdr:spPr>
        <a:xfrm>
          <a:off x="17937480" y="10522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603" name="フローチャート: 判断 602">
          <a:extLst>
            <a:ext uri="{FF2B5EF4-FFF2-40B4-BE49-F238E27FC236}">
              <a16:creationId xmlns:a16="http://schemas.microsoft.com/office/drawing/2014/main" id="{B38AC26E-75B2-4DC1-8425-3076F8C49F75}"/>
            </a:ext>
          </a:extLst>
        </xdr:cNvPr>
        <xdr:cNvSpPr/>
      </xdr:nvSpPr>
      <xdr:spPr>
        <a:xfrm>
          <a:off x="17162780" y="105312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4" name="フローチャート: 判断 603">
          <a:extLst>
            <a:ext uri="{FF2B5EF4-FFF2-40B4-BE49-F238E27FC236}">
              <a16:creationId xmlns:a16="http://schemas.microsoft.com/office/drawing/2014/main" id="{65F7002A-FCE0-46DA-AFC1-7D0748A66A2B}"/>
            </a:ext>
          </a:extLst>
        </xdr:cNvPr>
        <xdr:cNvSpPr/>
      </xdr:nvSpPr>
      <xdr:spPr>
        <a:xfrm>
          <a:off x="16388080" y="105137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2E7B38F4-872C-482C-AEA3-419E618DD4A4}"/>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EFB74285-3012-4604-A457-94F98B0C219D}"/>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90885642-A183-4979-82A0-E75C481B428F}"/>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382DDEEC-A6C2-4CD7-BB95-D609427AB4C8}"/>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E5772CA1-9A2F-4A73-9A93-9E78D35327FE}"/>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77107</xdr:rowOff>
    </xdr:from>
    <xdr:to>
      <xdr:col>116</xdr:col>
      <xdr:colOff>114300</xdr:colOff>
      <xdr:row>64</xdr:row>
      <xdr:rowOff>7257</xdr:rowOff>
    </xdr:to>
    <xdr:sp macro="" textlink="">
      <xdr:nvSpPr>
        <xdr:cNvPr id="610" name="楕円 609">
          <a:extLst>
            <a:ext uri="{FF2B5EF4-FFF2-40B4-BE49-F238E27FC236}">
              <a16:creationId xmlns:a16="http://schemas.microsoft.com/office/drawing/2014/main" id="{E64E2029-80CD-41FB-ADDA-5FF7C24DD167}"/>
            </a:ext>
          </a:extLst>
        </xdr:cNvPr>
        <xdr:cNvSpPr/>
      </xdr:nvSpPr>
      <xdr:spPr>
        <a:xfrm>
          <a:off x="19458940" y="106384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163484</xdr:rowOff>
    </xdr:from>
    <xdr:ext cx="469744" cy="259045"/>
    <xdr:sp macro="" textlink="">
      <xdr:nvSpPr>
        <xdr:cNvPr id="611" name="【学校施設】&#10;一人当たり面積該当値テキスト">
          <a:extLst>
            <a:ext uri="{FF2B5EF4-FFF2-40B4-BE49-F238E27FC236}">
              <a16:creationId xmlns:a16="http://schemas.microsoft.com/office/drawing/2014/main" id="{E2E0FFB8-B3A3-48CE-A5B9-EEA2648C4E87}"/>
            </a:ext>
          </a:extLst>
        </xdr:cNvPr>
        <xdr:cNvSpPr txBox="1"/>
      </xdr:nvSpPr>
      <xdr:spPr>
        <a:xfrm>
          <a:off x="19547840" y="10557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85816</xdr:rowOff>
    </xdr:from>
    <xdr:to>
      <xdr:col>112</xdr:col>
      <xdr:colOff>38100</xdr:colOff>
      <xdr:row>64</xdr:row>
      <xdr:rowOff>15966</xdr:rowOff>
    </xdr:to>
    <xdr:sp macro="" textlink="">
      <xdr:nvSpPr>
        <xdr:cNvPr id="612" name="楕円 611">
          <a:extLst>
            <a:ext uri="{FF2B5EF4-FFF2-40B4-BE49-F238E27FC236}">
              <a16:creationId xmlns:a16="http://schemas.microsoft.com/office/drawing/2014/main" id="{1672621B-A182-47F9-A3DD-FEEE13310F8A}"/>
            </a:ext>
          </a:extLst>
        </xdr:cNvPr>
        <xdr:cNvSpPr/>
      </xdr:nvSpPr>
      <xdr:spPr>
        <a:xfrm>
          <a:off x="18735040" y="106471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127907</xdr:rowOff>
    </xdr:from>
    <xdr:to>
      <xdr:col>116</xdr:col>
      <xdr:colOff>63500</xdr:colOff>
      <xdr:row>63</xdr:row>
      <xdr:rowOff>136616</xdr:rowOff>
    </xdr:to>
    <xdr:cxnSp macro="">
      <xdr:nvCxnSpPr>
        <xdr:cNvPr id="613" name="直線コネクタ 612">
          <a:extLst>
            <a:ext uri="{FF2B5EF4-FFF2-40B4-BE49-F238E27FC236}">
              <a16:creationId xmlns:a16="http://schemas.microsoft.com/office/drawing/2014/main" id="{A1BD8676-1388-4C7F-8BC7-25091CB01FCD}"/>
            </a:ext>
          </a:extLst>
        </xdr:cNvPr>
        <xdr:cNvCxnSpPr/>
      </xdr:nvCxnSpPr>
      <xdr:spPr>
        <a:xfrm flipV="1">
          <a:off x="18778220" y="10689227"/>
          <a:ext cx="731520" cy="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78196</xdr:rowOff>
    </xdr:from>
    <xdr:to>
      <xdr:col>107</xdr:col>
      <xdr:colOff>101600</xdr:colOff>
      <xdr:row>64</xdr:row>
      <xdr:rowOff>8346</xdr:rowOff>
    </xdr:to>
    <xdr:sp macro="" textlink="">
      <xdr:nvSpPr>
        <xdr:cNvPr id="614" name="楕円 613">
          <a:extLst>
            <a:ext uri="{FF2B5EF4-FFF2-40B4-BE49-F238E27FC236}">
              <a16:creationId xmlns:a16="http://schemas.microsoft.com/office/drawing/2014/main" id="{0DAABD6C-10AF-49D2-8E09-F7B422228F50}"/>
            </a:ext>
          </a:extLst>
        </xdr:cNvPr>
        <xdr:cNvSpPr/>
      </xdr:nvSpPr>
      <xdr:spPr>
        <a:xfrm>
          <a:off x="17937480" y="106395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128996</xdr:rowOff>
    </xdr:from>
    <xdr:to>
      <xdr:col>111</xdr:col>
      <xdr:colOff>177800</xdr:colOff>
      <xdr:row>63</xdr:row>
      <xdr:rowOff>136616</xdr:rowOff>
    </xdr:to>
    <xdr:cxnSp macro="">
      <xdr:nvCxnSpPr>
        <xdr:cNvPr id="615" name="直線コネクタ 614">
          <a:extLst>
            <a:ext uri="{FF2B5EF4-FFF2-40B4-BE49-F238E27FC236}">
              <a16:creationId xmlns:a16="http://schemas.microsoft.com/office/drawing/2014/main" id="{F3106E72-6C5E-4C92-BAD2-C2AC35BF8351}"/>
            </a:ext>
          </a:extLst>
        </xdr:cNvPr>
        <xdr:cNvCxnSpPr/>
      </xdr:nvCxnSpPr>
      <xdr:spPr>
        <a:xfrm>
          <a:off x="17988280" y="10690316"/>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82550</xdr:rowOff>
    </xdr:from>
    <xdr:to>
      <xdr:col>102</xdr:col>
      <xdr:colOff>165100</xdr:colOff>
      <xdr:row>64</xdr:row>
      <xdr:rowOff>12700</xdr:rowOff>
    </xdr:to>
    <xdr:sp macro="" textlink="">
      <xdr:nvSpPr>
        <xdr:cNvPr id="616" name="楕円 615">
          <a:extLst>
            <a:ext uri="{FF2B5EF4-FFF2-40B4-BE49-F238E27FC236}">
              <a16:creationId xmlns:a16="http://schemas.microsoft.com/office/drawing/2014/main" id="{3607F24E-B5A6-41BF-887A-AFB88BDC5361}"/>
            </a:ext>
          </a:extLst>
        </xdr:cNvPr>
        <xdr:cNvSpPr/>
      </xdr:nvSpPr>
      <xdr:spPr>
        <a:xfrm>
          <a:off x="17162780" y="10643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128996</xdr:rowOff>
    </xdr:from>
    <xdr:to>
      <xdr:col>107</xdr:col>
      <xdr:colOff>50800</xdr:colOff>
      <xdr:row>63</xdr:row>
      <xdr:rowOff>133350</xdr:rowOff>
    </xdr:to>
    <xdr:cxnSp macro="">
      <xdr:nvCxnSpPr>
        <xdr:cNvPr id="617" name="直線コネクタ 616">
          <a:extLst>
            <a:ext uri="{FF2B5EF4-FFF2-40B4-BE49-F238E27FC236}">
              <a16:creationId xmlns:a16="http://schemas.microsoft.com/office/drawing/2014/main" id="{BE998D95-3DB7-4033-953D-26926CB21CFD}"/>
            </a:ext>
          </a:extLst>
        </xdr:cNvPr>
        <xdr:cNvCxnSpPr/>
      </xdr:nvCxnSpPr>
      <xdr:spPr>
        <a:xfrm flipV="1">
          <a:off x="17213580" y="10690316"/>
          <a:ext cx="77470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60778</xdr:rowOff>
    </xdr:from>
    <xdr:to>
      <xdr:col>98</xdr:col>
      <xdr:colOff>38100</xdr:colOff>
      <xdr:row>63</xdr:row>
      <xdr:rowOff>162378</xdr:rowOff>
    </xdr:to>
    <xdr:sp macro="" textlink="">
      <xdr:nvSpPr>
        <xdr:cNvPr id="618" name="楕円 617">
          <a:extLst>
            <a:ext uri="{FF2B5EF4-FFF2-40B4-BE49-F238E27FC236}">
              <a16:creationId xmlns:a16="http://schemas.microsoft.com/office/drawing/2014/main" id="{9A41EB5D-3165-4E15-9B9F-49A99E14CAD7}"/>
            </a:ext>
          </a:extLst>
        </xdr:cNvPr>
        <xdr:cNvSpPr/>
      </xdr:nvSpPr>
      <xdr:spPr>
        <a:xfrm>
          <a:off x="16388080" y="106220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111578</xdr:rowOff>
    </xdr:from>
    <xdr:to>
      <xdr:col>102</xdr:col>
      <xdr:colOff>114300</xdr:colOff>
      <xdr:row>63</xdr:row>
      <xdr:rowOff>133350</xdr:rowOff>
    </xdr:to>
    <xdr:cxnSp macro="">
      <xdr:nvCxnSpPr>
        <xdr:cNvPr id="619" name="直線コネクタ 618">
          <a:extLst>
            <a:ext uri="{FF2B5EF4-FFF2-40B4-BE49-F238E27FC236}">
              <a16:creationId xmlns:a16="http://schemas.microsoft.com/office/drawing/2014/main" id="{F4578F49-833C-4A8B-88B5-93D3B7E34A6F}"/>
            </a:ext>
          </a:extLst>
        </xdr:cNvPr>
        <xdr:cNvCxnSpPr/>
      </xdr:nvCxnSpPr>
      <xdr:spPr>
        <a:xfrm>
          <a:off x="16431260" y="10672898"/>
          <a:ext cx="78232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63517</xdr:rowOff>
    </xdr:from>
    <xdr:ext cx="469744" cy="259045"/>
    <xdr:sp macro="" textlink="">
      <xdr:nvSpPr>
        <xdr:cNvPr id="620" name="n_1aveValue【学校施設】&#10;一人当たり面積">
          <a:extLst>
            <a:ext uri="{FF2B5EF4-FFF2-40B4-BE49-F238E27FC236}">
              <a16:creationId xmlns:a16="http://schemas.microsoft.com/office/drawing/2014/main" id="{F5685F99-A0F0-42EB-A155-3820EC8543D3}"/>
            </a:ext>
          </a:extLst>
        </xdr:cNvPr>
        <xdr:cNvSpPr txBox="1"/>
      </xdr:nvSpPr>
      <xdr:spPr>
        <a:xfrm>
          <a:off x="18561127" y="1028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75492</xdr:rowOff>
    </xdr:from>
    <xdr:ext cx="469744" cy="259045"/>
    <xdr:sp macro="" textlink="">
      <xdr:nvSpPr>
        <xdr:cNvPr id="621" name="n_2aveValue【学校施設】&#10;一人当たり面積">
          <a:extLst>
            <a:ext uri="{FF2B5EF4-FFF2-40B4-BE49-F238E27FC236}">
              <a16:creationId xmlns:a16="http://schemas.microsoft.com/office/drawing/2014/main" id="{A00946C1-E387-4AA3-AE72-4F5E214A8DBD}"/>
            </a:ext>
          </a:extLst>
        </xdr:cNvPr>
        <xdr:cNvSpPr txBox="1"/>
      </xdr:nvSpPr>
      <xdr:spPr>
        <a:xfrm>
          <a:off x="17776267" y="10301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84200</xdr:rowOff>
    </xdr:from>
    <xdr:ext cx="469744" cy="259045"/>
    <xdr:sp macro="" textlink="">
      <xdr:nvSpPr>
        <xdr:cNvPr id="622" name="n_3aveValue【学校施設】&#10;一人当たり面積">
          <a:extLst>
            <a:ext uri="{FF2B5EF4-FFF2-40B4-BE49-F238E27FC236}">
              <a16:creationId xmlns:a16="http://schemas.microsoft.com/office/drawing/2014/main" id="{D3AB2981-8610-4046-8A07-3482A3BF85D0}"/>
            </a:ext>
          </a:extLst>
        </xdr:cNvPr>
        <xdr:cNvSpPr txBox="1"/>
      </xdr:nvSpPr>
      <xdr:spPr>
        <a:xfrm>
          <a:off x="17001567" y="103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66783</xdr:rowOff>
    </xdr:from>
    <xdr:ext cx="469744" cy="259045"/>
    <xdr:sp macro="" textlink="">
      <xdr:nvSpPr>
        <xdr:cNvPr id="623" name="n_4aveValue【学校施設】&#10;一人当たり面積">
          <a:extLst>
            <a:ext uri="{FF2B5EF4-FFF2-40B4-BE49-F238E27FC236}">
              <a16:creationId xmlns:a16="http://schemas.microsoft.com/office/drawing/2014/main" id="{1C685C0A-745C-4A1B-8EF2-32F57F492792}"/>
            </a:ext>
          </a:extLst>
        </xdr:cNvPr>
        <xdr:cNvSpPr txBox="1"/>
      </xdr:nvSpPr>
      <xdr:spPr>
        <a:xfrm>
          <a:off x="16226867" y="10292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7093</xdr:rowOff>
    </xdr:from>
    <xdr:ext cx="469744" cy="259045"/>
    <xdr:sp macro="" textlink="">
      <xdr:nvSpPr>
        <xdr:cNvPr id="624" name="n_1mainValue【学校施設】&#10;一人当たり面積">
          <a:extLst>
            <a:ext uri="{FF2B5EF4-FFF2-40B4-BE49-F238E27FC236}">
              <a16:creationId xmlns:a16="http://schemas.microsoft.com/office/drawing/2014/main" id="{9009C993-CB53-4D5D-AED5-1BD9B1D97714}"/>
            </a:ext>
          </a:extLst>
        </xdr:cNvPr>
        <xdr:cNvSpPr txBox="1"/>
      </xdr:nvSpPr>
      <xdr:spPr>
        <a:xfrm>
          <a:off x="18561127" y="1073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170923</xdr:rowOff>
    </xdr:from>
    <xdr:ext cx="469744" cy="259045"/>
    <xdr:sp macro="" textlink="">
      <xdr:nvSpPr>
        <xdr:cNvPr id="625" name="n_2mainValue【学校施設】&#10;一人当たり面積">
          <a:extLst>
            <a:ext uri="{FF2B5EF4-FFF2-40B4-BE49-F238E27FC236}">
              <a16:creationId xmlns:a16="http://schemas.microsoft.com/office/drawing/2014/main" id="{567FD55D-8DED-4731-B03C-0D6C3A47AE54}"/>
            </a:ext>
          </a:extLst>
        </xdr:cNvPr>
        <xdr:cNvSpPr txBox="1"/>
      </xdr:nvSpPr>
      <xdr:spPr>
        <a:xfrm>
          <a:off x="17776267" y="10732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3827</xdr:rowOff>
    </xdr:from>
    <xdr:ext cx="469744" cy="259045"/>
    <xdr:sp macro="" textlink="">
      <xdr:nvSpPr>
        <xdr:cNvPr id="626" name="n_3mainValue【学校施設】&#10;一人当たり面積">
          <a:extLst>
            <a:ext uri="{FF2B5EF4-FFF2-40B4-BE49-F238E27FC236}">
              <a16:creationId xmlns:a16="http://schemas.microsoft.com/office/drawing/2014/main" id="{F89489B4-AA37-42CD-B433-0BE907166497}"/>
            </a:ext>
          </a:extLst>
        </xdr:cNvPr>
        <xdr:cNvSpPr txBox="1"/>
      </xdr:nvSpPr>
      <xdr:spPr>
        <a:xfrm>
          <a:off x="1700156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153505</xdr:rowOff>
    </xdr:from>
    <xdr:ext cx="469744" cy="259045"/>
    <xdr:sp macro="" textlink="">
      <xdr:nvSpPr>
        <xdr:cNvPr id="627" name="n_4mainValue【学校施設】&#10;一人当たり面積">
          <a:extLst>
            <a:ext uri="{FF2B5EF4-FFF2-40B4-BE49-F238E27FC236}">
              <a16:creationId xmlns:a16="http://schemas.microsoft.com/office/drawing/2014/main" id="{15D34290-A893-4515-9DCC-8F2A3854613E}"/>
            </a:ext>
          </a:extLst>
        </xdr:cNvPr>
        <xdr:cNvSpPr txBox="1"/>
      </xdr:nvSpPr>
      <xdr:spPr>
        <a:xfrm>
          <a:off x="16226867" y="10714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810CA33D-1355-4C9E-A4E9-029530490E6B}"/>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a:extLst>
            <a:ext uri="{FF2B5EF4-FFF2-40B4-BE49-F238E27FC236}">
              <a16:creationId xmlns:a16="http://schemas.microsoft.com/office/drawing/2014/main" id="{454E7DBD-D6AC-4030-8BFB-5E121838D079}"/>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a:extLst>
            <a:ext uri="{FF2B5EF4-FFF2-40B4-BE49-F238E27FC236}">
              <a16:creationId xmlns:a16="http://schemas.microsoft.com/office/drawing/2014/main" id="{21BE8011-7786-41DD-9129-8EB4A8E11017}"/>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a:extLst>
            <a:ext uri="{FF2B5EF4-FFF2-40B4-BE49-F238E27FC236}">
              <a16:creationId xmlns:a16="http://schemas.microsoft.com/office/drawing/2014/main" id="{C697C518-6288-45CA-A473-6918BF1FF652}"/>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a:extLst>
            <a:ext uri="{FF2B5EF4-FFF2-40B4-BE49-F238E27FC236}">
              <a16:creationId xmlns:a16="http://schemas.microsoft.com/office/drawing/2014/main" id="{C7ACB7EB-6D4D-4F4D-938D-DB54A7F196A7}"/>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a:extLst>
            <a:ext uri="{FF2B5EF4-FFF2-40B4-BE49-F238E27FC236}">
              <a16:creationId xmlns:a16="http://schemas.microsoft.com/office/drawing/2014/main" id="{C842979C-5628-44AC-BB7C-D26E8846F862}"/>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a:extLst>
            <a:ext uri="{FF2B5EF4-FFF2-40B4-BE49-F238E27FC236}">
              <a16:creationId xmlns:a16="http://schemas.microsoft.com/office/drawing/2014/main" id="{24BDF480-430D-44A3-96CC-7B1688242B62}"/>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a:extLst>
            <a:ext uri="{FF2B5EF4-FFF2-40B4-BE49-F238E27FC236}">
              <a16:creationId xmlns:a16="http://schemas.microsoft.com/office/drawing/2014/main" id="{E30B6A51-1265-4533-8D8D-D4B2D9ED8F81}"/>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6" name="テキスト ボックス 635">
          <a:extLst>
            <a:ext uri="{FF2B5EF4-FFF2-40B4-BE49-F238E27FC236}">
              <a16:creationId xmlns:a16="http://schemas.microsoft.com/office/drawing/2014/main" id="{C4C70B04-1931-4F7E-9191-C8E24DF7F9FD}"/>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7" name="直線コネクタ 636">
          <a:extLst>
            <a:ext uri="{FF2B5EF4-FFF2-40B4-BE49-F238E27FC236}">
              <a16:creationId xmlns:a16="http://schemas.microsoft.com/office/drawing/2014/main" id="{9F8DCF58-CA8D-4EBF-B07A-6522687AD196}"/>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8" name="テキスト ボックス 637">
          <a:extLst>
            <a:ext uri="{FF2B5EF4-FFF2-40B4-BE49-F238E27FC236}">
              <a16:creationId xmlns:a16="http://schemas.microsoft.com/office/drawing/2014/main" id="{DCF339CD-FAE9-4862-9C5E-B949C6BCC293}"/>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9" name="直線コネクタ 638">
          <a:extLst>
            <a:ext uri="{FF2B5EF4-FFF2-40B4-BE49-F238E27FC236}">
              <a16:creationId xmlns:a16="http://schemas.microsoft.com/office/drawing/2014/main" id="{66C91B5D-7600-4270-804A-B1320A6FB3D0}"/>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0" name="テキスト ボックス 639">
          <a:extLst>
            <a:ext uri="{FF2B5EF4-FFF2-40B4-BE49-F238E27FC236}">
              <a16:creationId xmlns:a16="http://schemas.microsoft.com/office/drawing/2014/main" id="{33EE171D-7843-4BED-BD15-700F0FFBCEB7}"/>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1" name="直線コネクタ 640">
          <a:extLst>
            <a:ext uri="{FF2B5EF4-FFF2-40B4-BE49-F238E27FC236}">
              <a16:creationId xmlns:a16="http://schemas.microsoft.com/office/drawing/2014/main" id="{B4D600AD-866B-4856-AB79-2F0E56F021CC}"/>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2" name="テキスト ボックス 641">
          <a:extLst>
            <a:ext uri="{FF2B5EF4-FFF2-40B4-BE49-F238E27FC236}">
              <a16:creationId xmlns:a16="http://schemas.microsoft.com/office/drawing/2014/main" id="{04123060-B410-4FAE-B461-579A98263F44}"/>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3" name="直線コネクタ 642">
          <a:extLst>
            <a:ext uri="{FF2B5EF4-FFF2-40B4-BE49-F238E27FC236}">
              <a16:creationId xmlns:a16="http://schemas.microsoft.com/office/drawing/2014/main" id="{E8D423FE-2D31-46D9-9C12-C8C5561D7D1E}"/>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4" name="テキスト ボックス 643">
          <a:extLst>
            <a:ext uri="{FF2B5EF4-FFF2-40B4-BE49-F238E27FC236}">
              <a16:creationId xmlns:a16="http://schemas.microsoft.com/office/drawing/2014/main" id="{E98A38A9-00A6-4E41-A43A-B3BEB65034FF}"/>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5" name="直線コネクタ 644">
          <a:extLst>
            <a:ext uri="{FF2B5EF4-FFF2-40B4-BE49-F238E27FC236}">
              <a16:creationId xmlns:a16="http://schemas.microsoft.com/office/drawing/2014/main" id="{9A8B7C72-8F91-4FC5-8433-899C4AFB2AE1}"/>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6" name="テキスト ボックス 645">
          <a:extLst>
            <a:ext uri="{FF2B5EF4-FFF2-40B4-BE49-F238E27FC236}">
              <a16:creationId xmlns:a16="http://schemas.microsoft.com/office/drawing/2014/main" id="{7C6BF2DB-741E-4064-A5C0-98F83DE9BB3D}"/>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7" name="直線コネクタ 646">
          <a:extLst>
            <a:ext uri="{FF2B5EF4-FFF2-40B4-BE49-F238E27FC236}">
              <a16:creationId xmlns:a16="http://schemas.microsoft.com/office/drawing/2014/main" id="{9516E5D9-9055-4F24-B4F0-FCE7C1C17D34}"/>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8" name="テキスト ボックス 647">
          <a:extLst>
            <a:ext uri="{FF2B5EF4-FFF2-40B4-BE49-F238E27FC236}">
              <a16:creationId xmlns:a16="http://schemas.microsoft.com/office/drawing/2014/main" id="{848A40C3-3E87-4674-B6A0-3C4A88F38A9A}"/>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89EC0358-19A8-4A4A-9776-C70CB62B629E}"/>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0" name="テキスト ボックス 649">
          <a:extLst>
            <a:ext uri="{FF2B5EF4-FFF2-40B4-BE49-F238E27FC236}">
              <a16:creationId xmlns:a16="http://schemas.microsoft.com/office/drawing/2014/main" id="{B266B20E-B314-440F-BA54-FD08619574C7}"/>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57ECDBE0-A9D6-4037-8579-C45335C219B3}"/>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52" name="直線コネクタ 651">
          <a:extLst>
            <a:ext uri="{FF2B5EF4-FFF2-40B4-BE49-F238E27FC236}">
              <a16:creationId xmlns:a16="http://schemas.microsoft.com/office/drawing/2014/main" id="{808F9013-C1CB-4B51-AA9D-8EF6873B4F17}"/>
            </a:ext>
          </a:extLst>
        </xdr:cNvPr>
        <xdr:cNvCxnSpPr/>
      </xdr:nvCxnSpPr>
      <xdr:spPr>
        <a:xfrm flipV="1">
          <a:off x="14375764" y="13035916"/>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53" name="【児童館】&#10;有形固定資産減価償却率最小値テキスト">
          <a:extLst>
            <a:ext uri="{FF2B5EF4-FFF2-40B4-BE49-F238E27FC236}">
              <a16:creationId xmlns:a16="http://schemas.microsoft.com/office/drawing/2014/main" id="{9A6A4D1F-867C-4511-97A4-3FF933C5C453}"/>
            </a:ext>
          </a:extLst>
        </xdr:cNvPr>
        <xdr:cNvSpPr txBox="1"/>
      </xdr:nvSpPr>
      <xdr:spPr>
        <a:xfrm>
          <a:off x="14414500"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4" name="直線コネクタ 653">
          <a:extLst>
            <a:ext uri="{FF2B5EF4-FFF2-40B4-BE49-F238E27FC236}">
              <a16:creationId xmlns:a16="http://schemas.microsoft.com/office/drawing/2014/main" id="{0F975803-B0EB-41CA-AAE6-76EB85EBA9BC}"/>
            </a:ext>
          </a:extLst>
        </xdr:cNvPr>
        <xdr:cNvCxnSpPr/>
      </xdr:nvCxnSpPr>
      <xdr:spPr>
        <a:xfrm>
          <a:off x="14287500" y="14415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5" name="【児童館】&#10;有形固定資産減価償却率最大値テキスト">
          <a:extLst>
            <a:ext uri="{FF2B5EF4-FFF2-40B4-BE49-F238E27FC236}">
              <a16:creationId xmlns:a16="http://schemas.microsoft.com/office/drawing/2014/main" id="{F7D66189-EA5D-418B-8F01-B849C9F25B15}"/>
            </a:ext>
          </a:extLst>
        </xdr:cNvPr>
        <xdr:cNvSpPr txBox="1"/>
      </xdr:nvSpPr>
      <xdr:spPr>
        <a:xfrm>
          <a:off x="14414500" y="12814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6" name="直線コネクタ 655">
          <a:extLst>
            <a:ext uri="{FF2B5EF4-FFF2-40B4-BE49-F238E27FC236}">
              <a16:creationId xmlns:a16="http://schemas.microsoft.com/office/drawing/2014/main" id="{3EF6D479-34FA-4767-90ED-A2FDCCC0542C}"/>
            </a:ext>
          </a:extLst>
        </xdr:cNvPr>
        <xdr:cNvCxnSpPr/>
      </xdr:nvCxnSpPr>
      <xdr:spPr>
        <a:xfrm>
          <a:off x="14287500" y="13035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102888</xdr:rowOff>
    </xdr:from>
    <xdr:ext cx="405111" cy="259045"/>
    <xdr:sp macro="" textlink="">
      <xdr:nvSpPr>
        <xdr:cNvPr id="657" name="【児童館】&#10;有形固定資産減価償却率平均値テキスト">
          <a:extLst>
            <a:ext uri="{FF2B5EF4-FFF2-40B4-BE49-F238E27FC236}">
              <a16:creationId xmlns:a16="http://schemas.microsoft.com/office/drawing/2014/main" id="{F676F00F-8067-4572-A5F3-F249C11F0B6E}"/>
            </a:ext>
          </a:extLst>
        </xdr:cNvPr>
        <xdr:cNvSpPr txBox="1"/>
      </xdr:nvSpPr>
      <xdr:spPr>
        <a:xfrm>
          <a:off x="14414500" y="136817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8" name="フローチャート: 判断 657">
          <a:extLst>
            <a:ext uri="{FF2B5EF4-FFF2-40B4-BE49-F238E27FC236}">
              <a16:creationId xmlns:a16="http://schemas.microsoft.com/office/drawing/2014/main" id="{0B124DE8-E95A-414F-84BC-6E402C52AB23}"/>
            </a:ext>
          </a:extLst>
        </xdr:cNvPr>
        <xdr:cNvSpPr/>
      </xdr:nvSpPr>
      <xdr:spPr>
        <a:xfrm>
          <a:off x="14325600" y="1370330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9" name="フローチャート: 判断 658">
          <a:extLst>
            <a:ext uri="{FF2B5EF4-FFF2-40B4-BE49-F238E27FC236}">
              <a16:creationId xmlns:a16="http://schemas.microsoft.com/office/drawing/2014/main" id="{8CA8B691-A5A2-467D-8594-E8D8689A00EE}"/>
            </a:ext>
          </a:extLst>
        </xdr:cNvPr>
        <xdr:cNvSpPr/>
      </xdr:nvSpPr>
      <xdr:spPr>
        <a:xfrm>
          <a:off x="13578840" y="13703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60" name="フローチャート: 判断 659">
          <a:extLst>
            <a:ext uri="{FF2B5EF4-FFF2-40B4-BE49-F238E27FC236}">
              <a16:creationId xmlns:a16="http://schemas.microsoft.com/office/drawing/2014/main" id="{1F6138C0-4E38-403B-AC77-A41CF6787FC4}"/>
            </a:ext>
          </a:extLst>
        </xdr:cNvPr>
        <xdr:cNvSpPr/>
      </xdr:nvSpPr>
      <xdr:spPr>
        <a:xfrm>
          <a:off x="128041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61" name="フローチャート: 判断 660">
          <a:extLst>
            <a:ext uri="{FF2B5EF4-FFF2-40B4-BE49-F238E27FC236}">
              <a16:creationId xmlns:a16="http://schemas.microsoft.com/office/drawing/2014/main" id="{0DF95AC8-2B97-4EA0-955C-B47816712860}"/>
            </a:ext>
          </a:extLst>
        </xdr:cNvPr>
        <xdr:cNvSpPr/>
      </xdr:nvSpPr>
      <xdr:spPr>
        <a:xfrm>
          <a:off x="12029440" y="1369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62" name="フローチャート: 判断 661">
          <a:extLst>
            <a:ext uri="{FF2B5EF4-FFF2-40B4-BE49-F238E27FC236}">
              <a16:creationId xmlns:a16="http://schemas.microsoft.com/office/drawing/2014/main" id="{78708B41-0913-4963-864A-AD377F97871B}"/>
            </a:ext>
          </a:extLst>
        </xdr:cNvPr>
        <xdr:cNvSpPr/>
      </xdr:nvSpPr>
      <xdr:spPr>
        <a:xfrm>
          <a:off x="1123188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F7F53819-DF16-4031-916B-B843E81A8468}"/>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9B96F89B-B883-4A5D-8C05-DC97BA22CD91}"/>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EBC31C50-CCB3-421D-9A1E-5C91177C0613}"/>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E2BCD324-2D6F-4919-BF85-65EE4784EEA4}"/>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8AD35218-AE70-477D-8DCE-F8C45DF3F2DF}"/>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74930</xdr:rowOff>
    </xdr:from>
    <xdr:to>
      <xdr:col>85</xdr:col>
      <xdr:colOff>177800</xdr:colOff>
      <xdr:row>82</xdr:row>
      <xdr:rowOff>5080</xdr:rowOff>
    </xdr:to>
    <xdr:sp macro="" textlink="">
      <xdr:nvSpPr>
        <xdr:cNvPr id="668" name="楕円 667">
          <a:extLst>
            <a:ext uri="{FF2B5EF4-FFF2-40B4-BE49-F238E27FC236}">
              <a16:creationId xmlns:a16="http://schemas.microsoft.com/office/drawing/2014/main" id="{B4E2F2A9-8497-4B31-A67A-144266696939}"/>
            </a:ext>
          </a:extLst>
        </xdr:cNvPr>
        <xdr:cNvSpPr/>
      </xdr:nvSpPr>
      <xdr:spPr>
        <a:xfrm>
          <a:off x="14325600" y="1365377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97807</xdr:rowOff>
    </xdr:from>
    <xdr:ext cx="405111" cy="259045"/>
    <xdr:sp macro="" textlink="">
      <xdr:nvSpPr>
        <xdr:cNvPr id="669" name="【児童館】&#10;有形固定資産減価償却率該当値テキスト">
          <a:extLst>
            <a:ext uri="{FF2B5EF4-FFF2-40B4-BE49-F238E27FC236}">
              <a16:creationId xmlns:a16="http://schemas.microsoft.com/office/drawing/2014/main" id="{4D48E43F-BEE7-4848-A0A3-C8989CC325CD}"/>
            </a:ext>
          </a:extLst>
        </xdr:cNvPr>
        <xdr:cNvSpPr txBox="1"/>
      </xdr:nvSpPr>
      <xdr:spPr>
        <a:xfrm>
          <a:off x="14414500" y="1350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65405</xdr:rowOff>
    </xdr:from>
    <xdr:to>
      <xdr:col>81</xdr:col>
      <xdr:colOff>101600</xdr:colOff>
      <xdr:row>81</xdr:row>
      <xdr:rowOff>167005</xdr:rowOff>
    </xdr:to>
    <xdr:sp macro="" textlink="">
      <xdr:nvSpPr>
        <xdr:cNvPr id="670" name="楕円 669">
          <a:extLst>
            <a:ext uri="{FF2B5EF4-FFF2-40B4-BE49-F238E27FC236}">
              <a16:creationId xmlns:a16="http://schemas.microsoft.com/office/drawing/2014/main" id="{6D36C935-CD04-4815-B97F-C40BD9E42D82}"/>
            </a:ext>
          </a:extLst>
        </xdr:cNvPr>
        <xdr:cNvSpPr/>
      </xdr:nvSpPr>
      <xdr:spPr>
        <a:xfrm>
          <a:off x="13578840" y="1364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116205</xdr:rowOff>
    </xdr:from>
    <xdr:to>
      <xdr:col>85</xdr:col>
      <xdr:colOff>127000</xdr:colOff>
      <xdr:row>81</xdr:row>
      <xdr:rowOff>125730</xdr:rowOff>
    </xdr:to>
    <xdr:cxnSp macro="">
      <xdr:nvCxnSpPr>
        <xdr:cNvPr id="671" name="直線コネクタ 670">
          <a:extLst>
            <a:ext uri="{FF2B5EF4-FFF2-40B4-BE49-F238E27FC236}">
              <a16:creationId xmlns:a16="http://schemas.microsoft.com/office/drawing/2014/main" id="{381AB911-39B1-4971-A14B-FCD1450C95E8}"/>
            </a:ext>
          </a:extLst>
        </xdr:cNvPr>
        <xdr:cNvCxnSpPr/>
      </xdr:nvCxnSpPr>
      <xdr:spPr>
        <a:xfrm>
          <a:off x="13629640" y="13695045"/>
          <a:ext cx="7467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63500</xdr:rowOff>
    </xdr:from>
    <xdr:to>
      <xdr:col>76</xdr:col>
      <xdr:colOff>165100</xdr:colOff>
      <xdr:row>81</xdr:row>
      <xdr:rowOff>165100</xdr:rowOff>
    </xdr:to>
    <xdr:sp macro="" textlink="">
      <xdr:nvSpPr>
        <xdr:cNvPr id="672" name="楕円 671">
          <a:extLst>
            <a:ext uri="{FF2B5EF4-FFF2-40B4-BE49-F238E27FC236}">
              <a16:creationId xmlns:a16="http://schemas.microsoft.com/office/drawing/2014/main" id="{98659344-386B-4106-92CA-85A459A7175F}"/>
            </a:ext>
          </a:extLst>
        </xdr:cNvPr>
        <xdr:cNvSpPr/>
      </xdr:nvSpPr>
      <xdr:spPr>
        <a:xfrm>
          <a:off x="12804140" y="1364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114300</xdr:rowOff>
    </xdr:from>
    <xdr:to>
      <xdr:col>81</xdr:col>
      <xdr:colOff>50800</xdr:colOff>
      <xdr:row>81</xdr:row>
      <xdr:rowOff>116205</xdr:rowOff>
    </xdr:to>
    <xdr:cxnSp macro="">
      <xdr:nvCxnSpPr>
        <xdr:cNvPr id="673" name="直線コネクタ 672">
          <a:extLst>
            <a:ext uri="{FF2B5EF4-FFF2-40B4-BE49-F238E27FC236}">
              <a16:creationId xmlns:a16="http://schemas.microsoft.com/office/drawing/2014/main" id="{EF3AAAD2-1585-4ED7-A766-4B15F9A116E7}"/>
            </a:ext>
          </a:extLst>
        </xdr:cNvPr>
        <xdr:cNvCxnSpPr/>
      </xdr:nvCxnSpPr>
      <xdr:spPr>
        <a:xfrm>
          <a:off x="12854940" y="13693140"/>
          <a:ext cx="7747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86361</xdr:rowOff>
    </xdr:from>
    <xdr:to>
      <xdr:col>72</xdr:col>
      <xdr:colOff>38100</xdr:colOff>
      <xdr:row>82</xdr:row>
      <xdr:rowOff>16511</xdr:rowOff>
    </xdr:to>
    <xdr:sp macro="" textlink="">
      <xdr:nvSpPr>
        <xdr:cNvPr id="674" name="楕円 673">
          <a:extLst>
            <a:ext uri="{FF2B5EF4-FFF2-40B4-BE49-F238E27FC236}">
              <a16:creationId xmlns:a16="http://schemas.microsoft.com/office/drawing/2014/main" id="{2BB68EF9-F1BB-4E50-919A-1A51C1E0181D}"/>
            </a:ext>
          </a:extLst>
        </xdr:cNvPr>
        <xdr:cNvSpPr/>
      </xdr:nvSpPr>
      <xdr:spPr>
        <a:xfrm>
          <a:off x="12029440" y="1366520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114300</xdr:rowOff>
    </xdr:from>
    <xdr:to>
      <xdr:col>76</xdr:col>
      <xdr:colOff>114300</xdr:colOff>
      <xdr:row>81</xdr:row>
      <xdr:rowOff>137161</xdr:rowOff>
    </xdr:to>
    <xdr:cxnSp macro="">
      <xdr:nvCxnSpPr>
        <xdr:cNvPr id="675" name="直線コネクタ 674">
          <a:extLst>
            <a:ext uri="{FF2B5EF4-FFF2-40B4-BE49-F238E27FC236}">
              <a16:creationId xmlns:a16="http://schemas.microsoft.com/office/drawing/2014/main" id="{E6057827-2BAB-4983-BB58-80E181F13755}"/>
            </a:ext>
          </a:extLst>
        </xdr:cNvPr>
        <xdr:cNvCxnSpPr/>
      </xdr:nvCxnSpPr>
      <xdr:spPr>
        <a:xfrm flipV="1">
          <a:off x="12072620" y="13693140"/>
          <a:ext cx="78232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103505</xdr:rowOff>
    </xdr:from>
    <xdr:to>
      <xdr:col>67</xdr:col>
      <xdr:colOff>101600</xdr:colOff>
      <xdr:row>82</xdr:row>
      <xdr:rowOff>33655</xdr:rowOff>
    </xdr:to>
    <xdr:sp macro="" textlink="">
      <xdr:nvSpPr>
        <xdr:cNvPr id="676" name="楕円 675">
          <a:extLst>
            <a:ext uri="{FF2B5EF4-FFF2-40B4-BE49-F238E27FC236}">
              <a16:creationId xmlns:a16="http://schemas.microsoft.com/office/drawing/2014/main" id="{30266EA2-66E4-4CFE-A043-730C870D29AE}"/>
            </a:ext>
          </a:extLst>
        </xdr:cNvPr>
        <xdr:cNvSpPr/>
      </xdr:nvSpPr>
      <xdr:spPr>
        <a:xfrm>
          <a:off x="11231880" y="136823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137161</xdr:rowOff>
    </xdr:from>
    <xdr:to>
      <xdr:col>71</xdr:col>
      <xdr:colOff>177800</xdr:colOff>
      <xdr:row>81</xdr:row>
      <xdr:rowOff>154305</xdr:rowOff>
    </xdr:to>
    <xdr:cxnSp macro="">
      <xdr:nvCxnSpPr>
        <xdr:cNvPr id="677" name="直線コネクタ 676">
          <a:extLst>
            <a:ext uri="{FF2B5EF4-FFF2-40B4-BE49-F238E27FC236}">
              <a16:creationId xmlns:a16="http://schemas.microsoft.com/office/drawing/2014/main" id="{D0630CE0-FDE0-4B42-9210-24DFAE14BF92}"/>
            </a:ext>
          </a:extLst>
        </xdr:cNvPr>
        <xdr:cNvCxnSpPr/>
      </xdr:nvCxnSpPr>
      <xdr:spPr>
        <a:xfrm flipV="1">
          <a:off x="11282680" y="13716001"/>
          <a:ext cx="78994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45738</xdr:rowOff>
    </xdr:from>
    <xdr:ext cx="405111" cy="259045"/>
    <xdr:sp macro="" textlink="">
      <xdr:nvSpPr>
        <xdr:cNvPr id="678" name="n_1aveValue【児童館】&#10;有形固定資産減価償却率">
          <a:extLst>
            <a:ext uri="{FF2B5EF4-FFF2-40B4-BE49-F238E27FC236}">
              <a16:creationId xmlns:a16="http://schemas.microsoft.com/office/drawing/2014/main" id="{1483F8CF-CA2C-4692-BE17-8B53FE696E48}"/>
            </a:ext>
          </a:extLst>
        </xdr:cNvPr>
        <xdr:cNvSpPr txBox="1"/>
      </xdr:nvSpPr>
      <xdr:spPr>
        <a:xfrm>
          <a:off x="13437244" y="13792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679" name="n_2aveValue【児童館】&#10;有形固定資産減価償却率">
          <a:extLst>
            <a:ext uri="{FF2B5EF4-FFF2-40B4-BE49-F238E27FC236}">
              <a16:creationId xmlns:a16="http://schemas.microsoft.com/office/drawing/2014/main" id="{9612F756-DBE0-4FAF-A76E-E3195E4AFEB8}"/>
            </a:ext>
          </a:extLst>
        </xdr:cNvPr>
        <xdr:cNvSpPr txBox="1"/>
      </xdr:nvSpPr>
      <xdr:spPr>
        <a:xfrm>
          <a:off x="12675244" y="13782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34307</xdr:rowOff>
    </xdr:from>
    <xdr:ext cx="405111" cy="259045"/>
    <xdr:sp macro="" textlink="">
      <xdr:nvSpPr>
        <xdr:cNvPr id="680" name="n_3aveValue【児童館】&#10;有形固定資産減価償却率">
          <a:extLst>
            <a:ext uri="{FF2B5EF4-FFF2-40B4-BE49-F238E27FC236}">
              <a16:creationId xmlns:a16="http://schemas.microsoft.com/office/drawing/2014/main" id="{58CA5474-D7DD-493B-8EB2-91230E5A767D}"/>
            </a:ext>
          </a:extLst>
        </xdr:cNvPr>
        <xdr:cNvSpPr txBox="1"/>
      </xdr:nvSpPr>
      <xdr:spPr>
        <a:xfrm>
          <a:off x="11900544" y="1378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81" name="n_4aveValue【児童館】&#10;有形固定資産減価償却率">
          <a:extLst>
            <a:ext uri="{FF2B5EF4-FFF2-40B4-BE49-F238E27FC236}">
              <a16:creationId xmlns:a16="http://schemas.microsoft.com/office/drawing/2014/main" id="{15BA6DAA-CE64-4695-9394-5C0EA01C338C}"/>
            </a:ext>
          </a:extLst>
        </xdr:cNvPr>
        <xdr:cNvSpPr txBox="1"/>
      </xdr:nvSpPr>
      <xdr:spPr>
        <a:xfrm>
          <a:off x="1110298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12082</xdr:rowOff>
    </xdr:from>
    <xdr:ext cx="405111" cy="259045"/>
    <xdr:sp macro="" textlink="">
      <xdr:nvSpPr>
        <xdr:cNvPr id="682" name="n_1mainValue【児童館】&#10;有形固定資産減価償却率">
          <a:extLst>
            <a:ext uri="{FF2B5EF4-FFF2-40B4-BE49-F238E27FC236}">
              <a16:creationId xmlns:a16="http://schemas.microsoft.com/office/drawing/2014/main" id="{E1D9C623-F5D9-4D53-A038-271F4557334F}"/>
            </a:ext>
          </a:extLst>
        </xdr:cNvPr>
        <xdr:cNvSpPr txBox="1"/>
      </xdr:nvSpPr>
      <xdr:spPr>
        <a:xfrm>
          <a:off x="13437244" y="1342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10177</xdr:rowOff>
    </xdr:from>
    <xdr:ext cx="405111" cy="259045"/>
    <xdr:sp macro="" textlink="">
      <xdr:nvSpPr>
        <xdr:cNvPr id="683" name="n_2mainValue【児童館】&#10;有形固定資産減価償却率">
          <a:extLst>
            <a:ext uri="{FF2B5EF4-FFF2-40B4-BE49-F238E27FC236}">
              <a16:creationId xmlns:a16="http://schemas.microsoft.com/office/drawing/2014/main" id="{63730726-A9D1-4FC5-8092-E0786EE8E1BE}"/>
            </a:ext>
          </a:extLst>
        </xdr:cNvPr>
        <xdr:cNvSpPr txBox="1"/>
      </xdr:nvSpPr>
      <xdr:spPr>
        <a:xfrm>
          <a:off x="12675244" y="1342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33038</xdr:rowOff>
    </xdr:from>
    <xdr:ext cx="405111" cy="259045"/>
    <xdr:sp macro="" textlink="">
      <xdr:nvSpPr>
        <xdr:cNvPr id="684" name="n_3mainValue【児童館】&#10;有形固定資産減価償却率">
          <a:extLst>
            <a:ext uri="{FF2B5EF4-FFF2-40B4-BE49-F238E27FC236}">
              <a16:creationId xmlns:a16="http://schemas.microsoft.com/office/drawing/2014/main" id="{EFE2A31C-B4E2-43C1-8B54-373775EA315B}"/>
            </a:ext>
          </a:extLst>
        </xdr:cNvPr>
        <xdr:cNvSpPr txBox="1"/>
      </xdr:nvSpPr>
      <xdr:spPr>
        <a:xfrm>
          <a:off x="11900544" y="1344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24782</xdr:rowOff>
    </xdr:from>
    <xdr:ext cx="405111" cy="259045"/>
    <xdr:sp macro="" textlink="">
      <xdr:nvSpPr>
        <xdr:cNvPr id="685" name="n_4mainValue【児童館】&#10;有形固定資産減価償却率">
          <a:extLst>
            <a:ext uri="{FF2B5EF4-FFF2-40B4-BE49-F238E27FC236}">
              <a16:creationId xmlns:a16="http://schemas.microsoft.com/office/drawing/2014/main" id="{D155E347-0A58-4C24-AA5D-C2E7F5E6FE2A}"/>
            </a:ext>
          </a:extLst>
        </xdr:cNvPr>
        <xdr:cNvSpPr txBox="1"/>
      </xdr:nvSpPr>
      <xdr:spPr>
        <a:xfrm>
          <a:off x="11102984" y="13771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31DBD47F-5F60-4FAB-BC9A-F746B73259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77C9CDC1-6CC0-4B1F-AF86-B9E81D3F0E9E}"/>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2BE766C2-B344-44AE-9C8C-007B2AFE3DBD}"/>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12AF9305-926F-403D-B4FA-CE68A4157361}"/>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3BD9C641-37A4-4125-8817-96652868E289}"/>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A360A5A9-7E9E-4629-A75C-05323A8AB993}"/>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3EBFAACE-8C81-42BE-B47F-3A51C182D2CA}"/>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BD6A7251-7C0C-4477-9226-6C05DA30D749}"/>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76852DF8-80AE-4F8A-AA81-81891BDD0DDF}"/>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823A30EA-BBF0-487C-9FE0-439AD93774F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a:extLst>
            <a:ext uri="{FF2B5EF4-FFF2-40B4-BE49-F238E27FC236}">
              <a16:creationId xmlns:a16="http://schemas.microsoft.com/office/drawing/2014/main" id="{235D8E71-096C-475C-A2EE-BF4B42033766}"/>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7" name="テキスト ボックス 696">
          <a:extLst>
            <a:ext uri="{FF2B5EF4-FFF2-40B4-BE49-F238E27FC236}">
              <a16:creationId xmlns:a16="http://schemas.microsoft.com/office/drawing/2014/main" id="{DB00C3C7-3FA6-4900-A8A4-92C1E5B76138}"/>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a:extLst>
            <a:ext uri="{FF2B5EF4-FFF2-40B4-BE49-F238E27FC236}">
              <a16:creationId xmlns:a16="http://schemas.microsoft.com/office/drawing/2014/main" id="{7E9E1A7F-475E-42DE-A10F-56009A57BBC7}"/>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9" name="テキスト ボックス 698">
          <a:extLst>
            <a:ext uri="{FF2B5EF4-FFF2-40B4-BE49-F238E27FC236}">
              <a16:creationId xmlns:a16="http://schemas.microsoft.com/office/drawing/2014/main" id="{1D0BBEB0-D0AD-4B7D-8329-54533F886EED}"/>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a:extLst>
            <a:ext uri="{FF2B5EF4-FFF2-40B4-BE49-F238E27FC236}">
              <a16:creationId xmlns:a16="http://schemas.microsoft.com/office/drawing/2014/main" id="{500FF46B-5D95-42D6-A097-66DCE622804F}"/>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a:extLst>
            <a:ext uri="{FF2B5EF4-FFF2-40B4-BE49-F238E27FC236}">
              <a16:creationId xmlns:a16="http://schemas.microsoft.com/office/drawing/2014/main" id="{D2723058-48FE-4B1A-8D35-25A03C7D94EA}"/>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a:extLst>
            <a:ext uri="{FF2B5EF4-FFF2-40B4-BE49-F238E27FC236}">
              <a16:creationId xmlns:a16="http://schemas.microsoft.com/office/drawing/2014/main" id="{AD7E36EC-3D0B-4E2F-9B12-695ED14D0E92}"/>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3" name="テキスト ボックス 702">
          <a:extLst>
            <a:ext uri="{FF2B5EF4-FFF2-40B4-BE49-F238E27FC236}">
              <a16:creationId xmlns:a16="http://schemas.microsoft.com/office/drawing/2014/main" id="{E8A1A68A-972B-45AF-A5F4-F8E923364C32}"/>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a:extLst>
            <a:ext uri="{FF2B5EF4-FFF2-40B4-BE49-F238E27FC236}">
              <a16:creationId xmlns:a16="http://schemas.microsoft.com/office/drawing/2014/main" id="{0D523BCF-ECD0-43C3-B656-14895ECE9C01}"/>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5" name="テキスト ボックス 704">
          <a:extLst>
            <a:ext uri="{FF2B5EF4-FFF2-40B4-BE49-F238E27FC236}">
              <a16:creationId xmlns:a16="http://schemas.microsoft.com/office/drawing/2014/main" id="{181B2A2A-8A5B-4F43-90BD-FB2C94A6ABA5}"/>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532BDA81-FA05-4D1F-8529-8C0BAAD38597}"/>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A50ED5C6-A4D8-4798-9D33-D57052F950DA}"/>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a:extLst>
            <a:ext uri="{FF2B5EF4-FFF2-40B4-BE49-F238E27FC236}">
              <a16:creationId xmlns:a16="http://schemas.microsoft.com/office/drawing/2014/main" id="{59D759AD-92E5-4001-98DA-BB4E855FE57D}"/>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09" name="直線コネクタ 708">
          <a:extLst>
            <a:ext uri="{FF2B5EF4-FFF2-40B4-BE49-F238E27FC236}">
              <a16:creationId xmlns:a16="http://schemas.microsoft.com/office/drawing/2014/main" id="{203AECF3-253A-4F92-8558-E7D5C9D02357}"/>
            </a:ext>
          </a:extLst>
        </xdr:cNvPr>
        <xdr:cNvCxnSpPr/>
      </xdr:nvCxnSpPr>
      <xdr:spPr>
        <a:xfrm flipV="1">
          <a:off x="19509104" y="1296543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10" name="【児童館】&#10;一人当たり面積最小値テキスト">
          <a:extLst>
            <a:ext uri="{FF2B5EF4-FFF2-40B4-BE49-F238E27FC236}">
              <a16:creationId xmlns:a16="http://schemas.microsoft.com/office/drawing/2014/main" id="{5A87F38A-9B4E-4E64-9E06-6CF3E6F9D063}"/>
            </a:ext>
          </a:extLst>
        </xdr:cNvPr>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11" name="直線コネクタ 710">
          <a:extLst>
            <a:ext uri="{FF2B5EF4-FFF2-40B4-BE49-F238E27FC236}">
              <a16:creationId xmlns:a16="http://schemas.microsoft.com/office/drawing/2014/main" id="{B0E15B1C-5F51-4CE8-A133-6117E363ED23}"/>
            </a:ext>
          </a:extLst>
        </xdr:cNvPr>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12" name="【児童館】&#10;一人当たり面積最大値テキスト">
          <a:extLst>
            <a:ext uri="{FF2B5EF4-FFF2-40B4-BE49-F238E27FC236}">
              <a16:creationId xmlns:a16="http://schemas.microsoft.com/office/drawing/2014/main" id="{9FACAAC7-1CCC-43C3-A016-5A4EBE9AA09C}"/>
            </a:ext>
          </a:extLst>
        </xdr:cNvPr>
        <xdr:cNvSpPr txBox="1"/>
      </xdr:nvSpPr>
      <xdr:spPr>
        <a:xfrm>
          <a:off x="19547840" y="127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13" name="直線コネクタ 712">
          <a:extLst>
            <a:ext uri="{FF2B5EF4-FFF2-40B4-BE49-F238E27FC236}">
              <a16:creationId xmlns:a16="http://schemas.microsoft.com/office/drawing/2014/main" id="{F6BB1CDD-26CF-4819-9D8A-0CB02B35E760}"/>
            </a:ext>
          </a:extLst>
        </xdr:cNvPr>
        <xdr:cNvCxnSpPr/>
      </xdr:nvCxnSpPr>
      <xdr:spPr>
        <a:xfrm>
          <a:off x="19443700" y="1296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14" name="【児童館】&#10;一人当たり面積平均値テキスト">
          <a:extLst>
            <a:ext uri="{FF2B5EF4-FFF2-40B4-BE49-F238E27FC236}">
              <a16:creationId xmlns:a16="http://schemas.microsoft.com/office/drawing/2014/main" id="{7E8D7C6D-BD1B-4EF8-9475-AA9A9988FA0D}"/>
            </a:ext>
          </a:extLst>
        </xdr:cNvPr>
        <xdr:cNvSpPr txBox="1"/>
      </xdr:nvSpPr>
      <xdr:spPr>
        <a:xfrm>
          <a:off x="19547840" y="13936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5" name="フローチャート: 判断 714">
          <a:extLst>
            <a:ext uri="{FF2B5EF4-FFF2-40B4-BE49-F238E27FC236}">
              <a16:creationId xmlns:a16="http://schemas.microsoft.com/office/drawing/2014/main" id="{84BF8E3C-F714-490A-ABDB-FC342C2FCB36}"/>
            </a:ext>
          </a:extLst>
        </xdr:cNvPr>
        <xdr:cNvSpPr/>
      </xdr:nvSpPr>
      <xdr:spPr>
        <a:xfrm>
          <a:off x="194589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6" name="フローチャート: 判断 715">
          <a:extLst>
            <a:ext uri="{FF2B5EF4-FFF2-40B4-BE49-F238E27FC236}">
              <a16:creationId xmlns:a16="http://schemas.microsoft.com/office/drawing/2014/main" id="{C8C99EBD-A656-4AB0-B0D9-15A0DFA407CA}"/>
            </a:ext>
          </a:extLst>
        </xdr:cNvPr>
        <xdr:cNvSpPr/>
      </xdr:nvSpPr>
      <xdr:spPr>
        <a:xfrm>
          <a:off x="18735040" y="13958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7" name="フローチャート: 判断 716">
          <a:extLst>
            <a:ext uri="{FF2B5EF4-FFF2-40B4-BE49-F238E27FC236}">
              <a16:creationId xmlns:a16="http://schemas.microsoft.com/office/drawing/2014/main" id="{234DB18E-0037-4DE2-820B-921A3DDFF6F8}"/>
            </a:ext>
          </a:extLst>
        </xdr:cNvPr>
        <xdr:cNvSpPr/>
      </xdr:nvSpPr>
      <xdr:spPr>
        <a:xfrm>
          <a:off x="1793748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8" name="フローチャート: 判断 717">
          <a:extLst>
            <a:ext uri="{FF2B5EF4-FFF2-40B4-BE49-F238E27FC236}">
              <a16:creationId xmlns:a16="http://schemas.microsoft.com/office/drawing/2014/main" id="{4CBFE360-F412-49D0-B527-C1A1DE3B1EEF}"/>
            </a:ext>
          </a:extLst>
        </xdr:cNvPr>
        <xdr:cNvSpPr/>
      </xdr:nvSpPr>
      <xdr:spPr>
        <a:xfrm>
          <a:off x="171627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19" name="フローチャート: 判断 718">
          <a:extLst>
            <a:ext uri="{FF2B5EF4-FFF2-40B4-BE49-F238E27FC236}">
              <a16:creationId xmlns:a16="http://schemas.microsoft.com/office/drawing/2014/main" id="{5FCE031D-0663-4DA4-B468-91CF398EC190}"/>
            </a:ext>
          </a:extLst>
        </xdr:cNvPr>
        <xdr:cNvSpPr/>
      </xdr:nvSpPr>
      <xdr:spPr>
        <a:xfrm>
          <a:off x="16388080" y="13920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B86953C6-0EE2-40AF-B9C8-5A708B6C2185}"/>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2A5C2B59-16E8-45BB-BA2F-CD693640F79A}"/>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DEFC927C-6767-4838-8C63-6957DEBF67B9}"/>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F15D2E15-D978-48C9-9EFA-119D3A8D47E8}"/>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FE0376F9-0333-4C7E-97FC-E8F805A918F8}"/>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139700</xdr:rowOff>
    </xdr:from>
    <xdr:to>
      <xdr:col>116</xdr:col>
      <xdr:colOff>114300</xdr:colOff>
      <xdr:row>82</xdr:row>
      <xdr:rowOff>69850</xdr:rowOff>
    </xdr:to>
    <xdr:sp macro="" textlink="">
      <xdr:nvSpPr>
        <xdr:cNvPr id="725" name="楕円 724">
          <a:extLst>
            <a:ext uri="{FF2B5EF4-FFF2-40B4-BE49-F238E27FC236}">
              <a16:creationId xmlns:a16="http://schemas.microsoft.com/office/drawing/2014/main" id="{82A86C35-A356-4AB6-923B-F15E905FF808}"/>
            </a:ext>
          </a:extLst>
        </xdr:cNvPr>
        <xdr:cNvSpPr/>
      </xdr:nvSpPr>
      <xdr:spPr>
        <a:xfrm>
          <a:off x="19458940" y="13718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162577</xdr:rowOff>
    </xdr:from>
    <xdr:ext cx="469744" cy="259045"/>
    <xdr:sp macro="" textlink="">
      <xdr:nvSpPr>
        <xdr:cNvPr id="726" name="【児童館】&#10;一人当たり面積該当値テキスト">
          <a:extLst>
            <a:ext uri="{FF2B5EF4-FFF2-40B4-BE49-F238E27FC236}">
              <a16:creationId xmlns:a16="http://schemas.microsoft.com/office/drawing/2014/main" id="{FC6E1FE3-4338-40B0-88C7-85FCB111C871}"/>
            </a:ext>
          </a:extLst>
        </xdr:cNvPr>
        <xdr:cNvSpPr txBox="1"/>
      </xdr:nvSpPr>
      <xdr:spPr>
        <a:xfrm>
          <a:off x="19547840" y="1357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139700</xdr:rowOff>
    </xdr:from>
    <xdr:to>
      <xdr:col>112</xdr:col>
      <xdr:colOff>38100</xdr:colOff>
      <xdr:row>82</xdr:row>
      <xdr:rowOff>69850</xdr:rowOff>
    </xdr:to>
    <xdr:sp macro="" textlink="">
      <xdr:nvSpPr>
        <xdr:cNvPr id="727" name="楕円 726">
          <a:extLst>
            <a:ext uri="{FF2B5EF4-FFF2-40B4-BE49-F238E27FC236}">
              <a16:creationId xmlns:a16="http://schemas.microsoft.com/office/drawing/2014/main" id="{8667A196-86B2-4452-A31F-4A562471D75A}"/>
            </a:ext>
          </a:extLst>
        </xdr:cNvPr>
        <xdr:cNvSpPr/>
      </xdr:nvSpPr>
      <xdr:spPr>
        <a:xfrm>
          <a:off x="18735040" y="137185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19050</xdr:rowOff>
    </xdr:from>
    <xdr:to>
      <xdr:col>116</xdr:col>
      <xdr:colOff>63500</xdr:colOff>
      <xdr:row>82</xdr:row>
      <xdr:rowOff>19050</xdr:rowOff>
    </xdr:to>
    <xdr:cxnSp macro="">
      <xdr:nvCxnSpPr>
        <xdr:cNvPr id="728" name="直線コネクタ 727">
          <a:extLst>
            <a:ext uri="{FF2B5EF4-FFF2-40B4-BE49-F238E27FC236}">
              <a16:creationId xmlns:a16="http://schemas.microsoft.com/office/drawing/2014/main" id="{29CA8F53-B6C8-42DE-A455-34087846AA17}"/>
            </a:ext>
          </a:extLst>
        </xdr:cNvPr>
        <xdr:cNvCxnSpPr/>
      </xdr:nvCxnSpPr>
      <xdr:spPr>
        <a:xfrm>
          <a:off x="18778220" y="1376553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101600</xdr:rowOff>
    </xdr:from>
    <xdr:to>
      <xdr:col>107</xdr:col>
      <xdr:colOff>101600</xdr:colOff>
      <xdr:row>82</xdr:row>
      <xdr:rowOff>31750</xdr:rowOff>
    </xdr:to>
    <xdr:sp macro="" textlink="">
      <xdr:nvSpPr>
        <xdr:cNvPr id="729" name="楕円 728">
          <a:extLst>
            <a:ext uri="{FF2B5EF4-FFF2-40B4-BE49-F238E27FC236}">
              <a16:creationId xmlns:a16="http://schemas.microsoft.com/office/drawing/2014/main" id="{48C59FA6-0690-4F72-AA70-BE1CE19B0D83}"/>
            </a:ext>
          </a:extLst>
        </xdr:cNvPr>
        <xdr:cNvSpPr/>
      </xdr:nvSpPr>
      <xdr:spPr>
        <a:xfrm>
          <a:off x="17937480" y="136804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152400</xdr:rowOff>
    </xdr:from>
    <xdr:to>
      <xdr:col>111</xdr:col>
      <xdr:colOff>177800</xdr:colOff>
      <xdr:row>82</xdr:row>
      <xdr:rowOff>19050</xdr:rowOff>
    </xdr:to>
    <xdr:cxnSp macro="">
      <xdr:nvCxnSpPr>
        <xdr:cNvPr id="730" name="直線コネクタ 729">
          <a:extLst>
            <a:ext uri="{FF2B5EF4-FFF2-40B4-BE49-F238E27FC236}">
              <a16:creationId xmlns:a16="http://schemas.microsoft.com/office/drawing/2014/main" id="{7CCC9ED9-0294-4869-B4B7-79EDBDB99647}"/>
            </a:ext>
          </a:extLst>
        </xdr:cNvPr>
        <xdr:cNvCxnSpPr/>
      </xdr:nvCxnSpPr>
      <xdr:spPr>
        <a:xfrm>
          <a:off x="17988280" y="1373124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101600</xdr:rowOff>
    </xdr:from>
    <xdr:to>
      <xdr:col>102</xdr:col>
      <xdr:colOff>165100</xdr:colOff>
      <xdr:row>82</xdr:row>
      <xdr:rowOff>31750</xdr:rowOff>
    </xdr:to>
    <xdr:sp macro="" textlink="">
      <xdr:nvSpPr>
        <xdr:cNvPr id="731" name="楕円 730">
          <a:extLst>
            <a:ext uri="{FF2B5EF4-FFF2-40B4-BE49-F238E27FC236}">
              <a16:creationId xmlns:a16="http://schemas.microsoft.com/office/drawing/2014/main" id="{27E897EB-CC33-4D1B-8F20-42B038F71D56}"/>
            </a:ext>
          </a:extLst>
        </xdr:cNvPr>
        <xdr:cNvSpPr/>
      </xdr:nvSpPr>
      <xdr:spPr>
        <a:xfrm>
          <a:off x="17162780" y="136804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152400</xdr:rowOff>
    </xdr:from>
    <xdr:to>
      <xdr:col>107</xdr:col>
      <xdr:colOff>50800</xdr:colOff>
      <xdr:row>81</xdr:row>
      <xdr:rowOff>152400</xdr:rowOff>
    </xdr:to>
    <xdr:cxnSp macro="">
      <xdr:nvCxnSpPr>
        <xdr:cNvPr id="732" name="直線コネクタ 731">
          <a:extLst>
            <a:ext uri="{FF2B5EF4-FFF2-40B4-BE49-F238E27FC236}">
              <a16:creationId xmlns:a16="http://schemas.microsoft.com/office/drawing/2014/main" id="{B8FCE2C0-DD87-402D-9A7C-314696939E82}"/>
            </a:ext>
          </a:extLst>
        </xdr:cNvPr>
        <xdr:cNvCxnSpPr/>
      </xdr:nvCxnSpPr>
      <xdr:spPr>
        <a:xfrm>
          <a:off x="17213580" y="137312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25400</xdr:rowOff>
    </xdr:from>
    <xdr:to>
      <xdr:col>98</xdr:col>
      <xdr:colOff>38100</xdr:colOff>
      <xdr:row>81</xdr:row>
      <xdr:rowOff>127000</xdr:rowOff>
    </xdr:to>
    <xdr:sp macro="" textlink="">
      <xdr:nvSpPr>
        <xdr:cNvPr id="733" name="楕円 732">
          <a:extLst>
            <a:ext uri="{FF2B5EF4-FFF2-40B4-BE49-F238E27FC236}">
              <a16:creationId xmlns:a16="http://schemas.microsoft.com/office/drawing/2014/main" id="{68252975-53E7-4F7B-BF26-75BDD54D84E2}"/>
            </a:ext>
          </a:extLst>
        </xdr:cNvPr>
        <xdr:cNvSpPr/>
      </xdr:nvSpPr>
      <xdr:spPr>
        <a:xfrm>
          <a:off x="16388080" y="136042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76200</xdr:rowOff>
    </xdr:from>
    <xdr:to>
      <xdr:col>102</xdr:col>
      <xdr:colOff>114300</xdr:colOff>
      <xdr:row>81</xdr:row>
      <xdr:rowOff>152400</xdr:rowOff>
    </xdr:to>
    <xdr:cxnSp macro="">
      <xdr:nvCxnSpPr>
        <xdr:cNvPr id="734" name="直線コネクタ 733">
          <a:extLst>
            <a:ext uri="{FF2B5EF4-FFF2-40B4-BE49-F238E27FC236}">
              <a16:creationId xmlns:a16="http://schemas.microsoft.com/office/drawing/2014/main" id="{0A1826C7-ABBC-4E02-A3A0-0302717A3CAA}"/>
            </a:ext>
          </a:extLst>
        </xdr:cNvPr>
        <xdr:cNvCxnSpPr/>
      </xdr:nvCxnSpPr>
      <xdr:spPr>
        <a:xfrm>
          <a:off x="16431260" y="13655040"/>
          <a:ext cx="78232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735" name="n_1aveValue【児童館】&#10;一人当たり面積">
          <a:extLst>
            <a:ext uri="{FF2B5EF4-FFF2-40B4-BE49-F238E27FC236}">
              <a16:creationId xmlns:a16="http://schemas.microsoft.com/office/drawing/2014/main" id="{B4AE223C-AA01-4CD7-84F6-34AB9558BBBB}"/>
            </a:ext>
          </a:extLst>
        </xdr:cNvPr>
        <xdr:cNvSpPr txBox="1"/>
      </xdr:nvSpPr>
      <xdr:spPr>
        <a:xfrm>
          <a:off x="1856112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156227</xdr:rowOff>
    </xdr:from>
    <xdr:ext cx="469744" cy="259045"/>
    <xdr:sp macro="" textlink="">
      <xdr:nvSpPr>
        <xdr:cNvPr id="736" name="n_2aveValue【児童館】&#10;一人当たり面積">
          <a:extLst>
            <a:ext uri="{FF2B5EF4-FFF2-40B4-BE49-F238E27FC236}">
              <a16:creationId xmlns:a16="http://schemas.microsoft.com/office/drawing/2014/main" id="{958B3086-A41F-4AAE-9CCC-3D6111F38991}"/>
            </a:ext>
          </a:extLst>
        </xdr:cNvPr>
        <xdr:cNvSpPr txBox="1"/>
      </xdr:nvSpPr>
      <xdr:spPr>
        <a:xfrm>
          <a:off x="17776267" y="1407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737" name="n_3aveValue【児童館】&#10;一人当たり面積">
          <a:extLst>
            <a:ext uri="{FF2B5EF4-FFF2-40B4-BE49-F238E27FC236}">
              <a16:creationId xmlns:a16="http://schemas.microsoft.com/office/drawing/2014/main" id="{D264DB40-4E68-4293-8A28-08761DCEA699}"/>
            </a:ext>
          </a:extLst>
        </xdr:cNvPr>
        <xdr:cNvSpPr txBox="1"/>
      </xdr:nvSpPr>
      <xdr:spPr>
        <a:xfrm>
          <a:off x="1700156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99077</xdr:rowOff>
    </xdr:from>
    <xdr:ext cx="469744" cy="259045"/>
    <xdr:sp macro="" textlink="">
      <xdr:nvSpPr>
        <xdr:cNvPr id="738" name="n_4aveValue【児童館】&#10;一人当たり面積">
          <a:extLst>
            <a:ext uri="{FF2B5EF4-FFF2-40B4-BE49-F238E27FC236}">
              <a16:creationId xmlns:a16="http://schemas.microsoft.com/office/drawing/2014/main" id="{A315A236-A79B-4FCF-B0AB-136A3DADAE74}"/>
            </a:ext>
          </a:extLst>
        </xdr:cNvPr>
        <xdr:cNvSpPr txBox="1"/>
      </xdr:nvSpPr>
      <xdr:spPr>
        <a:xfrm>
          <a:off x="16226867" y="1401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86377</xdr:rowOff>
    </xdr:from>
    <xdr:ext cx="469744" cy="259045"/>
    <xdr:sp macro="" textlink="">
      <xdr:nvSpPr>
        <xdr:cNvPr id="739" name="n_1mainValue【児童館】&#10;一人当たり面積">
          <a:extLst>
            <a:ext uri="{FF2B5EF4-FFF2-40B4-BE49-F238E27FC236}">
              <a16:creationId xmlns:a16="http://schemas.microsoft.com/office/drawing/2014/main" id="{C34A4B68-B52F-43B5-8F91-4E15E675232F}"/>
            </a:ext>
          </a:extLst>
        </xdr:cNvPr>
        <xdr:cNvSpPr txBox="1"/>
      </xdr:nvSpPr>
      <xdr:spPr>
        <a:xfrm>
          <a:off x="18561127" y="1349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48277</xdr:rowOff>
    </xdr:from>
    <xdr:ext cx="469744" cy="259045"/>
    <xdr:sp macro="" textlink="">
      <xdr:nvSpPr>
        <xdr:cNvPr id="740" name="n_2mainValue【児童館】&#10;一人当たり面積">
          <a:extLst>
            <a:ext uri="{FF2B5EF4-FFF2-40B4-BE49-F238E27FC236}">
              <a16:creationId xmlns:a16="http://schemas.microsoft.com/office/drawing/2014/main" id="{869034DE-763E-4871-B872-8038A5AF93BC}"/>
            </a:ext>
          </a:extLst>
        </xdr:cNvPr>
        <xdr:cNvSpPr txBox="1"/>
      </xdr:nvSpPr>
      <xdr:spPr>
        <a:xfrm>
          <a:off x="17776267" y="1345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48277</xdr:rowOff>
    </xdr:from>
    <xdr:ext cx="469744" cy="259045"/>
    <xdr:sp macro="" textlink="">
      <xdr:nvSpPr>
        <xdr:cNvPr id="741" name="n_3mainValue【児童館】&#10;一人当たり面積">
          <a:extLst>
            <a:ext uri="{FF2B5EF4-FFF2-40B4-BE49-F238E27FC236}">
              <a16:creationId xmlns:a16="http://schemas.microsoft.com/office/drawing/2014/main" id="{07EC48CB-0EC3-430B-9BE5-A3023DC2E2DE}"/>
            </a:ext>
          </a:extLst>
        </xdr:cNvPr>
        <xdr:cNvSpPr txBox="1"/>
      </xdr:nvSpPr>
      <xdr:spPr>
        <a:xfrm>
          <a:off x="17001567" y="1345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143527</xdr:rowOff>
    </xdr:from>
    <xdr:ext cx="469744" cy="259045"/>
    <xdr:sp macro="" textlink="">
      <xdr:nvSpPr>
        <xdr:cNvPr id="742" name="n_4mainValue【児童館】&#10;一人当たり面積">
          <a:extLst>
            <a:ext uri="{FF2B5EF4-FFF2-40B4-BE49-F238E27FC236}">
              <a16:creationId xmlns:a16="http://schemas.microsoft.com/office/drawing/2014/main" id="{2FB9FC97-0D1E-4B93-9D86-46482F5512BB}"/>
            </a:ext>
          </a:extLst>
        </xdr:cNvPr>
        <xdr:cNvSpPr txBox="1"/>
      </xdr:nvSpPr>
      <xdr:spPr>
        <a:xfrm>
          <a:off x="16226867" y="1338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03D05285-E547-40C5-B3D3-D3E43C478212}"/>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4" name="正方形/長方形 743">
          <a:extLst>
            <a:ext uri="{FF2B5EF4-FFF2-40B4-BE49-F238E27FC236}">
              <a16:creationId xmlns:a16="http://schemas.microsoft.com/office/drawing/2014/main" id="{9C357A16-E2C7-4F60-B731-249A6FF3A89A}"/>
            </a:ext>
          </a:extLst>
        </xdr:cNvPr>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5" name="正方形/長方形 744">
          <a:extLst>
            <a:ext uri="{FF2B5EF4-FFF2-40B4-BE49-F238E27FC236}">
              <a16:creationId xmlns:a16="http://schemas.microsoft.com/office/drawing/2014/main" id="{4196F040-F87F-4BD1-9A74-A035C3B36527}"/>
            </a:ext>
          </a:extLst>
        </xdr:cNvPr>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6" name="正方形/長方形 745">
          <a:extLst>
            <a:ext uri="{FF2B5EF4-FFF2-40B4-BE49-F238E27FC236}">
              <a16:creationId xmlns:a16="http://schemas.microsoft.com/office/drawing/2014/main" id="{38696D4E-7DAF-4914-A3EB-B65F83D50600}"/>
            </a:ext>
          </a:extLst>
        </xdr:cNvPr>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7" name="正方形/長方形 746">
          <a:extLst>
            <a:ext uri="{FF2B5EF4-FFF2-40B4-BE49-F238E27FC236}">
              <a16:creationId xmlns:a16="http://schemas.microsoft.com/office/drawing/2014/main" id="{1594E3C1-456A-4A21-9E96-D391A0709455}"/>
            </a:ext>
          </a:extLst>
        </xdr:cNvPr>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56B5B566-BE77-407C-95B4-709ACD67E862}"/>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a:extLst>
            <a:ext uri="{FF2B5EF4-FFF2-40B4-BE49-F238E27FC236}">
              <a16:creationId xmlns:a16="http://schemas.microsoft.com/office/drawing/2014/main" id="{A1685F51-08A9-4C01-B768-4CFC74DAA765}"/>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50" name="正方形/長方形 749">
          <a:extLst>
            <a:ext uri="{FF2B5EF4-FFF2-40B4-BE49-F238E27FC236}">
              <a16:creationId xmlns:a16="http://schemas.microsoft.com/office/drawing/2014/main" id="{5F52D62E-3EF0-4B4A-B9BC-3145C136D628}"/>
            </a:ext>
          </a:extLst>
        </xdr:cNvPr>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51" name="正方形/長方形 750">
          <a:extLst>
            <a:ext uri="{FF2B5EF4-FFF2-40B4-BE49-F238E27FC236}">
              <a16:creationId xmlns:a16="http://schemas.microsoft.com/office/drawing/2014/main" id="{15D97EB4-99C0-4C75-ACF4-22ADB628C512}"/>
            </a:ext>
          </a:extLst>
        </xdr:cNvPr>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52" name="正方形/長方形 751">
          <a:extLst>
            <a:ext uri="{FF2B5EF4-FFF2-40B4-BE49-F238E27FC236}">
              <a16:creationId xmlns:a16="http://schemas.microsoft.com/office/drawing/2014/main" id="{A610DD79-71CD-41DE-9FFB-9E4A50337212}"/>
            </a:ext>
          </a:extLst>
        </xdr:cNvPr>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53" name="正方形/長方形 752">
          <a:extLst>
            <a:ext uri="{FF2B5EF4-FFF2-40B4-BE49-F238E27FC236}">
              <a16:creationId xmlns:a16="http://schemas.microsoft.com/office/drawing/2014/main" id="{37847E96-4E65-464D-B6C7-46EB211F9109}"/>
            </a:ext>
          </a:extLst>
        </xdr:cNvPr>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4" name="正方形/長方形 753">
          <a:extLst>
            <a:ext uri="{FF2B5EF4-FFF2-40B4-BE49-F238E27FC236}">
              <a16:creationId xmlns:a16="http://schemas.microsoft.com/office/drawing/2014/main" id="{7C6D3D77-7018-44F9-9AD1-A4A7FD0CD4E8}"/>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42357B73-12D9-4F06-B599-AB397B45041F}"/>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808BFD2A-2AC7-4657-ABFF-AFADA999CF71}"/>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F3444F91-1B4D-492F-904B-D388EC910D79}"/>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道路については、平成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に策定した「道路舗装白書」に関して、過去と直近の路面性状調査、工事履歴等を基に検証・見直しを行い令和２年度に改定した。今後も当白書で設定した舗装管理指数・計画修繕面積を目標に工事を実施していく。なお、道路整備を毎年着実に進めており、有形固定資産減価償却率は、改善傾向にある。</a:t>
          </a:r>
        </a:p>
        <a:p>
          <a:r>
            <a:rPr kumimoji="1" lang="ja-JP" altLang="en-US" sz="1300">
              <a:latin typeface="ＭＳ Ｐゴシック" panose="020B0600070205080204" pitchFamily="50" charset="-128"/>
              <a:ea typeface="ＭＳ Ｐゴシック" panose="020B0600070205080204" pitchFamily="50" charset="-128"/>
            </a:rPr>
            <a:t>　認定こども園・幼稚園・保育所については、令和５年度は</a:t>
          </a:r>
          <a:r>
            <a:rPr kumimoji="1" lang="ja-JP" altLang="en-US" sz="1300">
              <a:solidFill>
                <a:schemeClr val="tx1"/>
              </a:solidFill>
              <a:latin typeface="ＭＳ Ｐゴシック" panose="020B0600070205080204" pitchFamily="50" charset="-128"/>
              <a:ea typeface="ＭＳ Ｐゴシック" panose="020B0600070205080204" pitchFamily="50" charset="-128"/>
            </a:rPr>
            <a:t>旧久我山東保育園の除却、高円寺北子供</a:t>
          </a:r>
          <a:r>
            <a:rPr kumimoji="1" lang="ja-JP" altLang="en-US" sz="1300">
              <a:latin typeface="ＭＳ Ｐゴシック" panose="020B0600070205080204" pitchFamily="50" charset="-128"/>
              <a:ea typeface="ＭＳ Ｐゴシック" panose="020B0600070205080204" pitchFamily="50" charset="-128"/>
            </a:rPr>
            <a:t>園の改修など再編整備の取組により有形固定資産減価償却率が下がったが、築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年を超える老朽化した施設が依然として多く残っていることから、引き続き更新等の対応を進めていく必要がある。</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学校施設については、令和５年度時点で杉並第二小学校、富士見丘</a:t>
          </a:r>
          <a:r>
            <a:rPr kumimoji="1" lang="ja-JP" altLang="en-US" sz="1300">
              <a:solidFill>
                <a:schemeClr val="tx1"/>
              </a:solidFill>
              <a:latin typeface="ＭＳ Ｐゴシック" panose="020B0600070205080204" pitchFamily="50" charset="-128"/>
              <a:ea typeface="ＭＳ Ｐゴシック" panose="020B0600070205080204" pitchFamily="50" charset="-128"/>
            </a:rPr>
            <a:t>小学校</a:t>
          </a:r>
          <a:r>
            <a:rPr kumimoji="1" lang="ja-JP" altLang="en-US" sz="1300">
              <a:latin typeface="ＭＳ Ｐゴシック" panose="020B0600070205080204" pitchFamily="50" charset="-128"/>
              <a:ea typeface="ＭＳ Ｐゴシック" panose="020B0600070205080204" pitchFamily="50" charset="-128"/>
            </a:rPr>
            <a:t>の改築が完了し、有形固定資産減価償却率は下がっている。ただし、築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年を超えている学校がまだ多く残っており、引き続き、改築や長寿命化改修などの取組を的確に進めていく必要がある。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C623CF8-8972-4AD9-8A62-81BEA324F686}"/>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4E1E669-EBB8-4A40-8A14-7D10A2485CF2}"/>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4FDDF3C-52AA-4468-AFB5-1EFEA6FEAFF7}"/>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95A33CE-4F53-4A1D-B114-0DDE041F1462}"/>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92DFB14-C8F0-49F7-8D80-145219C7A22B}"/>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EB47C7A-3FD0-43B8-91EA-A8EE8E8C06F1}"/>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FFB9DC1-A99F-4A15-B0E4-A381E8D6AE32}"/>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CB4E1DB-3126-4786-AE5D-831976E39BC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5329E37-DAA5-4C1D-81E8-F05962B3CCA2}"/>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07D165B-759C-4DD3-B1C5-16A717556FD6}"/>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572,843
553,665
34.06
237,259,100
225,895,261
11,176,121
138,251,698
33,131,872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14E06B1-6E5F-4394-984D-115DF5D0E188}"/>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F1A7642-9AB0-4897-B545-EA5A6C5C0461}"/>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F692901-C253-4E3B-9D5E-E54510FDC98A}"/>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5A16965-7B71-4926-B29F-CAC8E8CFABF6}"/>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1D0A1C2-7270-4910-84E3-2D7B7BD21F78}"/>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78631DA-9B16-43F2-B7AE-4717CC03169E}"/>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E2291A3-43B7-43A7-84A0-F5B4CC8E6E21}"/>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9DA5F6C-314F-4BA0-9388-2BF8D5359243}"/>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3689A13-4927-4A90-9C96-026E8B6ADBEC}"/>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60ABF6E-5A3A-4EB6-A7F1-F4C5E44EBB97}"/>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14FE9B6-D233-48F1-9C4C-6E6FA7AA62C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4E9A5CE-A808-41DE-812C-FEE4630FB64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379066A-3B97-44DB-B250-39D279C46F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219763D-EE41-4E70-A2C5-4D4682AE580D}"/>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85DA390-BE2D-4205-AD26-3665CFF57E9A}"/>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4DEB219-49F0-44A5-A20A-BC5E86AFD70B}"/>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F51A2F6-EA1D-4D2D-8F20-0E6847526D3A}"/>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3DAFC2A-7EAC-4974-86FF-B5F228A428E7}"/>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431912A-61DB-452F-985F-BC6F40B6127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9BD8824-D0BB-420C-A7C7-B33B00029B76}"/>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1A894C5-9F5F-4068-AD20-2B1AD3057F87}"/>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9F30A5C-C939-4A9A-A6F7-A374AED30197}"/>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1E827EC-065E-4EF4-8B7E-C735A986DC57}"/>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350C8E3-90F1-42D5-83E5-B0FB8A2C8907}"/>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6448A03-EFE8-47F6-8780-9591273FE455}"/>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6F66AF9-449B-414B-94BE-EFF69D9377B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716EA5C-1308-4AB9-BA58-7BFAB137533C}"/>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50D0382-47A2-47CD-9F02-853BD1397CA6}"/>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9E938FA-1C39-4BE3-8462-101B6998F926}"/>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D6EAC20-5EFF-4419-A936-819CA5C96AF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07CD6A9-1207-4F90-B885-1708578E4E4F}"/>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CDB1333-2AC7-4ECA-8C1D-2BD620914837}"/>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243DCBAE-FA2E-4E05-81DE-D7AC1FFE3B73}"/>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865E1A62-320C-4C80-998B-5AFA57627E0D}"/>
            </a:ext>
          </a:extLst>
        </xdr:cNvPr>
        <xdr:cNvSpPr txBox="1"/>
      </xdr:nvSpPr>
      <xdr:spPr>
        <a:xfrm>
          <a:off x="33608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7A831BED-8198-484B-A5EC-218459636F29}"/>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B56C811-6EA6-49B9-BD9F-7655816884F9}"/>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43DB6E21-A45E-4D4B-BA77-C41C52CF0428}"/>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9AA7B045-6B1E-45B4-B36D-650C23C2DFC8}"/>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BC4084B2-5F99-4C7A-8391-65191DDD054F}"/>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63EEBBCA-BDAC-4A48-8A88-02BDF43C6799}"/>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946C2134-B6E9-432A-A18F-F6D435E4F81F}"/>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CAA41200-B310-48FA-9CE1-2DC4B49E8522}"/>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1DFFB146-DC41-49E0-A50D-70A10C73FCBA}"/>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1A9F5110-3644-4186-9626-76D22F9D2F4C}"/>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847965DB-599D-4D5E-B95B-DD626BD12F98}"/>
            </a:ext>
          </a:extLst>
        </xdr:cNvPr>
        <xdr:cNvCxnSpPr/>
      </xdr:nvCxnSpPr>
      <xdr:spPr>
        <a:xfrm flipV="1">
          <a:off x="4086225" y="584644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C3AFA49D-BA22-4C9E-8685-4A9930CD44CA}"/>
            </a:ext>
          </a:extLst>
        </xdr:cNvPr>
        <xdr:cNvSpPr txBox="1"/>
      </xdr:nvSpPr>
      <xdr:spPr>
        <a:xfrm>
          <a:off x="4124960" y="703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9337D5B5-C322-49CE-83D8-E7880368F0D7}"/>
            </a:ext>
          </a:extLst>
        </xdr:cNvPr>
        <xdr:cNvCxnSpPr/>
      </xdr:nvCxnSpPr>
      <xdr:spPr>
        <a:xfrm>
          <a:off x="4020820" y="703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F4717724-9ACD-4276-B98D-44BF01FBE196}"/>
            </a:ext>
          </a:extLst>
        </xdr:cNvPr>
        <xdr:cNvSpPr txBox="1"/>
      </xdr:nvSpPr>
      <xdr:spPr>
        <a:xfrm>
          <a:off x="4124960" y="562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36D95BF2-5420-4923-8D7E-BE722F54199C}"/>
            </a:ext>
          </a:extLst>
        </xdr:cNvPr>
        <xdr:cNvCxnSpPr/>
      </xdr:nvCxnSpPr>
      <xdr:spPr>
        <a:xfrm>
          <a:off x="4020820" y="58464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52087</xdr:rowOff>
    </xdr:from>
    <xdr:ext cx="405111" cy="259045"/>
    <xdr:sp macro="" textlink="">
      <xdr:nvSpPr>
        <xdr:cNvPr id="61" name="【図書館】&#10;有形固定資産減価償却率平均値テキスト">
          <a:extLst>
            <a:ext uri="{FF2B5EF4-FFF2-40B4-BE49-F238E27FC236}">
              <a16:creationId xmlns:a16="http://schemas.microsoft.com/office/drawing/2014/main" id="{B3B46C36-D642-434A-88B8-8F94889E3D4F}"/>
            </a:ext>
          </a:extLst>
        </xdr:cNvPr>
        <xdr:cNvSpPr txBox="1"/>
      </xdr:nvSpPr>
      <xdr:spPr>
        <a:xfrm>
          <a:off x="4124960" y="6254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6549E515-94CB-4B8A-9019-DEA8ED22E671}"/>
            </a:ext>
          </a:extLst>
        </xdr:cNvPr>
        <xdr:cNvSpPr/>
      </xdr:nvSpPr>
      <xdr:spPr>
        <a:xfrm>
          <a:off x="4036060" y="639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37FACA82-5CEB-4961-8970-325F4AD49846}"/>
            </a:ext>
          </a:extLst>
        </xdr:cNvPr>
        <xdr:cNvSpPr/>
      </xdr:nvSpPr>
      <xdr:spPr>
        <a:xfrm>
          <a:off x="3312160" y="63823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DBA8AFC8-B2E5-44DC-99E1-D694ADDDB4E6}"/>
            </a:ext>
          </a:extLst>
        </xdr:cNvPr>
        <xdr:cNvSpPr/>
      </xdr:nvSpPr>
      <xdr:spPr>
        <a:xfrm>
          <a:off x="25146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C1AB3049-3C29-4FA3-BA7A-C707A1661E44}"/>
            </a:ext>
          </a:extLst>
        </xdr:cNvPr>
        <xdr:cNvSpPr/>
      </xdr:nvSpPr>
      <xdr:spPr>
        <a:xfrm>
          <a:off x="17399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779320D7-A7DA-4CAF-B30F-8646B65021CC}"/>
            </a:ext>
          </a:extLst>
        </xdr:cNvPr>
        <xdr:cNvSpPr/>
      </xdr:nvSpPr>
      <xdr:spPr>
        <a:xfrm>
          <a:off x="965200" y="64300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F9F29586-9336-4AB9-860A-9B071A754E9D}"/>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5659112-6024-406A-87B8-C36C0ABE48D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F539426-F115-4E0D-BF6A-EC33B2F45722}"/>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6D0E00F-D802-477C-8BAF-4DE26D973093}"/>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F1F988F-58C6-43AA-8A18-F4DB08273EE5}"/>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92075</xdr:rowOff>
    </xdr:from>
    <xdr:to>
      <xdr:col>24</xdr:col>
      <xdr:colOff>114300</xdr:colOff>
      <xdr:row>39</xdr:row>
      <xdr:rowOff>22225</xdr:rowOff>
    </xdr:to>
    <xdr:sp macro="" textlink="">
      <xdr:nvSpPr>
        <xdr:cNvPr id="72" name="楕円 71">
          <a:extLst>
            <a:ext uri="{FF2B5EF4-FFF2-40B4-BE49-F238E27FC236}">
              <a16:creationId xmlns:a16="http://schemas.microsoft.com/office/drawing/2014/main" id="{3FBC49F0-7688-4E49-B72E-535C8CD2E068}"/>
            </a:ext>
          </a:extLst>
        </xdr:cNvPr>
        <xdr:cNvSpPr/>
      </xdr:nvSpPr>
      <xdr:spPr>
        <a:xfrm>
          <a:off x="4036060" y="6462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70502</xdr:rowOff>
    </xdr:from>
    <xdr:ext cx="405111" cy="259045"/>
    <xdr:sp macro="" textlink="">
      <xdr:nvSpPr>
        <xdr:cNvPr id="73" name="【図書館】&#10;有形固定資産減価償却率該当値テキスト">
          <a:extLst>
            <a:ext uri="{FF2B5EF4-FFF2-40B4-BE49-F238E27FC236}">
              <a16:creationId xmlns:a16="http://schemas.microsoft.com/office/drawing/2014/main" id="{3984BBBB-3910-4EEA-9640-6A4D76CC4682}"/>
            </a:ext>
          </a:extLst>
        </xdr:cNvPr>
        <xdr:cNvSpPr txBox="1"/>
      </xdr:nvSpPr>
      <xdr:spPr>
        <a:xfrm>
          <a:off x="4124960" y="644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44450</xdr:rowOff>
    </xdr:from>
    <xdr:to>
      <xdr:col>20</xdr:col>
      <xdr:colOff>38100</xdr:colOff>
      <xdr:row>38</xdr:row>
      <xdr:rowOff>146050</xdr:rowOff>
    </xdr:to>
    <xdr:sp macro="" textlink="">
      <xdr:nvSpPr>
        <xdr:cNvPr id="74" name="楕円 73">
          <a:extLst>
            <a:ext uri="{FF2B5EF4-FFF2-40B4-BE49-F238E27FC236}">
              <a16:creationId xmlns:a16="http://schemas.microsoft.com/office/drawing/2014/main" id="{1EB45BD6-5FE2-4403-A054-574B16C8A7DA}"/>
            </a:ext>
          </a:extLst>
        </xdr:cNvPr>
        <xdr:cNvSpPr/>
      </xdr:nvSpPr>
      <xdr:spPr>
        <a:xfrm>
          <a:off x="3312160" y="64147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95250</xdr:rowOff>
    </xdr:from>
    <xdr:to>
      <xdr:col>24</xdr:col>
      <xdr:colOff>63500</xdr:colOff>
      <xdr:row>38</xdr:row>
      <xdr:rowOff>142875</xdr:rowOff>
    </xdr:to>
    <xdr:cxnSp macro="">
      <xdr:nvCxnSpPr>
        <xdr:cNvPr id="75" name="直線コネクタ 74">
          <a:extLst>
            <a:ext uri="{FF2B5EF4-FFF2-40B4-BE49-F238E27FC236}">
              <a16:creationId xmlns:a16="http://schemas.microsoft.com/office/drawing/2014/main" id="{C89B2CB3-3D1C-4745-A29E-4509A566E759}"/>
            </a:ext>
          </a:extLst>
        </xdr:cNvPr>
        <xdr:cNvCxnSpPr/>
      </xdr:nvCxnSpPr>
      <xdr:spPr>
        <a:xfrm>
          <a:off x="3355340" y="6465570"/>
          <a:ext cx="7315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10160</xdr:rowOff>
    </xdr:from>
    <xdr:to>
      <xdr:col>15</xdr:col>
      <xdr:colOff>101600</xdr:colOff>
      <xdr:row>38</xdr:row>
      <xdr:rowOff>111760</xdr:rowOff>
    </xdr:to>
    <xdr:sp macro="" textlink="">
      <xdr:nvSpPr>
        <xdr:cNvPr id="76" name="楕円 75">
          <a:extLst>
            <a:ext uri="{FF2B5EF4-FFF2-40B4-BE49-F238E27FC236}">
              <a16:creationId xmlns:a16="http://schemas.microsoft.com/office/drawing/2014/main" id="{B4C3B524-AB6A-4C37-A21C-6ECA2A3C7CCC}"/>
            </a:ext>
          </a:extLst>
        </xdr:cNvPr>
        <xdr:cNvSpPr/>
      </xdr:nvSpPr>
      <xdr:spPr>
        <a:xfrm>
          <a:off x="25146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60960</xdr:rowOff>
    </xdr:from>
    <xdr:to>
      <xdr:col>19</xdr:col>
      <xdr:colOff>177800</xdr:colOff>
      <xdr:row>38</xdr:row>
      <xdr:rowOff>95250</xdr:rowOff>
    </xdr:to>
    <xdr:cxnSp macro="">
      <xdr:nvCxnSpPr>
        <xdr:cNvPr id="77" name="直線コネクタ 76">
          <a:extLst>
            <a:ext uri="{FF2B5EF4-FFF2-40B4-BE49-F238E27FC236}">
              <a16:creationId xmlns:a16="http://schemas.microsoft.com/office/drawing/2014/main" id="{085F8F09-C8FD-4E98-BFFD-B005F6DB8BE5}"/>
            </a:ext>
          </a:extLst>
        </xdr:cNvPr>
        <xdr:cNvCxnSpPr/>
      </xdr:nvCxnSpPr>
      <xdr:spPr>
        <a:xfrm>
          <a:off x="2565400" y="643128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55880</xdr:rowOff>
    </xdr:from>
    <xdr:to>
      <xdr:col>10</xdr:col>
      <xdr:colOff>165100</xdr:colOff>
      <xdr:row>38</xdr:row>
      <xdr:rowOff>157480</xdr:rowOff>
    </xdr:to>
    <xdr:sp macro="" textlink="">
      <xdr:nvSpPr>
        <xdr:cNvPr id="78" name="楕円 77">
          <a:extLst>
            <a:ext uri="{FF2B5EF4-FFF2-40B4-BE49-F238E27FC236}">
              <a16:creationId xmlns:a16="http://schemas.microsoft.com/office/drawing/2014/main" id="{264D3C82-5A57-43A6-8383-43D628ACDE46}"/>
            </a:ext>
          </a:extLst>
        </xdr:cNvPr>
        <xdr:cNvSpPr/>
      </xdr:nvSpPr>
      <xdr:spPr>
        <a:xfrm>
          <a:off x="17399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60960</xdr:rowOff>
    </xdr:from>
    <xdr:to>
      <xdr:col>15</xdr:col>
      <xdr:colOff>50800</xdr:colOff>
      <xdr:row>38</xdr:row>
      <xdr:rowOff>106680</xdr:rowOff>
    </xdr:to>
    <xdr:cxnSp macro="">
      <xdr:nvCxnSpPr>
        <xdr:cNvPr id="79" name="直線コネクタ 78">
          <a:extLst>
            <a:ext uri="{FF2B5EF4-FFF2-40B4-BE49-F238E27FC236}">
              <a16:creationId xmlns:a16="http://schemas.microsoft.com/office/drawing/2014/main" id="{3BFBDEDC-64FE-4054-886D-586E1D432941}"/>
            </a:ext>
          </a:extLst>
        </xdr:cNvPr>
        <xdr:cNvCxnSpPr/>
      </xdr:nvCxnSpPr>
      <xdr:spPr>
        <a:xfrm flipV="1">
          <a:off x="1790700" y="6431280"/>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90170</xdr:rowOff>
    </xdr:from>
    <xdr:to>
      <xdr:col>6</xdr:col>
      <xdr:colOff>38100</xdr:colOff>
      <xdr:row>40</xdr:row>
      <xdr:rowOff>20320</xdr:rowOff>
    </xdr:to>
    <xdr:sp macro="" textlink="">
      <xdr:nvSpPr>
        <xdr:cNvPr id="80" name="楕円 79">
          <a:extLst>
            <a:ext uri="{FF2B5EF4-FFF2-40B4-BE49-F238E27FC236}">
              <a16:creationId xmlns:a16="http://schemas.microsoft.com/office/drawing/2014/main" id="{64C297BC-F2C7-4916-8F25-EAA7CA5591FD}"/>
            </a:ext>
          </a:extLst>
        </xdr:cNvPr>
        <xdr:cNvSpPr/>
      </xdr:nvSpPr>
      <xdr:spPr>
        <a:xfrm>
          <a:off x="965200" y="66281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106680</xdr:rowOff>
    </xdr:from>
    <xdr:to>
      <xdr:col>10</xdr:col>
      <xdr:colOff>114300</xdr:colOff>
      <xdr:row>39</xdr:row>
      <xdr:rowOff>140970</xdr:rowOff>
    </xdr:to>
    <xdr:cxnSp macro="">
      <xdr:nvCxnSpPr>
        <xdr:cNvPr id="81" name="直線コネクタ 80">
          <a:extLst>
            <a:ext uri="{FF2B5EF4-FFF2-40B4-BE49-F238E27FC236}">
              <a16:creationId xmlns:a16="http://schemas.microsoft.com/office/drawing/2014/main" id="{71C6E029-BBAF-4887-AEC6-B06F1C8796A3}"/>
            </a:ext>
          </a:extLst>
        </xdr:cNvPr>
        <xdr:cNvCxnSpPr/>
      </xdr:nvCxnSpPr>
      <xdr:spPr>
        <a:xfrm flipV="1">
          <a:off x="1008380" y="6477000"/>
          <a:ext cx="78232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130192</xdr:rowOff>
    </xdr:from>
    <xdr:ext cx="405111" cy="259045"/>
    <xdr:sp macro="" textlink="">
      <xdr:nvSpPr>
        <xdr:cNvPr id="82" name="n_1aveValue【図書館】&#10;有形固定資産減価償却率">
          <a:extLst>
            <a:ext uri="{FF2B5EF4-FFF2-40B4-BE49-F238E27FC236}">
              <a16:creationId xmlns:a16="http://schemas.microsoft.com/office/drawing/2014/main" id="{4A7A99B9-48ED-4308-AFEF-64E14DC27B07}"/>
            </a:ext>
          </a:extLst>
        </xdr:cNvPr>
        <xdr:cNvSpPr txBox="1"/>
      </xdr:nvSpPr>
      <xdr:spPr>
        <a:xfrm>
          <a:off x="317056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150512</xdr:rowOff>
    </xdr:from>
    <xdr:ext cx="405111" cy="259045"/>
    <xdr:sp macro="" textlink="">
      <xdr:nvSpPr>
        <xdr:cNvPr id="83" name="n_2aveValue【図書館】&#10;有形固定資産減価償却率">
          <a:extLst>
            <a:ext uri="{FF2B5EF4-FFF2-40B4-BE49-F238E27FC236}">
              <a16:creationId xmlns:a16="http://schemas.microsoft.com/office/drawing/2014/main" id="{EDC93A2B-82DE-4DB4-BFB9-7062A99C6367}"/>
            </a:ext>
          </a:extLst>
        </xdr:cNvPr>
        <xdr:cNvSpPr txBox="1"/>
      </xdr:nvSpPr>
      <xdr:spPr>
        <a:xfrm>
          <a:off x="2385704"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652</xdr:rowOff>
    </xdr:from>
    <xdr:ext cx="405111" cy="259045"/>
    <xdr:sp macro="" textlink="">
      <xdr:nvSpPr>
        <xdr:cNvPr id="84" name="n_3aveValue【図書館】&#10;有形固定資産減価償却率">
          <a:extLst>
            <a:ext uri="{FF2B5EF4-FFF2-40B4-BE49-F238E27FC236}">
              <a16:creationId xmlns:a16="http://schemas.microsoft.com/office/drawing/2014/main" id="{DC487FDC-6B1C-4A9F-B257-7BFE04968118}"/>
            </a:ext>
          </a:extLst>
        </xdr:cNvPr>
        <xdr:cNvSpPr txBox="1"/>
      </xdr:nvSpPr>
      <xdr:spPr>
        <a:xfrm>
          <a:off x="1611004"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6367</xdr:rowOff>
    </xdr:from>
    <xdr:ext cx="405111" cy="259045"/>
    <xdr:sp macro="" textlink="">
      <xdr:nvSpPr>
        <xdr:cNvPr id="85" name="n_4aveValue【図書館】&#10;有形固定資産減価償却率">
          <a:extLst>
            <a:ext uri="{FF2B5EF4-FFF2-40B4-BE49-F238E27FC236}">
              <a16:creationId xmlns:a16="http://schemas.microsoft.com/office/drawing/2014/main" id="{0BD3AC8F-703B-43D2-AF08-6DE80D75A31C}"/>
            </a:ext>
          </a:extLst>
        </xdr:cNvPr>
        <xdr:cNvSpPr txBox="1"/>
      </xdr:nvSpPr>
      <xdr:spPr>
        <a:xfrm>
          <a:off x="836304"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137177</xdr:rowOff>
    </xdr:from>
    <xdr:ext cx="405111" cy="259045"/>
    <xdr:sp macro="" textlink="">
      <xdr:nvSpPr>
        <xdr:cNvPr id="86" name="n_1mainValue【図書館】&#10;有形固定資産減価償却率">
          <a:extLst>
            <a:ext uri="{FF2B5EF4-FFF2-40B4-BE49-F238E27FC236}">
              <a16:creationId xmlns:a16="http://schemas.microsoft.com/office/drawing/2014/main" id="{E1F7F1D0-B641-4A5A-B0D1-F283A9A7DF49}"/>
            </a:ext>
          </a:extLst>
        </xdr:cNvPr>
        <xdr:cNvSpPr txBox="1"/>
      </xdr:nvSpPr>
      <xdr:spPr>
        <a:xfrm>
          <a:off x="317056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128287</xdr:rowOff>
    </xdr:from>
    <xdr:ext cx="405111" cy="259045"/>
    <xdr:sp macro="" textlink="">
      <xdr:nvSpPr>
        <xdr:cNvPr id="87" name="n_2mainValue【図書館】&#10;有形固定資産減価償却率">
          <a:extLst>
            <a:ext uri="{FF2B5EF4-FFF2-40B4-BE49-F238E27FC236}">
              <a16:creationId xmlns:a16="http://schemas.microsoft.com/office/drawing/2014/main" id="{EA0F4A3A-A0AE-48F9-B8D1-9D4477384058}"/>
            </a:ext>
          </a:extLst>
        </xdr:cNvPr>
        <xdr:cNvSpPr txBox="1"/>
      </xdr:nvSpPr>
      <xdr:spPr>
        <a:xfrm>
          <a:off x="2385704"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148607</xdr:rowOff>
    </xdr:from>
    <xdr:ext cx="405111" cy="259045"/>
    <xdr:sp macro="" textlink="">
      <xdr:nvSpPr>
        <xdr:cNvPr id="88" name="n_3mainValue【図書館】&#10;有形固定資産減価償却率">
          <a:extLst>
            <a:ext uri="{FF2B5EF4-FFF2-40B4-BE49-F238E27FC236}">
              <a16:creationId xmlns:a16="http://schemas.microsoft.com/office/drawing/2014/main" id="{1699E126-BDF2-42E0-875D-7E0995B91B56}"/>
            </a:ext>
          </a:extLst>
        </xdr:cNvPr>
        <xdr:cNvSpPr txBox="1"/>
      </xdr:nvSpPr>
      <xdr:spPr>
        <a:xfrm>
          <a:off x="161100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11447</xdr:rowOff>
    </xdr:from>
    <xdr:ext cx="405111" cy="259045"/>
    <xdr:sp macro="" textlink="">
      <xdr:nvSpPr>
        <xdr:cNvPr id="89" name="n_4mainValue【図書館】&#10;有形固定資産減価償却率">
          <a:extLst>
            <a:ext uri="{FF2B5EF4-FFF2-40B4-BE49-F238E27FC236}">
              <a16:creationId xmlns:a16="http://schemas.microsoft.com/office/drawing/2014/main" id="{4A51541B-51B3-47ED-A079-7477F70654BC}"/>
            </a:ext>
          </a:extLst>
        </xdr:cNvPr>
        <xdr:cNvSpPr txBox="1"/>
      </xdr:nvSpPr>
      <xdr:spPr>
        <a:xfrm>
          <a:off x="836304"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C9516A03-EF33-453D-81C2-3060C37DFB1D}"/>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7A02E166-0D24-429A-9FAB-D8272ADE79A9}"/>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A4491B06-7CE2-416A-8C6E-FC273FE347C5}"/>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54F2E25A-CF99-4B34-801B-7CB417F9FC07}"/>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6535AC46-60EB-408B-95BC-10A022F41921}"/>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A006B892-AFBC-423A-A0AD-A7C688C3173C}"/>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F96EEDC9-0AE9-4CDB-9551-8C569159CC19}"/>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90BCDCC3-B490-4F40-88C2-1D837449A9D4}"/>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042E0BFF-A651-48FD-8C66-FF93D9E14580}"/>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86C740BA-F409-463C-B3FB-5F8F221EE30C}"/>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7AE17D75-57BE-472A-9445-8ECB87A2064B}"/>
            </a:ext>
          </a:extLst>
        </xdr:cNvPr>
        <xdr:cNvCxnSpPr/>
      </xdr:nvCxnSpPr>
      <xdr:spPr>
        <a:xfrm>
          <a:off x="5826760" y="68922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5D160CED-D8AA-4D29-B5E1-514DDED74BD7}"/>
            </a:ext>
          </a:extLst>
        </xdr:cNvPr>
        <xdr:cNvSpPr txBox="1"/>
      </xdr:nvSpPr>
      <xdr:spPr>
        <a:xfrm>
          <a:off x="5405301" y="6753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BD9BAE7D-D8AE-4F7E-AADB-5B88992E4C3A}"/>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05CD7547-BCDF-4E27-819B-2BD049AA806F}"/>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27F230E0-1519-4BD2-B816-D8825BB298C0}"/>
            </a:ext>
          </a:extLst>
        </xdr:cNvPr>
        <xdr:cNvCxnSpPr/>
      </xdr:nvCxnSpPr>
      <xdr:spPr>
        <a:xfrm>
          <a:off x="5826760" y="5775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C7B93B02-1D2A-4B35-BBB4-6B9DEDD6676F}"/>
            </a:ext>
          </a:extLst>
        </xdr:cNvPr>
        <xdr:cNvSpPr txBox="1"/>
      </xdr:nvSpPr>
      <xdr:spPr>
        <a:xfrm>
          <a:off x="5405301" y="5637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10570D1E-8D6D-466B-86DF-933950333BAE}"/>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54BF0F65-27E9-4D3F-A8ED-AEAE58BB43C9}"/>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35832BBA-3559-4B11-A01C-E6C8AAE3F51D}"/>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C0E4C4E4-F21F-491A-902B-DDD658B88C7F}"/>
            </a:ext>
          </a:extLst>
        </xdr:cNvPr>
        <xdr:cNvCxnSpPr/>
      </xdr:nvCxnSpPr>
      <xdr:spPr>
        <a:xfrm flipV="1">
          <a:off x="9219565" y="562546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8533A202-26C0-44CD-A129-C08692751B10}"/>
            </a:ext>
          </a:extLst>
        </xdr:cNvPr>
        <xdr:cNvSpPr txBox="1"/>
      </xdr:nvSpPr>
      <xdr:spPr>
        <a:xfrm>
          <a:off x="9258300" y="685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FEFB6425-A631-4C8B-A49E-EA6752E15728}"/>
            </a:ext>
          </a:extLst>
        </xdr:cNvPr>
        <xdr:cNvCxnSpPr/>
      </xdr:nvCxnSpPr>
      <xdr:spPr>
        <a:xfrm>
          <a:off x="9154160" y="6850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3DE21468-C638-40BB-A69F-5886B4C64754}"/>
            </a:ext>
          </a:extLst>
        </xdr:cNvPr>
        <xdr:cNvSpPr txBox="1"/>
      </xdr:nvSpPr>
      <xdr:spPr>
        <a:xfrm>
          <a:off x="9258300" y="5404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37FBCB96-3607-40B3-A0F7-079445A591F3}"/>
            </a:ext>
          </a:extLst>
        </xdr:cNvPr>
        <xdr:cNvCxnSpPr/>
      </xdr:nvCxnSpPr>
      <xdr:spPr>
        <a:xfrm>
          <a:off x="9154160" y="56254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122572</xdr:rowOff>
    </xdr:from>
    <xdr:ext cx="469744" cy="259045"/>
    <xdr:sp macro="" textlink="">
      <xdr:nvSpPr>
        <xdr:cNvPr id="114" name="【図書館】&#10;一人当たり面積平均値テキスト">
          <a:extLst>
            <a:ext uri="{FF2B5EF4-FFF2-40B4-BE49-F238E27FC236}">
              <a16:creationId xmlns:a16="http://schemas.microsoft.com/office/drawing/2014/main" id="{7BC58B4D-F65F-400B-B68C-7A549FF96B14}"/>
            </a:ext>
          </a:extLst>
        </xdr:cNvPr>
        <xdr:cNvSpPr txBox="1"/>
      </xdr:nvSpPr>
      <xdr:spPr>
        <a:xfrm>
          <a:off x="9258300" y="64928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3F74740C-5567-4518-9D61-F9AD4CDCFAFF}"/>
            </a:ext>
          </a:extLst>
        </xdr:cNvPr>
        <xdr:cNvSpPr/>
      </xdr:nvSpPr>
      <xdr:spPr>
        <a:xfrm>
          <a:off x="9192260" y="66376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529F685F-C8CC-48C2-B160-DF7FDC6E5E16}"/>
            </a:ext>
          </a:extLst>
        </xdr:cNvPr>
        <xdr:cNvSpPr/>
      </xdr:nvSpPr>
      <xdr:spPr>
        <a:xfrm>
          <a:off x="8445500" y="66376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A0980CAE-874A-40C9-A608-8DFAF75B5526}"/>
            </a:ext>
          </a:extLst>
        </xdr:cNvPr>
        <xdr:cNvSpPr/>
      </xdr:nvSpPr>
      <xdr:spPr>
        <a:xfrm>
          <a:off x="7670800" y="66490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DC92F727-AD9C-4EA7-AEB8-B0FC58077B3F}"/>
            </a:ext>
          </a:extLst>
        </xdr:cNvPr>
        <xdr:cNvSpPr/>
      </xdr:nvSpPr>
      <xdr:spPr>
        <a:xfrm>
          <a:off x="6873240" y="66490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9E9E48E7-4241-49FC-9264-03A12D4E891A}"/>
            </a:ext>
          </a:extLst>
        </xdr:cNvPr>
        <xdr:cNvSpPr/>
      </xdr:nvSpPr>
      <xdr:spPr>
        <a:xfrm>
          <a:off x="6098540" y="6643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E9F93913-F02E-4728-BF91-2AE38BA28DBB}"/>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659CD8F3-C6EA-43CA-A84C-7977A0E33C5E}"/>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F4BF3FB-02BA-445A-AD04-94C8851C20D5}"/>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3E420233-FA54-4135-AE08-55FD3BBEDDBD}"/>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EB479218-A2FE-4594-AAD4-C2F1D217322A}"/>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116840</xdr:rowOff>
    </xdr:from>
    <xdr:to>
      <xdr:col>55</xdr:col>
      <xdr:colOff>50800</xdr:colOff>
      <xdr:row>40</xdr:row>
      <xdr:rowOff>46990</xdr:rowOff>
    </xdr:to>
    <xdr:sp macro="" textlink="">
      <xdr:nvSpPr>
        <xdr:cNvPr id="125" name="楕円 124">
          <a:extLst>
            <a:ext uri="{FF2B5EF4-FFF2-40B4-BE49-F238E27FC236}">
              <a16:creationId xmlns:a16="http://schemas.microsoft.com/office/drawing/2014/main" id="{4CB7714C-F3F6-408D-876E-B734D64B3565}"/>
            </a:ext>
          </a:extLst>
        </xdr:cNvPr>
        <xdr:cNvSpPr/>
      </xdr:nvSpPr>
      <xdr:spPr>
        <a:xfrm>
          <a:off x="9192260" y="6654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95267</xdr:rowOff>
    </xdr:from>
    <xdr:ext cx="469744" cy="259045"/>
    <xdr:sp macro="" textlink="">
      <xdr:nvSpPr>
        <xdr:cNvPr id="126" name="【図書館】&#10;一人当たり面積該当値テキスト">
          <a:extLst>
            <a:ext uri="{FF2B5EF4-FFF2-40B4-BE49-F238E27FC236}">
              <a16:creationId xmlns:a16="http://schemas.microsoft.com/office/drawing/2014/main" id="{B3C982FB-B608-4D94-92BF-C11600109D49}"/>
            </a:ext>
          </a:extLst>
        </xdr:cNvPr>
        <xdr:cNvSpPr txBox="1"/>
      </xdr:nvSpPr>
      <xdr:spPr>
        <a:xfrm>
          <a:off x="9258300"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116840</xdr:rowOff>
    </xdr:from>
    <xdr:to>
      <xdr:col>50</xdr:col>
      <xdr:colOff>165100</xdr:colOff>
      <xdr:row>40</xdr:row>
      <xdr:rowOff>46990</xdr:rowOff>
    </xdr:to>
    <xdr:sp macro="" textlink="">
      <xdr:nvSpPr>
        <xdr:cNvPr id="127" name="楕円 126">
          <a:extLst>
            <a:ext uri="{FF2B5EF4-FFF2-40B4-BE49-F238E27FC236}">
              <a16:creationId xmlns:a16="http://schemas.microsoft.com/office/drawing/2014/main" id="{73235D74-B535-4D5A-A227-5112AF5EABA2}"/>
            </a:ext>
          </a:extLst>
        </xdr:cNvPr>
        <xdr:cNvSpPr/>
      </xdr:nvSpPr>
      <xdr:spPr>
        <a:xfrm>
          <a:off x="8445500" y="6654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167640</xdr:rowOff>
    </xdr:from>
    <xdr:to>
      <xdr:col>55</xdr:col>
      <xdr:colOff>0</xdr:colOff>
      <xdr:row>39</xdr:row>
      <xdr:rowOff>167640</xdr:rowOff>
    </xdr:to>
    <xdr:cxnSp macro="">
      <xdr:nvCxnSpPr>
        <xdr:cNvPr id="128" name="直線コネクタ 127">
          <a:extLst>
            <a:ext uri="{FF2B5EF4-FFF2-40B4-BE49-F238E27FC236}">
              <a16:creationId xmlns:a16="http://schemas.microsoft.com/office/drawing/2014/main" id="{3AFAFB54-B455-4CE0-B46E-F89AAFAA559A}"/>
            </a:ext>
          </a:extLst>
        </xdr:cNvPr>
        <xdr:cNvCxnSpPr/>
      </xdr:nvCxnSpPr>
      <xdr:spPr>
        <a:xfrm>
          <a:off x="8496300" y="67056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116840</xdr:rowOff>
    </xdr:from>
    <xdr:to>
      <xdr:col>46</xdr:col>
      <xdr:colOff>38100</xdr:colOff>
      <xdr:row>40</xdr:row>
      <xdr:rowOff>46990</xdr:rowOff>
    </xdr:to>
    <xdr:sp macro="" textlink="">
      <xdr:nvSpPr>
        <xdr:cNvPr id="129" name="楕円 128">
          <a:extLst>
            <a:ext uri="{FF2B5EF4-FFF2-40B4-BE49-F238E27FC236}">
              <a16:creationId xmlns:a16="http://schemas.microsoft.com/office/drawing/2014/main" id="{BB7824AD-C9B7-4822-A400-03B4936B3C32}"/>
            </a:ext>
          </a:extLst>
        </xdr:cNvPr>
        <xdr:cNvSpPr/>
      </xdr:nvSpPr>
      <xdr:spPr>
        <a:xfrm>
          <a:off x="7670800" y="6654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167640</xdr:rowOff>
    </xdr:from>
    <xdr:to>
      <xdr:col>50</xdr:col>
      <xdr:colOff>114300</xdr:colOff>
      <xdr:row>39</xdr:row>
      <xdr:rowOff>167640</xdr:rowOff>
    </xdr:to>
    <xdr:cxnSp macro="">
      <xdr:nvCxnSpPr>
        <xdr:cNvPr id="130" name="直線コネクタ 129">
          <a:extLst>
            <a:ext uri="{FF2B5EF4-FFF2-40B4-BE49-F238E27FC236}">
              <a16:creationId xmlns:a16="http://schemas.microsoft.com/office/drawing/2014/main" id="{1DD64986-8C14-4C3F-B6F2-4E49EC6A456D}"/>
            </a:ext>
          </a:extLst>
        </xdr:cNvPr>
        <xdr:cNvCxnSpPr/>
      </xdr:nvCxnSpPr>
      <xdr:spPr>
        <a:xfrm>
          <a:off x="7713980" y="67056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116840</xdr:rowOff>
    </xdr:from>
    <xdr:to>
      <xdr:col>41</xdr:col>
      <xdr:colOff>101600</xdr:colOff>
      <xdr:row>40</xdr:row>
      <xdr:rowOff>46990</xdr:rowOff>
    </xdr:to>
    <xdr:sp macro="" textlink="">
      <xdr:nvSpPr>
        <xdr:cNvPr id="131" name="楕円 130">
          <a:extLst>
            <a:ext uri="{FF2B5EF4-FFF2-40B4-BE49-F238E27FC236}">
              <a16:creationId xmlns:a16="http://schemas.microsoft.com/office/drawing/2014/main" id="{53499E8C-D077-4411-B38F-535092685B79}"/>
            </a:ext>
          </a:extLst>
        </xdr:cNvPr>
        <xdr:cNvSpPr/>
      </xdr:nvSpPr>
      <xdr:spPr>
        <a:xfrm>
          <a:off x="6873240" y="6654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167640</xdr:rowOff>
    </xdr:from>
    <xdr:to>
      <xdr:col>45</xdr:col>
      <xdr:colOff>177800</xdr:colOff>
      <xdr:row>39</xdr:row>
      <xdr:rowOff>167640</xdr:rowOff>
    </xdr:to>
    <xdr:cxnSp macro="">
      <xdr:nvCxnSpPr>
        <xdr:cNvPr id="132" name="直線コネクタ 131">
          <a:extLst>
            <a:ext uri="{FF2B5EF4-FFF2-40B4-BE49-F238E27FC236}">
              <a16:creationId xmlns:a16="http://schemas.microsoft.com/office/drawing/2014/main" id="{1740F0BA-BF33-47B2-A7AF-2FB8B4C9019F}"/>
            </a:ext>
          </a:extLst>
        </xdr:cNvPr>
        <xdr:cNvCxnSpPr/>
      </xdr:nvCxnSpPr>
      <xdr:spPr>
        <a:xfrm>
          <a:off x="6924040" y="67056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116840</xdr:rowOff>
    </xdr:from>
    <xdr:to>
      <xdr:col>36</xdr:col>
      <xdr:colOff>165100</xdr:colOff>
      <xdr:row>40</xdr:row>
      <xdr:rowOff>46990</xdr:rowOff>
    </xdr:to>
    <xdr:sp macro="" textlink="">
      <xdr:nvSpPr>
        <xdr:cNvPr id="133" name="楕円 132">
          <a:extLst>
            <a:ext uri="{FF2B5EF4-FFF2-40B4-BE49-F238E27FC236}">
              <a16:creationId xmlns:a16="http://schemas.microsoft.com/office/drawing/2014/main" id="{0D14EB47-9A9C-45B6-9414-736B40CB0256}"/>
            </a:ext>
          </a:extLst>
        </xdr:cNvPr>
        <xdr:cNvSpPr/>
      </xdr:nvSpPr>
      <xdr:spPr>
        <a:xfrm>
          <a:off x="6098540" y="6654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167640</xdr:rowOff>
    </xdr:from>
    <xdr:to>
      <xdr:col>41</xdr:col>
      <xdr:colOff>50800</xdr:colOff>
      <xdr:row>39</xdr:row>
      <xdr:rowOff>167640</xdr:rowOff>
    </xdr:to>
    <xdr:cxnSp macro="">
      <xdr:nvCxnSpPr>
        <xdr:cNvPr id="134" name="直線コネクタ 133">
          <a:extLst>
            <a:ext uri="{FF2B5EF4-FFF2-40B4-BE49-F238E27FC236}">
              <a16:creationId xmlns:a16="http://schemas.microsoft.com/office/drawing/2014/main" id="{F8BFDB24-F22B-4284-8E81-0BE1CD29851B}"/>
            </a:ext>
          </a:extLst>
        </xdr:cNvPr>
        <xdr:cNvCxnSpPr/>
      </xdr:nvCxnSpPr>
      <xdr:spPr>
        <a:xfrm>
          <a:off x="6149340" y="67056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46372</xdr:rowOff>
    </xdr:from>
    <xdr:ext cx="469744" cy="259045"/>
    <xdr:sp macro="" textlink="">
      <xdr:nvSpPr>
        <xdr:cNvPr id="135" name="n_1aveValue【図書館】&#10;一人当たり面積">
          <a:extLst>
            <a:ext uri="{FF2B5EF4-FFF2-40B4-BE49-F238E27FC236}">
              <a16:creationId xmlns:a16="http://schemas.microsoft.com/office/drawing/2014/main" id="{DD5B6F6D-F99D-4805-B4E4-173BB0A7E110}"/>
            </a:ext>
          </a:extLst>
        </xdr:cNvPr>
        <xdr:cNvSpPr txBox="1"/>
      </xdr:nvSpPr>
      <xdr:spPr>
        <a:xfrm>
          <a:off x="8271587" y="641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57802</xdr:rowOff>
    </xdr:from>
    <xdr:ext cx="469744" cy="259045"/>
    <xdr:sp macro="" textlink="">
      <xdr:nvSpPr>
        <xdr:cNvPr id="136" name="n_2aveValue【図書館】&#10;一人当たり面積">
          <a:extLst>
            <a:ext uri="{FF2B5EF4-FFF2-40B4-BE49-F238E27FC236}">
              <a16:creationId xmlns:a16="http://schemas.microsoft.com/office/drawing/2014/main" id="{DF0C006D-08DE-4199-A699-223334BC515D}"/>
            </a:ext>
          </a:extLst>
        </xdr:cNvPr>
        <xdr:cNvSpPr txBox="1"/>
      </xdr:nvSpPr>
      <xdr:spPr>
        <a:xfrm>
          <a:off x="7509587" y="642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57802</xdr:rowOff>
    </xdr:from>
    <xdr:ext cx="469744" cy="259045"/>
    <xdr:sp macro="" textlink="">
      <xdr:nvSpPr>
        <xdr:cNvPr id="137" name="n_3aveValue【図書館】&#10;一人当たり面積">
          <a:extLst>
            <a:ext uri="{FF2B5EF4-FFF2-40B4-BE49-F238E27FC236}">
              <a16:creationId xmlns:a16="http://schemas.microsoft.com/office/drawing/2014/main" id="{A95270E2-06AD-4C15-95B6-791E5FADD33E}"/>
            </a:ext>
          </a:extLst>
        </xdr:cNvPr>
        <xdr:cNvSpPr txBox="1"/>
      </xdr:nvSpPr>
      <xdr:spPr>
        <a:xfrm>
          <a:off x="6712027" y="642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52087</xdr:rowOff>
    </xdr:from>
    <xdr:ext cx="469744" cy="259045"/>
    <xdr:sp macro="" textlink="">
      <xdr:nvSpPr>
        <xdr:cNvPr id="138" name="n_4aveValue【図書館】&#10;一人当たり面積">
          <a:extLst>
            <a:ext uri="{FF2B5EF4-FFF2-40B4-BE49-F238E27FC236}">
              <a16:creationId xmlns:a16="http://schemas.microsoft.com/office/drawing/2014/main" id="{DADBB756-F076-471D-A68A-91C774985A69}"/>
            </a:ext>
          </a:extLst>
        </xdr:cNvPr>
        <xdr:cNvSpPr txBox="1"/>
      </xdr:nvSpPr>
      <xdr:spPr>
        <a:xfrm>
          <a:off x="593732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38117</xdr:rowOff>
    </xdr:from>
    <xdr:ext cx="469744" cy="259045"/>
    <xdr:sp macro="" textlink="">
      <xdr:nvSpPr>
        <xdr:cNvPr id="139" name="n_1mainValue【図書館】&#10;一人当たり面積">
          <a:extLst>
            <a:ext uri="{FF2B5EF4-FFF2-40B4-BE49-F238E27FC236}">
              <a16:creationId xmlns:a16="http://schemas.microsoft.com/office/drawing/2014/main" id="{C17579AB-76F5-4765-B636-5F66888D7909}"/>
            </a:ext>
          </a:extLst>
        </xdr:cNvPr>
        <xdr:cNvSpPr txBox="1"/>
      </xdr:nvSpPr>
      <xdr:spPr>
        <a:xfrm>
          <a:off x="8271587" y="674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38117</xdr:rowOff>
    </xdr:from>
    <xdr:ext cx="469744" cy="259045"/>
    <xdr:sp macro="" textlink="">
      <xdr:nvSpPr>
        <xdr:cNvPr id="140" name="n_2mainValue【図書館】&#10;一人当たり面積">
          <a:extLst>
            <a:ext uri="{FF2B5EF4-FFF2-40B4-BE49-F238E27FC236}">
              <a16:creationId xmlns:a16="http://schemas.microsoft.com/office/drawing/2014/main" id="{F2DC6904-5ACD-44DB-BDF7-1F20477086D2}"/>
            </a:ext>
          </a:extLst>
        </xdr:cNvPr>
        <xdr:cNvSpPr txBox="1"/>
      </xdr:nvSpPr>
      <xdr:spPr>
        <a:xfrm>
          <a:off x="7509587" y="674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38117</xdr:rowOff>
    </xdr:from>
    <xdr:ext cx="469744" cy="259045"/>
    <xdr:sp macro="" textlink="">
      <xdr:nvSpPr>
        <xdr:cNvPr id="141" name="n_3mainValue【図書館】&#10;一人当たり面積">
          <a:extLst>
            <a:ext uri="{FF2B5EF4-FFF2-40B4-BE49-F238E27FC236}">
              <a16:creationId xmlns:a16="http://schemas.microsoft.com/office/drawing/2014/main" id="{49864270-1238-4D68-A734-F2EE9FD92C36}"/>
            </a:ext>
          </a:extLst>
        </xdr:cNvPr>
        <xdr:cNvSpPr txBox="1"/>
      </xdr:nvSpPr>
      <xdr:spPr>
        <a:xfrm>
          <a:off x="6712027" y="674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38117</xdr:rowOff>
    </xdr:from>
    <xdr:ext cx="469744" cy="259045"/>
    <xdr:sp macro="" textlink="">
      <xdr:nvSpPr>
        <xdr:cNvPr id="142" name="n_4mainValue【図書館】&#10;一人当たり面積">
          <a:extLst>
            <a:ext uri="{FF2B5EF4-FFF2-40B4-BE49-F238E27FC236}">
              <a16:creationId xmlns:a16="http://schemas.microsoft.com/office/drawing/2014/main" id="{C5CEAA25-A081-4960-AEB8-92F0B02579F9}"/>
            </a:ext>
          </a:extLst>
        </xdr:cNvPr>
        <xdr:cNvSpPr txBox="1"/>
      </xdr:nvSpPr>
      <xdr:spPr>
        <a:xfrm>
          <a:off x="5937327" y="674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222295FE-9065-4E18-81F6-28A16DCC0945}"/>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7E0AADD8-2963-4C3E-BD10-0A55EC941281}"/>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D4FAD572-7D4F-4CF2-AC62-778F39B4DE68}"/>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4F79E240-DC57-440F-B840-123F875EDD7A}"/>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6E52FC9E-6A0B-4F00-A36E-A3E8D56BDFF6}"/>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CA1060D2-7C8E-47EE-BD1E-3EA3A9308324}"/>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E0376556-7272-4C00-9654-56235A52B58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83F474B7-CA4E-4AB2-AC97-1FD31D3B7E9F}"/>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DD6807F0-64C4-446F-9ED8-3E006721B328}"/>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63BE2E96-B8F4-44D4-9E51-AF4B9B0E0A3B}"/>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B9185966-F774-41E9-9AF9-CFEB262CB7F5}"/>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CDAD960B-A090-428D-83CD-837F7C4CFD90}"/>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F547F6F2-2CE4-4DE0-8650-F37985AEBD29}"/>
            </a:ext>
          </a:extLst>
        </xdr:cNvPr>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277CF56E-B959-4E60-AC36-170BB07E6CE4}"/>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872D27F1-515B-4CF4-8304-2F9A02286927}"/>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683B7DFA-4420-4F26-884F-56F6DAF2C521}"/>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BF22BEC6-27B8-4B78-9982-716B695C1F89}"/>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CC1933A0-F034-43A4-AD17-94B716BFC043}"/>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50393C53-4C70-4DF9-A718-BF648D065BAC}"/>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44DD419E-839F-451A-8172-DDED35143CAD}"/>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DD743BDF-65D3-4B12-AB9D-9B0BD7984BB8}"/>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C519E4CC-3BFC-496F-A3A0-F8E372357C43}"/>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521AD71E-9393-4201-B342-8C70A8EAB61F}"/>
            </a:ext>
          </a:extLst>
        </xdr:cNvPr>
        <xdr:cNvCxnSpPr/>
      </xdr:nvCxnSpPr>
      <xdr:spPr>
        <a:xfrm flipV="1">
          <a:off x="4086225" y="9460992"/>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830A67B1-D4AF-411F-9458-2FC77512F1E5}"/>
            </a:ext>
          </a:extLst>
        </xdr:cNvPr>
        <xdr:cNvSpPr txBox="1"/>
      </xdr:nvSpPr>
      <xdr:spPr>
        <a:xfrm>
          <a:off x="4124960" y="1074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D08B965A-5995-4542-88B9-5DB7554F53FE}"/>
            </a:ext>
          </a:extLst>
        </xdr:cNvPr>
        <xdr:cNvCxnSpPr/>
      </xdr:nvCxnSpPr>
      <xdr:spPr>
        <a:xfrm>
          <a:off x="4020820" y="107381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AF759EC2-458B-404C-9F6B-9A88FD06A1AC}"/>
            </a:ext>
          </a:extLst>
        </xdr:cNvPr>
        <xdr:cNvSpPr txBox="1"/>
      </xdr:nvSpPr>
      <xdr:spPr>
        <a:xfrm>
          <a:off x="4124960" y="9240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ED54452D-F38F-471C-96B1-1EB4E99E7B7D}"/>
            </a:ext>
          </a:extLst>
        </xdr:cNvPr>
        <xdr:cNvCxnSpPr/>
      </xdr:nvCxnSpPr>
      <xdr:spPr>
        <a:xfrm>
          <a:off x="4020820" y="94609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9923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80DD0A84-9161-4E2D-B48E-BD97C17C3D92}"/>
            </a:ext>
          </a:extLst>
        </xdr:cNvPr>
        <xdr:cNvSpPr txBox="1"/>
      </xdr:nvSpPr>
      <xdr:spPr>
        <a:xfrm>
          <a:off x="4124960" y="100683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0CD3A9B9-42E5-4C3E-B08D-16753C0E4E49}"/>
            </a:ext>
          </a:extLst>
        </xdr:cNvPr>
        <xdr:cNvSpPr/>
      </xdr:nvSpPr>
      <xdr:spPr>
        <a:xfrm>
          <a:off x="4036060" y="1008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CD0CAF74-74C4-4FD3-84B8-449814F12A0B}"/>
            </a:ext>
          </a:extLst>
        </xdr:cNvPr>
        <xdr:cNvSpPr/>
      </xdr:nvSpPr>
      <xdr:spPr>
        <a:xfrm>
          <a:off x="3312160" y="100594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839C978B-2AD9-4988-96E3-16227E400D85}"/>
            </a:ext>
          </a:extLst>
        </xdr:cNvPr>
        <xdr:cNvSpPr/>
      </xdr:nvSpPr>
      <xdr:spPr>
        <a:xfrm>
          <a:off x="2514600" y="10004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DB8A4351-6864-415C-96C3-0C80D63FAEDA}"/>
            </a:ext>
          </a:extLst>
        </xdr:cNvPr>
        <xdr:cNvSpPr/>
      </xdr:nvSpPr>
      <xdr:spPr>
        <a:xfrm>
          <a:off x="1739900" y="99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0879E7CA-3FBE-477D-A49E-B52029EB463B}"/>
            </a:ext>
          </a:extLst>
        </xdr:cNvPr>
        <xdr:cNvSpPr/>
      </xdr:nvSpPr>
      <xdr:spPr>
        <a:xfrm>
          <a:off x="965200" y="99565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F0B91E28-95BD-4BFA-A803-5CBCE79119A2}"/>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C28A9841-90FA-4443-903E-C5D8B0BF7557}"/>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EC86927B-330A-4128-8A56-EFA0671E7D5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A5795CDB-857C-466A-9B11-FC50D201F575}"/>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F8691198-1631-4573-A6FA-5475DDBB688C}"/>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56642</xdr:rowOff>
    </xdr:from>
    <xdr:to>
      <xdr:col>24</xdr:col>
      <xdr:colOff>114300</xdr:colOff>
      <xdr:row>59</xdr:row>
      <xdr:rowOff>158242</xdr:rowOff>
    </xdr:to>
    <xdr:sp macro="" textlink="">
      <xdr:nvSpPr>
        <xdr:cNvPr id="181" name="楕円 180">
          <a:extLst>
            <a:ext uri="{FF2B5EF4-FFF2-40B4-BE49-F238E27FC236}">
              <a16:creationId xmlns:a16="http://schemas.microsoft.com/office/drawing/2014/main" id="{E19F055F-5686-40F6-B271-A5A33CEB9B67}"/>
            </a:ext>
          </a:extLst>
        </xdr:cNvPr>
        <xdr:cNvSpPr/>
      </xdr:nvSpPr>
      <xdr:spPr>
        <a:xfrm>
          <a:off x="4036060" y="9947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79519</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E43A3357-0FBF-4E13-B6A3-F584BB088810}"/>
            </a:ext>
          </a:extLst>
        </xdr:cNvPr>
        <xdr:cNvSpPr txBox="1"/>
      </xdr:nvSpPr>
      <xdr:spPr>
        <a:xfrm>
          <a:off x="4124960" y="980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6350</xdr:rowOff>
    </xdr:from>
    <xdr:to>
      <xdr:col>20</xdr:col>
      <xdr:colOff>38100</xdr:colOff>
      <xdr:row>59</xdr:row>
      <xdr:rowOff>107950</xdr:rowOff>
    </xdr:to>
    <xdr:sp macro="" textlink="">
      <xdr:nvSpPr>
        <xdr:cNvPr id="183" name="楕円 182">
          <a:extLst>
            <a:ext uri="{FF2B5EF4-FFF2-40B4-BE49-F238E27FC236}">
              <a16:creationId xmlns:a16="http://schemas.microsoft.com/office/drawing/2014/main" id="{CFDB6D60-783D-476D-B147-0BA89A66C0B4}"/>
            </a:ext>
          </a:extLst>
        </xdr:cNvPr>
        <xdr:cNvSpPr/>
      </xdr:nvSpPr>
      <xdr:spPr>
        <a:xfrm>
          <a:off x="3312160" y="98971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57150</xdr:rowOff>
    </xdr:from>
    <xdr:to>
      <xdr:col>24</xdr:col>
      <xdr:colOff>63500</xdr:colOff>
      <xdr:row>59</xdr:row>
      <xdr:rowOff>107442</xdr:rowOff>
    </xdr:to>
    <xdr:cxnSp macro="">
      <xdr:nvCxnSpPr>
        <xdr:cNvPr id="184" name="直線コネクタ 183">
          <a:extLst>
            <a:ext uri="{FF2B5EF4-FFF2-40B4-BE49-F238E27FC236}">
              <a16:creationId xmlns:a16="http://schemas.microsoft.com/office/drawing/2014/main" id="{EE524EE1-10F7-4339-9602-48DE0B800817}"/>
            </a:ext>
          </a:extLst>
        </xdr:cNvPr>
        <xdr:cNvCxnSpPr/>
      </xdr:nvCxnSpPr>
      <xdr:spPr>
        <a:xfrm>
          <a:off x="3355340" y="9947910"/>
          <a:ext cx="73152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120650</xdr:rowOff>
    </xdr:from>
    <xdr:to>
      <xdr:col>15</xdr:col>
      <xdr:colOff>101600</xdr:colOff>
      <xdr:row>59</xdr:row>
      <xdr:rowOff>50800</xdr:rowOff>
    </xdr:to>
    <xdr:sp macro="" textlink="">
      <xdr:nvSpPr>
        <xdr:cNvPr id="185" name="楕円 184">
          <a:extLst>
            <a:ext uri="{FF2B5EF4-FFF2-40B4-BE49-F238E27FC236}">
              <a16:creationId xmlns:a16="http://schemas.microsoft.com/office/drawing/2014/main" id="{26590A9E-B724-4AA3-BB42-53588072DBF5}"/>
            </a:ext>
          </a:extLst>
        </xdr:cNvPr>
        <xdr:cNvSpPr/>
      </xdr:nvSpPr>
      <xdr:spPr>
        <a:xfrm>
          <a:off x="2514600" y="98437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0</xdr:rowOff>
    </xdr:from>
    <xdr:to>
      <xdr:col>19</xdr:col>
      <xdr:colOff>177800</xdr:colOff>
      <xdr:row>59</xdr:row>
      <xdr:rowOff>57150</xdr:rowOff>
    </xdr:to>
    <xdr:cxnSp macro="">
      <xdr:nvCxnSpPr>
        <xdr:cNvPr id="186" name="直線コネクタ 185">
          <a:extLst>
            <a:ext uri="{FF2B5EF4-FFF2-40B4-BE49-F238E27FC236}">
              <a16:creationId xmlns:a16="http://schemas.microsoft.com/office/drawing/2014/main" id="{0B197F8A-30E9-4919-BDD9-B1567F80CF8D}"/>
            </a:ext>
          </a:extLst>
        </xdr:cNvPr>
        <xdr:cNvCxnSpPr/>
      </xdr:nvCxnSpPr>
      <xdr:spPr>
        <a:xfrm>
          <a:off x="2565400" y="9890760"/>
          <a:ext cx="78994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65786</xdr:rowOff>
    </xdr:from>
    <xdr:to>
      <xdr:col>10</xdr:col>
      <xdr:colOff>165100</xdr:colOff>
      <xdr:row>58</xdr:row>
      <xdr:rowOff>167386</xdr:rowOff>
    </xdr:to>
    <xdr:sp macro="" textlink="">
      <xdr:nvSpPr>
        <xdr:cNvPr id="187" name="楕円 186">
          <a:extLst>
            <a:ext uri="{FF2B5EF4-FFF2-40B4-BE49-F238E27FC236}">
              <a16:creationId xmlns:a16="http://schemas.microsoft.com/office/drawing/2014/main" id="{863D73FF-EDB1-4A10-B49D-AB477B3E68F4}"/>
            </a:ext>
          </a:extLst>
        </xdr:cNvPr>
        <xdr:cNvSpPr/>
      </xdr:nvSpPr>
      <xdr:spPr>
        <a:xfrm>
          <a:off x="1739900" y="9788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116586</xdr:rowOff>
    </xdr:from>
    <xdr:to>
      <xdr:col>15</xdr:col>
      <xdr:colOff>50800</xdr:colOff>
      <xdr:row>59</xdr:row>
      <xdr:rowOff>0</xdr:rowOff>
    </xdr:to>
    <xdr:cxnSp macro="">
      <xdr:nvCxnSpPr>
        <xdr:cNvPr id="188" name="直線コネクタ 187">
          <a:extLst>
            <a:ext uri="{FF2B5EF4-FFF2-40B4-BE49-F238E27FC236}">
              <a16:creationId xmlns:a16="http://schemas.microsoft.com/office/drawing/2014/main" id="{0332930D-1496-4F42-B9EA-9AD056DC2CB8}"/>
            </a:ext>
          </a:extLst>
        </xdr:cNvPr>
        <xdr:cNvCxnSpPr/>
      </xdr:nvCxnSpPr>
      <xdr:spPr>
        <a:xfrm>
          <a:off x="1790700" y="9839706"/>
          <a:ext cx="774700" cy="5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13208</xdr:rowOff>
    </xdr:from>
    <xdr:to>
      <xdr:col>6</xdr:col>
      <xdr:colOff>38100</xdr:colOff>
      <xdr:row>58</xdr:row>
      <xdr:rowOff>114808</xdr:rowOff>
    </xdr:to>
    <xdr:sp macro="" textlink="">
      <xdr:nvSpPr>
        <xdr:cNvPr id="189" name="楕円 188">
          <a:extLst>
            <a:ext uri="{FF2B5EF4-FFF2-40B4-BE49-F238E27FC236}">
              <a16:creationId xmlns:a16="http://schemas.microsoft.com/office/drawing/2014/main" id="{035DA472-353E-4232-BDA8-77449FB1A9B4}"/>
            </a:ext>
          </a:extLst>
        </xdr:cNvPr>
        <xdr:cNvSpPr/>
      </xdr:nvSpPr>
      <xdr:spPr>
        <a:xfrm>
          <a:off x="965200" y="973632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64008</xdr:rowOff>
    </xdr:from>
    <xdr:to>
      <xdr:col>10</xdr:col>
      <xdr:colOff>114300</xdr:colOff>
      <xdr:row>58</xdr:row>
      <xdr:rowOff>116586</xdr:rowOff>
    </xdr:to>
    <xdr:cxnSp macro="">
      <xdr:nvCxnSpPr>
        <xdr:cNvPr id="190" name="直線コネクタ 189">
          <a:extLst>
            <a:ext uri="{FF2B5EF4-FFF2-40B4-BE49-F238E27FC236}">
              <a16:creationId xmlns:a16="http://schemas.microsoft.com/office/drawing/2014/main" id="{AF38EAE1-2092-4F23-9654-588631C02D6F}"/>
            </a:ext>
          </a:extLst>
        </xdr:cNvPr>
        <xdr:cNvCxnSpPr/>
      </xdr:nvCxnSpPr>
      <xdr:spPr>
        <a:xfrm>
          <a:off x="1008380" y="9787128"/>
          <a:ext cx="78232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89933</xdr:rowOff>
    </xdr:from>
    <xdr:ext cx="405111" cy="259045"/>
    <xdr:sp macro="" textlink="">
      <xdr:nvSpPr>
        <xdr:cNvPr id="191" name="n_1aveValue【体育館・プール】&#10;有形固定資産減価償却率">
          <a:extLst>
            <a:ext uri="{FF2B5EF4-FFF2-40B4-BE49-F238E27FC236}">
              <a16:creationId xmlns:a16="http://schemas.microsoft.com/office/drawing/2014/main" id="{2B790DC7-83FE-4804-AE20-CF2FC265C309}"/>
            </a:ext>
          </a:extLst>
        </xdr:cNvPr>
        <xdr:cNvSpPr txBox="1"/>
      </xdr:nvSpPr>
      <xdr:spPr>
        <a:xfrm>
          <a:off x="3170564" y="10148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35069</xdr:rowOff>
    </xdr:from>
    <xdr:ext cx="405111" cy="259045"/>
    <xdr:sp macro="" textlink="">
      <xdr:nvSpPr>
        <xdr:cNvPr id="192" name="n_2aveValue【体育館・プール】&#10;有形固定資産減価償却率">
          <a:extLst>
            <a:ext uri="{FF2B5EF4-FFF2-40B4-BE49-F238E27FC236}">
              <a16:creationId xmlns:a16="http://schemas.microsoft.com/office/drawing/2014/main" id="{AC575F0E-9F90-4EDD-8F87-FEE4E7745B4C}"/>
            </a:ext>
          </a:extLst>
        </xdr:cNvPr>
        <xdr:cNvSpPr txBox="1"/>
      </xdr:nvSpPr>
      <xdr:spPr>
        <a:xfrm>
          <a:off x="2385704" y="10093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160799</xdr:rowOff>
    </xdr:from>
    <xdr:ext cx="405111" cy="259045"/>
    <xdr:sp macro="" textlink="">
      <xdr:nvSpPr>
        <xdr:cNvPr id="193" name="n_3aveValue【体育館・プール】&#10;有形固定資産減価償却率">
          <a:extLst>
            <a:ext uri="{FF2B5EF4-FFF2-40B4-BE49-F238E27FC236}">
              <a16:creationId xmlns:a16="http://schemas.microsoft.com/office/drawing/2014/main" id="{ADFA03EC-080A-42C9-ACB5-38C4671D61E7}"/>
            </a:ext>
          </a:extLst>
        </xdr:cNvPr>
        <xdr:cNvSpPr txBox="1"/>
      </xdr:nvSpPr>
      <xdr:spPr>
        <a:xfrm>
          <a:off x="1611004" y="10051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158513</xdr:rowOff>
    </xdr:from>
    <xdr:ext cx="405111" cy="259045"/>
    <xdr:sp macro="" textlink="">
      <xdr:nvSpPr>
        <xdr:cNvPr id="194" name="n_4aveValue【体育館・プール】&#10;有形固定資産減価償却率">
          <a:extLst>
            <a:ext uri="{FF2B5EF4-FFF2-40B4-BE49-F238E27FC236}">
              <a16:creationId xmlns:a16="http://schemas.microsoft.com/office/drawing/2014/main" id="{9EDC7B1C-8732-4EEA-81FD-63DAE80FEE8D}"/>
            </a:ext>
          </a:extLst>
        </xdr:cNvPr>
        <xdr:cNvSpPr txBox="1"/>
      </xdr:nvSpPr>
      <xdr:spPr>
        <a:xfrm>
          <a:off x="836304" y="10049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124477</xdr:rowOff>
    </xdr:from>
    <xdr:ext cx="405111" cy="259045"/>
    <xdr:sp macro="" textlink="">
      <xdr:nvSpPr>
        <xdr:cNvPr id="195" name="n_1mainValue【体育館・プール】&#10;有形固定資産減価償却率">
          <a:extLst>
            <a:ext uri="{FF2B5EF4-FFF2-40B4-BE49-F238E27FC236}">
              <a16:creationId xmlns:a16="http://schemas.microsoft.com/office/drawing/2014/main" id="{4D48E40D-8AB6-4529-B959-30D91F5D648A}"/>
            </a:ext>
          </a:extLst>
        </xdr:cNvPr>
        <xdr:cNvSpPr txBox="1"/>
      </xdr:nvSpPr>
      <xdr:spPr>
        <a:xfrm>
          <a:off x="3170564" y="967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67327</xdr:rowOff>
    </xdr:from>
    <xdr:ext cx="405111" cy="259045"/>
    <xdr:sp macro="" textlink="">
      <xdr:nvSpPr>
        <xdr:cNvPr id="196" name="n_2mainValue【体育館・プール】&#10;有形固定資産減価償却率">
          <a:extLst>
            <a:ext uri="{FF2B5EF4-FFF2-40B4-BE49-F238E27FC236}">
              <a16:creationId xmlns:a16="http://schemas.microsoft.com/office/drawing/2014/main" id="{66C6947B-BF8D-4F89-9DD8-69AC3DD311E1}"/>
            </a:ext>
          </a:extLst>
        </xdr:cNvPr>
        <xdr:cNvSpPr txBox="1"/>
      </xdr:nvSpPr>
      <xdr:spPr>
        <a:xfrm>
          <a:off x="2385704" y="962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12463</xdr:rowOff>
    </xdr:from>
    <xdr:ext cx="405111" cy="259045"/>
    <xdr:sp macro="" textlink="">
      <xdr:nvSpPr>
        <xdr:cNvPr id="197" name="n_3mainValue【体育館・プール】&#10;有形固定資産減価償却率">
          <a:extLst>
            <a:ext uri="{FF2B5EF4-FFF2-40B4-BE49-F238E27FC236}">
              <a16:creationId xmlns:a16="http://schemas.microsoft.com/office/drawing/2014/main" id="{119B9615-DBD9-4B8A-A644-802F87C82D65}"/>
            </a:ext>
          </a:extLst>
        </xdr:cNvPr>
        <xdr:cNvSpPr txBox="1"/>
      </xdr:nvSpPr>
      <xdr:spPr>
        <a:xfrm>
          <a:off x="1611004" y="956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131335</xdr:rowOff>
    </xdr:from>
    <xdr:ext cx="405111" cy="259045"/>
    <xdr:sp macro="" textlink="">
      <xdr:nvSpPr>
        <xdr:cNvPr id="198" name="n_4mainValue【体育館・プール】&#10;有形固定資産減価償却率">
          <a:extLst>
            <a:ext uri="{FF2B5EF4-FFF2-40B4-BE49-F238E27FC236}">
              <a16:creationId xmlns:a16="http://schemas.microsoft.com/office/drawing/2014/main" id="{145F1F59-2BA0-4F69-A823-4A5712F308A7}"/>
            </a:ext>
          </a:extLst>
        </xdr:cNvPr>
        <xdr:cNvSpPr txBox="1"/>
      </xdr:nvSpPr>
      <xdr:spPr>
        <a:xfrm>
          <a:off x="836304" y="9519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4FDDD916-338B-44E1-83D2-BE8ADBB035F6}"/>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BA0A2DEF-EC5E-4D54-AD1E-5F11DDDA88FF}"/>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4FA3EFFD-D99A-4963-B935-6231D03B629C}"/>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47CAE9DB-C0D1-405C-A3CA-F54D87BC08E7}"/>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1BACD501-788A-4BFF-9E5C-9F161CF3478B}"/>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D9BC988B-D8FF-44B4-AA05-B308CC805FD1}"/>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976F3E1E-73B8-47A9-A673-FFBE483E8382}"/>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C2FF04AA-7E45-4BC0-9369-FC67F3ED680B}"/>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CEA8C78F-D6E2-4832-820F-0996CB75E2E7}"/>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CB518B5A-E7CE-4049-B1EB-1DA75DBB287D}"/>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1CED983B-A041-4C84-9B43-FCE0B69FA255}"/>
            </a:ext>
          </a:extLst>
        </xdr:cNvPr>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B63ECC2D-2370-494A-8125-F9D459FD4786}"/>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872F2F4D-8D7E-46E9-89A0-E842AA862CF5}"/>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FF8EC52D-46FD-4B4E-B2F0-D8BBAD10EED3}"/>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7417ADF1-D41E-4D54-B5D8-BF8F8E29A583}"/>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0F4374A0-215B-409F-B712-49E5EB02B24A}"/>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D7E8F3E7-0B28-4241-96A7-116CD5C4C923}"/>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C3E63255-2BB7-4630-B9AB-4142B1BCDB93}"/>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221A67C6-E2B9-4F9D-BF37-7485F036A750}"/>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AFE73CC0-7EB3-42A0-BA1F-2B84C025B22B}"/>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F889D5B2-18F0-4238-B486-05F90CEBD698}"/>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AA6B1B29-BDFA-40C4-BE66-D1A52BEACF89}"/>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9AFA5BCC-F2F9-459F-B294-55E6F09B7B3F}"/>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BB396108-95EF-4832-9187-F9089C707862}"/>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662B2774-238C-4781-AE0B-654B8181D092}"/>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41591034-9CC6-4F99-AB1C-BC5112380F1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5644C4DF-9008-42E0-B60E-CE41E1CD3016}"/>
            </a:ext>
          </a:extLst>
        </xdr:cNvPr>
        <xdr:cNvCxnSpPr/>
      </xdr:nvCxnSpPr>
      <xdr:spPr>
        <a:xfrm flipV="1">
          <a:off x="9219565" y="9348107"/>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7FF59258-6770-41EE-A88C-D8F241BED241}"/>
            </a:ext>
          </a:extLst>
        </xdr:cNvPr>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75AA2C7A-F82E-49CD-B3B6-5FE12E05315D}"/>
            </a:ext>
          </a:extLst>
        </xdr:cNvPr>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F5693E12-8343-483A-8406-7B1B62F9BE84}"/>
            </a:ext>
          </a:extLst>
        </xdr:cNvPr>
        <xdr:cNvSpPr txBox="1"/>
      </xdr:nvSpPr>
      <xdr:spPr>
        <a:xfrm>
          <a:off x="9258300" y="912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3611A35D-C80D-46F3-AC95-3B43A719E74B}"/>
            </a:ext>
          </a:extLst>
        </xdr:cNvPr>
        <xdr:cNvCxnSpPr/>
      </xdr:nvCxnSpPr>
      <xdr:spPr>
        <a:xfrm>
          <a:off x="9154160" y="93481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64605</xdr:rowOff>
    </xdr:from>
    <xdr:ext cx="469744" cy="259045"/>
    <xdr:sp macro="" textlink="">
      <xdr:nvSpPr>
        <xdr:cNvPr id="230" name="【体育館・プール】&#10;一人当たり面積平均値テキスト">
          <a:extLst>
            <a:ext uri="{FF2B5EF4-FFF2-40B4-BE49-F238E27FC236}">
              <a16:creationId xmlns:a16="http://schemas.microsoft.com/office/drawing/2014/main" id="{96C3BEA3-4848-457D-87F8-4A73E678BC9D}"/>
            </a:ext>
          </a:extLst>
        </xdr:cNvPr>
        <xdr:cNvSpPr txBox="1"/>
      </xdr:nvSpPr>
      <xdr:spPr>
        <a:xfrm>
          <a:off x="9258300" y="10290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D915946E-B960-4043-9EB2-D2B964CFFDA3}"/>
            </a:ext>
          </a:extLst>
        </xdr:cNvPr>
        <xdr:cNvSpPr/>
      </xdr:nvSpPr>
      <xdr:spPr>
        <a:xfrm>
          <a:off x="9192260" y="104354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83189532-A837-4EEB-AD67-9FDB57CC22BC}"/>
            </a:ext>
          </a:extLst>
        </xdr:cNvPr>
        <xdr:cNvSpPr/>
      </xdr:nvSpPr>
      <xdr:spPr>
        <a:xfrm>
          <a:off x="8445500" y="1041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34089436-6581-404D-A948-15F744A0E4D1}"/>
            </a:ext>
          </a:extLst>
        </xdr:cNvPr>
        <xdr:cNvSpPr/>
      </xdr:nvSpPr>
      <xdr:spPr>
        <a:xfrm>
          <a:off x="767080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4FF801F4-BE33-48CE-A582-DF246DDC9E82}"/>
            </a:ext>
          </a:extLst>
        </xdr:cNvPr>
        <xdr:cNvSpPr/>
      </xdr:nvSpPr>
      <xdr:spPr>
        <a:xfrm>
          <a:off x="687324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BA8EDAC3-C5E0-4D8C-8D85-9A3E028459AF}"/>
            </a:ext>
          </a:extLst>
        </xdr:cNvPr>
        <xdr:cNvSpPr/>
      </xdr:nvSpPr>
      <xdr:spPr>
        <a:xfrm>
          <a:off x="609854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71D36ACE-8047-4A2E-83C8-3D8E74DE0C56}"/>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F903FCCA-5D6C-4D92-A1F2-C30C651FF936}"/>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AE2D34C6-2C6A-4A2D-9294-3BD9CAFC1D2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FDAB0E3E-D184-47CE-A2DD-E58FBA805F9F}"/>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8B4619A7-63BC-409D-B9C9-C1B7C15C6C37}"/>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66222</xdr:rowOff>
    </xdr:from>
    <xdr:to>
      <xdr:col>55</xdr:col>
      <xdr:colOff>50800</xdr:colOff>
      <xdr:row>63</xdr:row>
      <xdr:rowOff>167822</xdr:rowOff>
    </xdr:to>
    <xdr:sp macro="" textlink="">
      <xdr:nvSpPr>
        <xdr:cNvPr id="241" name="楕円 240">
          <a:extLst>
            <a:ext uri="{FF2B5EF4-FFF2-40B4-BE49-F238E27FC236}">
              <a16:creationId xmlns:a16="http://schemas.microsoft.com/office/drawing/2014/main" id="{3B3DB9DE-6B0A-452D-A775-D5914AB710DC}"/>
            </a:ext>
          </a:extLst>
        </xdr:cNvPr>
        <xdr:cNvSpPr/>
      </xdr:nvSpPr>
      <xdr:spPr>
        <a:xfrm>
          <a:off x="9192260" y="1062754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152599</xdr:rowOff>
    </xdr:from>
    <xdr:ext cx="469744" cy="259045"/>
    <xdr:sp macro="" textlink="">
      <xdr:nvSpPr>
        <xdr:cNvPr id="242" name="【体育館・プール】&#10;一人当たり面積該当値テキスト">
          <a:extLst>
            <a:ext uri="{FF2B5EF4-FFF2-40B4-BE49-F238E27FC236}">
              <a16:creationId xmlns:a16="http://schemas.microsoft.com/office/drawing/2014/main" id="{09A17224-0309-432B-AE1B-6E8246C00B04}"/>
            </a:ext>
          </a:extLst>
        </xdr:cNvPr>
        <xdr:cNvSpPr txBox="1"/>
      </xdr:nvSpPr>
      <xdr:spPr>
        <a:xfrm>
          <a:off x="9258300" y="10546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66222</xdr:rowOff>
    </xdr:from>
    <xdr:to>
      <xdr:col>50</xdr:col>
      <xdr:colOff>165100</xdr:colOff>
      <xdr:row>63</xdr:row>
      <xdr:rowOff>167822</xdr:rowOff>
    </xdr:to>
    <xdr:sp macro="" textlink="">
      <xdr:nvSpPr>
        <xdr:cNvPr id="243" name="楕円 242">
          <a:extLst>
            <a:ext uri="{FF2B5EF4-FFF2-40B4-BE49-F238E27FC236}">
              <a16:creationId xmlns:a16="http://schemas.microsoft.com/office/drawing/2014/main" id="{319D9F7E-A449-4632-9713-74AC924D856A}"/>
            </a:ext>
          </a:extLst>
        </xdr:cNvPr>
        <xdr:cNvSpPr/>
      </xdr:nvSpPr>
      <xdr:spPr>
        <a:xfrm>
          <a:off x="8445500" y="1062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117022</xdr:rowOff>
    </xdr:from>
    <xdr:to>
      <xdr:col>55</xdr:col>
      <xdr:colOff>0</xdr:colOff>
      <xdr:row>63</xdr:row>
      <xdr:rowOff>117022</xdr:rowOff>
    </xdr:to>
    <xdr:cxnSp macro="">
      <xdr:nvCxnSpPr>
        <xdr:cNvPr id="244" name="直線コネクタ 243">
          <a:extLst>
            <a:ext uri="{FF2B5EF4-FFF2-40B4-BE49-F238E27FC236}">
              <a16:creationId xmlns:a16="http://schemas.microsoft.com/office/drawing/2014/main" id="{6B98C498-E7F7-412B-99B6-7578CEDD7E05}"/>
            </a:ext>
          </a:extLst>
        </xdr:cNvPr>
        <xdr:cNvCxnSpPr/>
      </xdr:nvCxnSpPr>
      <xdr:spPr>
        <a:xfrm>
          <a:off x="8496300" y="10678342"/>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66222</xdr:rowOff>
    </xdr:from>
    <xdr:to>
      <xdr:col>46</xdr:col>
      <xdr:colOff>38100</xdr:colOff>
      <xdr:row>63</xdr:row>
      <xdr:rowOff>167822</xdr:rowOff>
    </xdr:to>
    <xdr:sp macro="" textlink="">
      <xdr:nvSpPr>
        <xdr:cNvPr id="245" name="楕円 244">
          <a:extLst>
            <a:ext uri="{FF2B5EF4-FFF2-40B4-BE49-F238E27FC236}">
              <a16:creationId xmlns:a16="http://schemas.microsoft.com/office/drawing/2014/main" id="{926C38DA-EE73-4CE5-AE7B-5DF0678EF817}"/>
            </a:ext>
          </a:extLst>
        </xdr:cNvPr>
        <xdr:cNvSpPr/>
      </xdr:nvSpPr>
      <xdr:spPr>
        <a:xfrm>
          <a:off x="7670800" y="1062754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117022</xdr:rowOff>
    </xdr:from>
    <xdr:to>
      <xdr:col>50</xdr:col>
      <xdr:colOff>114300</xdr:colOff>
      <xdr:row>63</xdr:row>
      <xdr:rowOff>117022</xdr:rowOff>
    </xdr:to>
    <xdr:cxnSp macro="">
      <xdr:nvCxnSpPr>
        <xdr:cNvPr id="246" name="直線コネクタ 245">
          <a:extLst>
            <a:ext uri="{FF2B5EF4-FFF2-40B4-BE49-F238E27FC236}">
              <a16:creationId xmlns:a16="http://schemas.microsoft.com/office/drawing/2014/main" id="{E9F1F8E9-DEE3-4236-9587-01E07C8A0A4A}"/>
            </a:ext>
          </a:extLst>
        </xdr:cNvPr>
        <xdr:cNvCxnSpPr/>
      </xdr:nvCxnSpPr>
      <xdr:spPr>
        <a:xfrm>
          <a:off x="7713980" y="1067834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77107</xdr:rowOff>
    </xdr:from>
    <xdr:to>
      <xdr:col>41</xdr:col>
      <xdr:colOff>101600</xdr:colOff>
      <xdr:row>64</xdr:row>
      <xdr:rowOff>7257</xdr:rowOff>
    </xdr:to>
    <xdr:sp macro="" textlink="">
      <xdr:nvSpPr>
        <xdr:cNvPr id="247" name="楕円 246">
          <a:extLst>
            <a:ext uri="{FF2B5EF4-FFF2-40B4-BE49-F238E27FC236}">
              <a16:creationId xmlns:a16="http://schemas.microsoft.com/office/drawing/2014/main" id="{FA4492E9-DA0A-4CC0-B0C7-FD9716E0B95E}"/>
            </a:ext>
          </a:extLst>
        </xdr:cNvPr>
        <xdr:cNvSpPr/>
      </xdr:nvSpPr>
      <xdr:spPr>
        <a:xfrm>
          <a:off x="6873240" y="106384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117022</xdr:rowOff>
    </xdr:from>
    <xdr:to>
      <xdr:col>45</xdr:col>
      <xdr:colOff>177800</xdr:colOff>
      <xdr:row>63</xdr:row>
      <xdr:rowOff>127907</xdr:rowOff>
    </xdr:to>
    <xdr:cxnSp macro="">
      <xdr:nvCxnSpPr>
        <xdr:cNvPr id="248" name="直線コネクタ 247">
          <a:extLst>
            <a:ext uri="{FF2B5EF4-FFF2-40B4-BE49-F238E27FC236}">
              <a16:creationId xmlns:a16="http://schemas.microsoft.com/office/drawing/2014/main" id="{456B5EA9-33EB-4507-A08C-854EF94AFE32}"/>
            </a:ext>
          </a:extLst>
        </xdr:cNvPr>
        <xdr:cNvCxnSpPr/>
      </xdr:nvCxnSpPr>
      <xdr:spPr>
        <a:xfrm flipV="1">
          <a:off x="6924040" y="10678342"/>
          <a:ext cx="78994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77107</xdr:rowOff>
    </xdr:from>
    <xdr:to>
      <xdr:col>36</xdr:col>
      <xdr:colOff>165100</xdr:colOff>
      <xdr:row>64</xdr:row>
      <xdr:rowOff>7257</xdr:rowOff>
    </xdr:to>
    <xdr:sp macro="" textlink="">
      <xdr:nvSpPr>
        <xdr:cNvPr id="249" name="楕円 248">
          <a:extLst>
            <a:ext uri="{FF2B5EF4-FFF2-40B4-BE49-F238E27FC236}">
              <a16:creationId xmlns:a16="http://schemas.microsoft.com/office/drawing/2014/main" id="{D89C5D07-4FDB-4FF4-8D07-E4D79A80A8EA}"/>
            </a:ext>
          </a:extLst>
        </xdr:cNvPr>
        <xdr:cNvSpPr/>
      </xdr:nvSpPr>
      <xdr:spPr>
        <a:xfrm>
          <a:off x="6098540" y="106384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127907</xdr:rowOff>
    </xdr:from>
    <xdr:to>
      <xdr:col>41</xdr:col>
      <xdr:colOff>50800</xdr:colOff>
      <xdr:row>63</xdr:row>
      <xdr:rowOff>127907</xdr:rowOff>
    </xdr:to>
    <xdr:cxnSp macro="">
      <xdr:nvCxnSpPr>
        <xdr:cNvPr id="250" name="直線コネクタ 249">
          <a:extLst>
            <a:ext uri="{FF2B5EF4-FFF2-40B4-BE49-F238E27FC236}">
              <a16:creationId xmlns:a16="http://schemas.microsoft.com/office/drawing/2014/main" id="{2AB99379-FB6B-4A19-95B8-C2325228BB2F}"/>
            </a:ext>
          </a:extLst>
        </xdr:cNvPr>
        <xdr:cNvCxnSpPr/>
      </xdr:nvCxnSpPr>
      <xdr:spPr>
        <a:xfrm>
          <a:off x="6149340" y="10689227"/>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138084</xdr:rowOff>
    </xdr:from>
    <xdr:ext cx="469744" cy="259045"/>
    <xdr:sp macro="" textlink="">
      <xdr:nvSpPr>
        <xdr:cNvPr id="251" name="n_1aveValue【体育館・プール】&#10;一人当たり面積">
          <a:extLst>
            <a:ext uri="{FF2B5EF4-FFF2-40B4-BE49-F238E27FC236}">
              <a16:creationId xmlns:a16="http://schemas.microsoft.com/office/drawing/2014/main" id="{CEDB6F44-8D90-4CE4-9A2E-2FE12EE9FAAB}"/>
            </a:ext>
          </a:extLst>
        </xdr:cNvPr>
        <xdr:cNvSpPr txBox="1"/>
      </xdr:nvSpPr>
      <xdr:spPr>
        <a:xfrm>
          <a:off x="8271587" y="10196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148970</xdr:rowOff>
    </xdr:from>
    <xdr:ext cx="469744" cy="259045"/>
    <xdr:sp macro="" textlink="">
      <xdr:nvSpPr>
        <xdr:cNvPr id="252" name="n_2aveValue【体育館・プール】&#10;一人当たり面積">
          <a:extLst>
            <a:ext uri="{FF2B5EF4-FFF2-40B4-BE49-F238E27FC236}">
              <a16:creationId xmlns:a16="http://schemas.microsoft.com/office/drawing/2014/main" id="{B64E07CD-75CC-4152-B721-0E3A95F3AF75}"/>
            </a:ext>
          </a:extLst>
        </xdr:cNvPr>
        <xdr:cNvSpPr txBox="1"/>
      </xdr:nvSpPr>
      <xdr:spPr>
        <a:xfrm>
          <a:off x="7509587" y="102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148970</xdr:rowOff>
    </xdr:from>
    <xdr:ext cx="469744" cy="259045"/>
    <xdr:sp macro="" textlink="">
      <xdr:nvSpPr>
        <xdr:cNvPr id="253" name="n_3aveValue【体育館・プール】&#10;一人当たり面積">
          <a:extLst>
            <a:ext uri="{FF2B5EF4-FFF2-40B4-BE49-F238E27FC236}">
              <a16:creationId xmlns:a16="http://schemas.microsoft.com/office/drawing/2014/main" id="{54A9D395-4026-45A8-AB3B-918C6A42AF56}"/>
            </a:ext>
          </a:extLst>
        </xdr:cNvPr>
        <xdr:cNvSpPr txBox="1"/>
      </xdr:nvSpPr>
      <xdr:spPr>
        <a:xfrm>
          <a:off x="6712027" y="102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54" name="n_4aveValue【体育館・プール】&#10;一人当たり面積">
          <a:extLst>
            <a:ext uri="{FF2B5EF4-FFF2-40B4-BE49-F238E27FC236}">
              <a16:creationId xmlns:a16="http://schemas.microsoft.com/office/drawing/2014/main" id="{DFE380D7-3F39-4DAF-A841-05CFF7E73FEF}"/>
            </a:ext>
          </a:extLst>
        </xdr:cNvPr>
        <xdr:cNvSpPr txBox="1"/>
      </xdr:nvSpPr>
      <xdr:spPr>
        <a:xfrm>
          <a:off x="5937327" y="1021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158949</xdr:rowOff>
    </xdr:from>
    <xdr:ext cx="469744" cy="259045"/>
    <xdr:sp macro="" textlink="">
      <xdr:nvSpPr>
        <xdr:cNvPr id="255" name="n_1mainValue【体育館・プール】&#10;一人当たり面積">
          <a:extLst>
            <a:ext uri="{FF2B5EF4-FFF2-40B4-BE49-F238E27FC236}">
              <a16:creationId xmlns:a16="http://schemas.microsoft.com/office/drawing/2014/main" id="{869A1BB3-0A26-428B-B410-B710629A446F}"/>
            </a:ext>
          </a:extLst>
        </xdr:cNvPr>
        <xdr:cNvSpPr txBox="1"/>
      </xdr:nvSpPr>
      <xdr:spPr>
        <a:xfrm>
          <a:off x="8271587" y="1072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158949</xdr:rowOff>
    </xdr:from>
    <xdr:ext cx="469744" cy="259045"/>
    <xdr:sp macro="" textlink="">
      <xdr:nvSpPr>
        <xdr:cNvPr id="256" name="n_2mainValue【体育館・プール】&#10;一人当たり面積">
          <a:extLst>
            <a:ext uri="{FF2B5EF4-FFF2-40B4-BE49-F238E27FC236}">
              <a16:creationId xmlns:a16="http://schemas.microsoft.com/office/drawing/2014/main" id="{3E2F7108-0D8B-49DD-B33E-4401ED956655}"/>
            </a:ext>
          </a:extLst>
        </xdr:cNvPr>
        <xdr:cNvSpPr txBox="1"/>
      </xdr:nvSpPr>
      <xdr:spPr>
        <a:xfrm>
          <a:off x="7509587" y="1072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169834</xdr:rowOff>
    </xdr:from>
    <xdr:ext cx="469744" cy="259045"/>
    <xdr:sp macro="" textlink="">
      <xdr:nvSpPr>
        <xdr:cNvPr id="257" name="n_3mainValue【体育館・プール】&#10;一人当たり面積">
          <a:extLst>
            <a:ext uri="{FF2B5EF4-FFF2-40B4-BE49-F238E27FC236}">
              <a16:creationId xmlns:a16="http://schemas.microsoft.com/office/drawing/2014/main" id="{67487208-EB03-40E7-851C-B16FDC3427A2}"/>
            </a:ext>
          </a:extLst>
        </xdr:cNvPr>
        <xdr:cNvSpPr txBox="1"/>
      </xdr:nvSpPr>
      <xdr:spPr>
        <a:xfrm>
          <a:off x="6712027" y="10731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169834</xdr:rowOff>
    </xdr:from>
    <xdr:ext cx="469744" cy="259045"/>
    <xdr:sp macro="" textlink="">
      <xdr:nvSpPr>
        <xdr:cNvPr id="258" name="n_4mainValue【体育館・プール】&#10;一人当たり面積">
          <a:extLst>
            <a:ext uri="{FF2B5EF4-FFF2-40B4-BE49-F238E27FC236}">
              <a16:creationId xmlns:a16="http://schemas.microsoft.com/office/drawing/2014/main" id="{B3BFDA34-CF65-4D24-8216-7A20201F8FEA}"/>
            </a:ext>
          </a:extLst>
        </xdr:cNvPr>
        <xdr:cNvSpPr txBox="1"/>
      </xdr:nvSpPr>
      <xdr:spPr>
        <a:xfrm>
          <a:off x="5937327" y="10731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1469D095-928E-4441-B334-CFA8AEBD00C4}"/>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9FEA1C3D-01DA-423C-AA8F-88F5B9584D5E}"/>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DE57F58E-EF02-4EA1-B996-649E52587055}"/>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C5024791-7FBC-4B5F-985B-A3AA4CF00703}"/>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31B01483-4F2E-445C-9498-ABCFBE0EAD15}"/>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C4414013-6840-47A6-ADD9-2EC95E9CC6DE}"/>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F5E92A5F-23D5-4F0C-B6D7-D96AE0CC34D5}"/>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F89CA081-8E37-4DE1-9100-467B3D9E8FC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8559B4A1-F45D-42D1-8CB5-5903225BAA8A}"/>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46A7B192-EE1E-424A-95E9-C33BE7CA8FEF}"/>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572CAE2B-14C4-49EB-8F48-FDB303E6EA14}"/>
            </a:ext>
          </a:extLst>
        </xdr:cNvPr>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C23AB827-E975-43B6-8D72-781E24F20663}"/>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7A0D7DCA-F854-40BC-8B4C-CA5BD09A5F3B}"/>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34CD723C-24F1-433B-BBD7-5EEF3C583026}"/>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F5A72178-908D-413F-B205-4EA07266F248}"/>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E0EA5790-BF84-4CF9-8DFA-89D7D5CE448A}"/>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DC914649-06F0-4763-A2B6-E430DB43D949}"/>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8CA30A5D-928C-442D-B834-744250A85D08}"/>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587D4831-8FDA-4BB8-BC80-6C73B4AE8955}"/>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A28DE102-4832-4884-B84E-DCB9899C5C9F}"/>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2D2DBEBD-A49F-4C7F-ADFE-4EFAD18474F0}"/>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2ADC2B3F-AFD8-420E-9FAF-0066BE446BEA}"/>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3D0FF363-34B5-4D22-A2EC-451B0664FB42}"/>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6A11555A-91A2-4BDD-AA63-060C2EE088A4}"/>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D7B8B2CC-EF4D-4909-BE00-873C8E580BFD}"/>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54030168-2858-4AC5-8FCD-91068AA60D76}"/>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1324A057-D234-4BCD-AD52-03CCA0E48708}"/>
            </a:ext>
          </a:extLst>
        </xdr:cNvPr>
        <xdr:cNvCxnSpPr/>
      </xdr:nvCxnSpPr>
      <xdr:spPr>
        <a:xfrm flipV="1">
          <a:off x="4086225" y="13153208"/>
          <a:ext cx="0" cy="130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A1F4E006-C0B7-487A-A30D-06A32A71CFF5}"/>
            </a:ext>
          </a:extLst>
        </xdr:cNvPr>
        <xdr:cNvSpPr txBox="1"/>
      </xdr:nvSpPr>
      <xdr:spPr>
        <a:xfrm>
          <a:off x="4124960" y="1446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CA68F00B-048A-47D5-B647-C4AD4668FE75}"/>
            </a:ext>
          </a:extLst>
        </xdr:cNvPr>
        <xdr:cNvCxnSpPr/>
      </xdr:nvCxnSpPr>
      <xdr:spPr>
        <a:xfrm>
          <a:off x="4020820" y="144616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0965A337-9632-4BC1-AE68-5DEE9A37E8B6}"/>
            </a:ext>
          </a:extLst>
        </xdr:cNvPr>
        <xdr:cNvSpPr txBox="1"/>
      </xdr:nvSpPr>
      <xdr:spPr>
        <a:xfrm>
          <a:off x="4124960" y="12932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4CCCA92F-6627-4EF4-AF7F-3BEA5C33CCD7}"/>
            </a:ext>
          </a:extLst>
        </xdr:cNvPr>
        <xdr:cNvCxnSpPr/>
      </xdr:nvCxnSpPr>
      <xdr:spPr>
        <a:xfrm>
          <a:off x="4020820" y="131532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132641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71B0DDD5-DB9D-40C9-8366-5100281F368F}"/>
            </a:ext>
          </a:extLst>
        </xdr:cNvPr>
        <xdr:cNvSpPr txBox="1"/>
      </xdr:nvSpPr>
      <xdr:spPr>
        <a:xfrm>
          <a:off x="4124960" y="135438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F6A2DE78-BA06-4E47-A4F7-56F51EBC3792}"/>
            </a:ext>
          </a:extLst>
        </xdr:cNvPr>
        <xdr:cNvSpPr/>
      </xdr:nvSpPr>
      <xdr:spPr>
        <a:xfrm>
          <a:off x="4036060" y="136886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2A1DEAC9-9D65-49E2-8BEC-DFD3FEA2981C}"/>
            </a:ext>
          </a:extLst>
        </xdr:cNvPr>
        <xdr:cNvSpPr/>
      </xdr:nvSpPr>
      <xdr:spPr>
        <a:xfrm>
          <a:off x="3312160" y="136788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D43A7E10-D8B6-4407-9145-C6306FF336E4}"/>
            </a:ext>
          </a:extLst>
        </xdr:cNvPr>
        <xdr:cNvSpPr/>
      </xdr:nvSpPr>
      <xdr:spPr>
        <a:xfrm>
          <a:off x="2514600" y="1362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8D65EC87-0BDD-46E2-AFCD-2E62FAC25DF2}"/>
            </a:ext>
          </a:extLst>
        </xdr:cNvPr>
        <xdr:cNvSpPr/>
      </xdr:nvSpPr>
      <xdr:spPr>
        <a:xfrm>
          <a:off x="1739900" y="1360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CF6B2396-9DA8-497D-8684-68509CEE6AD8}"/>
            </a:ext>
          </a:extLst>
        </xdr:cNvPr>
        <xdr:cNvSpPr/>
      </xdr:nvSpPr>
      <xdr:spPr>
        <a:xfrm>
          <a:off x="965200" y="135487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DDD7D488-6E0D-4824-AD39-CC7E3544C099}"/>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A9DA4C11-0673-40F5-B3FA-7AC938D596BB}"/>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8B68E0C5-109A-4104-920E-F26DFBF49C0A}"/>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63D0947-4A30-4233-939D-6BA1131FFFF3}"/>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FE522B3-0FB1-4B4C-BC1B-FF67210A8741}"/>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47716</xdr:rowOff>
    </xdr:from>
    <xdr:to>
      <xdr:col>24</xdr:col>
      <xdr:colOff>114300</xdr:colOff>
      <xdr:row>83</xdr:row>
      <xdr:rowOff>149316</xdr:rowOff>
    </xdr:to>
    <xdr:sp macro="" textlink="">
      <xdr:nvSpPr>
        <xdr:cNvPr id="301" name="楕円 300">
          <a:extLst>
            <a:ext uri="{FF2B5EF4-FFF2-40B4-BE49-F238E27FC236}">
              <a16:creationId xmlns:a16="http://schemas.microsoft.com/office/drawing/2014/main" id="{076C013E-A4FC-491D-A528-7A05075AD2D4}"/>
            </a:ext>
          </a:extLst>
        </xdr:cNvPr>
        <xdr:cNvSpPr/>
      </xdr:nvSpPr>
      <xdr:spPr>
        <a:xfrm>
          <a:off x="4036060" y="1396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26143</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606199E9-011E-40BF-9CB5-1B3D197715D8}"/>
            </a:ext>
          </a:extLst>
        </xdr:cNvPr>
        <xdr:cNvSpPr txBox="1"/>
      </xdr:nvSpPr>
      <xdr:spPr>
        <a:xfrm>
          <a:off x="4124960" y="13940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163649</xdr:rowOff>
    </xdr:from>
    <xdr:to>
      <xdr:col>20</xdr:col>
      <xdr:colOff>38100</xdr:colOff>
      <xdr:row>83</xdr:row>
      <xdr:rowOff>93799</xdr:rowOff>
    </xdr:to>
    <xdr:sp macro="" textlink="">
      <xdr:nvSpPr>
        <xdr:cNvPr id="303" name="楕円 302">
          <a:extLst>
            <a:ext uri="{FF2B5EF4-FFF2-40B4-BE49-F238E27FC236}">
              <a16:creationId xmlns:a16="http://schemas.microsoft.com/office/drawing/2014/main" id="{60788F50-39A5-4D43-8CB5-CA71347298DB}"/>
            </a:ext>
          </a:extLst>
        </xdr:cNvPr>
        <xdr:cNvSpPr/>
      </xdr:nvSpPr>
      <xdr:spPr>
        <a:xfrm>
          <a:off x="3312160" y="139101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42999</xdr:rowOff>
    </xdr:from>
    <xdr:to>
      <xdr:col>24</xdr:col>
      <xdr:colOff>63500</xdr:colOff>
      <xdr:row>83</xdr:row>
      <xdr:rowOff>98516</xdr:rowOff>
    </xdr:to>
    <xdr:cxnSp macro="">
      <xdr:nvCxnSpPr>
        <xdr:cNvPr id="304" name="直線コネクタ 303">
          <a:extLst>
            <a:ext uri="{FF2B5EF4-FFF2-40B4-BE49-F238E27FC236}">
              <a16:creationId xmlns:a16="http://schemas.microsoft.com/office/drawing/2014/main" id="{552BE2D9-3F08-406C-981A-4BA5EA4824A4}"/>
            </a:ext>
          </a:extLst>
        </xdr:cNvPr>
        <xdr:cNvCxnSpPr/>
      </xdr:nvCxnSpPr>
      <xdr:spPr>
        <a:xfrm>
          <a:off x="3355340" y="13957119"/>
          <a:ext cx="73152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104866</xdr:rowOff>
    </xdr:from>
    <xdr:to>
      <xdr:col>15</xdr:col>
      <xdr:colOff>101600</xdr:colOff>
      <xdr:row>83</xdr:row>
      <xdr:rowOff>35016</xdr:rowOff>
    </xdr:to>
    <xdr:sp macro="" textlink="">
      <xdr:nvSpPr>
        <xdr:cNvPr id="305" name="楕円 304">
          <a:extLst>
            <a:ext uri="{FF2B5EF4-FFF2-40B4-BE49-F238E27FC236}">
              <a16:creationId xmlns:a16="http://schemas.microsoft.com/office/drawing/2014/main" id="{7A36704D-CD02-463C-BFFB-3090420DCDC7}"/>
            </a:ext>
          </a:extLst>
        </xdr:cNvPr>
        <xdr:cNvSpPr/>
      </xdr:nvSpPr>
      <xdr:spPr>
        <a:xfrm>
          <a:off x="2514600" y="138513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155666</xdr:rowOff>
    </xdr:from>
    <xdr:to>
      <xdr:col>19</xdr:col>
      <xdr:colOff>177800</xdr:colOff>
      <xdr:row>83</xdr:row>
      <xdr:rowOff>42999</xdr:rowOff>
    </xdr:to>
    <xdr:cxnSp macro="">
      <xdr:nvCxnSpPr>
        <xdr:cNvPr id="306" name="直線コネクタ 305">
          <a:extLst>
            <a:ext uri="{FF2B5EF4-FFF2-40B4-BE49-F238E27FC236}">
              <a16:creationId xmlns:a16="http://schemas.microsoft.com/office/drawing/2014/main" id="{2176D492-4910-471C-91D9-26F9524CCA9B}"/>
            </a:ext>
          </a:extLst>
        </xdr:cNvPr>
        <xdr:cNvCxnSpPr/>
      </xdr:nvCxnSpPr>
      <xdr:spPr>
        <a:xfrm>
          <a:off x="2565400" y="13902146"/>
          <a:ext cx="789940" cy="5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46082</xdr:rowOff>
    </xdr:from>
    <xdr:to>
      <xdr:col>10</xdr:col>
      <xdr:colOff>165100</xdr:colOff>
      <xdr:row>82</xdr:row>
      <xdr:rowOff>147682</xdr:rowOff>
    </xdr:to>
    <xdr:sp macro="" textlink="">
      <xdr:nvSpPr>
        <xdr:cNvPr id="307" name="楕円 306">
          <a:extLst>
            <a:ext uri="{FF2B5EF4-FFF2-40B4-BE49-F238E27FC236}">
              <a16:creationId xmlns:a16="http://schemas.microsoft.com/office/drawing/2014/main" id="{5AB2FC3B-F79A-4770-BD2B-2E7657BB5DBB}"/>
            </a:ext>
          </a:extLst>
        </xdr:cNvPr>
        <xdr:cNvSpPr/>
      </xdr:nvSpPr>
      <xdr:spPr>
        <a:xfrm>
          <a:off x="1739900" y="1379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96882</xdr:rowOff>
    </xdr:from>
    <xdr:to>
      <xdr:col>15</xdr:col>
      <xdr:colOff>50800</xdr:colOff>
      <xdr:row>82</xdr:row>
      <xdr:rowOff>155666</xdr:rowOff>
    </xdr:to>
    <xdr:cxnSp macro="">
      <xdr:nvCxnSpPr>
        <xdr:cNvPr id="308" name="直線コネクタ 307">
          <a:extLst>
            <a:ext uri="{FF2B5EF4-FFF2-40B4-BE49-F238E27FC236}">
              <a16:creationId xmlns:a16="http://schemas.microsoft.com/office/drawing/2014/main" id="{75D172BE-C267-4B18-B67C-D60FC91E9BD2}"/>
            </a:ext>
          </a:extLst>
        </xdr:cNvPr>
        <xdr:cNvCxnSpPr/>
      </xdr:nvCxnSpPr>
      <xdr:spPr>
        <a:xfrm>
          <a:off x="1790700" y="13843362"/>
          <a:ext cx="7747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168548</xdr:rowOff>
    </xdr:from>
    <xdr:to>
      <xdr:col>6</xdr:col>
      <xdr:colOff>38100</xdr:colOff>
      <xdr:row>82</xdr:row>
      <xdr:rowOff>98698</xdr:rowOff>
    </xdr:to>
    <xdr:sp macro="" textlink="">
      <xdr:nvSpPr>
        <xdr:cNvPr id="309" name="楕円 308">
          <a:extLst>
            <a:ext uri="{FF2B5EF4-FFF2-40B4-BE49-F238E27FC236}">
              <a16:creationId xmlns:a16="http://schemas.microsoft.com/office/drawing/2014/main" id="{92C01D3B-625F-4A31-BE8B-039BF5A07709}"/>
            </a:ext>
          </a:extLst>
        </xdr:cNvPr>
        <xdr:cNvSpPr/>
      </xdr:nvSpPr>
      <xdr:spPr>
        <a:xfrm>
          <a:off x="965200" y="137473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47898</xdr:rowOff>
    </xdr:from>
    <xdr:to>
      <xdr:col>10</xdr:col>
      <xdr:colOff>114300</xdr:colOff>
      <xdr:row>82</xdr:row>
      <xdr:rowOff>96882</xdr:rowOff>
    </xdr:to>
    <xdr:cxnSp macro="">
      <xdr:nvCxnSpPr>
        <xdr:cNvPr id="310" name="直線コネクタ 309">
          <a:extLst>
            <a:ext uri="{FF2B5EF4-FFF2-40B4-BE49-F238E27FC236}">
              <a16:creationId xmlns:a16="http://schemas.microsoft.com/office/drawing/2014/main" id="{60BC7AAE-433B-4F4A-9FCA-A73CABA5ECAA}"/>
            </a:ext>
          </a:extLst>
        </xdr:cNvPr>
        <xdr:cNvCxnSpPr/>
      </xdr:nvCxnSpPr>
      <xdr:spPr>
        <a:xfrm>
          <a:off x="1008380" y="13794378"/>
          <a:ext cx="782320" cy="4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46645</xdr:rowOff>
    </xdr:from>
    <xdr:ext cx="405111" cy="259045"/>
    <xdr:sp macro="" textlink="">
      <xdr:nvSpPr>
        <xdr:cNvPr id="311" name="n_1aveValue【福祉施設】&#10;有形固定資産減価償却率">
          <a:extLst>
            <a:ext uri="{FF2B5EF4-FFF2-40B4-BE49-F238E27FC236}">
              <a16:creationId xmlns:a16="http://schemas.microsoft.com/office/drawing/2014/main" id="{9EFF2519-25A4-4B15-9037-C0A67129FD09}"/>
            </a:ext>
          </a:extLst>
        </xdr:cNvPr>
        <xdr:cNvSpPr txBox="1"/>
      </xdr:nvSpPr>
      <xdr:spPr>
        <a:xfrm>
          <a:off x="3170564" y="13457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169108</xdr:rowOff>
    </xdr:from>
    <xdr:ext cx="405111" cy="259045"/>
    <xdr:sp macro="" textlink="">
      <xdr:nvSpPr>
        <xdr:cNvPr id="312" name="n_2aveValue【福祉施設】&#10;有形固定資産減価償却率">
          <a:extLst>
            <a:ext uri="{FF2B5EF4-FFF2-40B4-BE49-F238E27FC236}">
              <a16:creationId xmlns:a16="http://schemas.microsoft.com/office/drawing/2014/main" id="{98CB695F-7560-4662-8E84-DCBACD3485F5}"/>
            </a:ext>
          </a:extLst>
        </xdr:cNvPr>
        <xdr:cNvSpPr txBox="1"/>
      </xdr:nvSpPr>
      <xdr:spPr>
        <a:xfrm>
          <a:off x="2385704" y="13412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146248</xdr:rowOff>
    </xdr:from>
    <xdr:ext cx="405111" cy="259045"/>
    <xdr:sp macro="" textlink="">
      <xdr:nvSpPr>
        <xdr:cNvPr id="313" name="n_3aveValue【福祉施設】&#10;有形固定資産減価償却率">
          <a:extLst>
            <a:ext uri="{FF2B5EF4-FFF2-40B4-BE49-F238E27FC236}">
              <a16:creationId xmlns:a16="http://schemas.microsoft.com/office/drawing/2014/main" id="{756768DA-1BE5-47F2-8B6A-3EEDCE766606}"/>
            </a:ext>
          </a:extLst>
        </xdr:cNvPr>
        <xdr:cNvSpPr txBox="1"/>
      </xdr:nvSpPr>
      <xdr:spPr>
        <a:xfrm>
          <a:off x="1611004" y="13389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84200</xdr:rowOff>
    </xdr:from>
    <xdr:ext cx="405111" cy="259045"/>
    <xdr:sp macro="" textlink="">
      <xdr:nvSpPr>
        <xdr:cNvPr id="314" name="n_4aveValue【福祉施設】&#10;有形固定資産減価償却率">
          <a:extLst>
            <a:ext uri="{FF2B5EF4-FFF2-40B4-BE49-F238E27FC236}">
              <a16:creationId xmlns:a16="http://schemas.microsoft.com/office/drawing/2014/main" id="{32FBAD27-87CF-4516-A342-BF0262ED8166}"/>
            </a:ext>
          </a:extLst>
        </xdr:cNvPr>
        <xdr:cNvSpPr txBox="1"/>
      </xdr:nvSpPr>
      <xdr:spPr>
        <a:xfrm>
          <a:off x="836304" y="1332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84926</xdr:rowOff>
    </xdr:from>
    <xdr:ext cx="405111" cy="259045"/>
    <xdr:sp macro="" textlink="">
      <xdr:nvSpPr>
        <xdr:cNvPr id="315" name="n_1mainValue【福祉施設】&#10;有形固定資産減価償却率">
          <a:extLst>
            <a:ext uri="{FF2B5EF4-FFF2-40B4-BE49-F238E27FC236}">
              <a16:creationId xmlns:a16="http://schemas.microsoft.com/office/drawing/2014/main" id="{60B88CB7-D89B-4E66-96BB-76EBB6D43195}"/>
            </a:ext>
          </a:extLst>
        </xdr:cNvPr>
        <xdr:cNvSpPr txBox="1"/>
      </xdr:nvSpPr>
      <xdr:spPr>
        <a:xfrm>
          <a:off x="3170564" y="13999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26143</xdr:rowOff>
    </xdr:from>
    <xdr:ext cx="405111" cy="259045"/>
    <xdr:sp macro="" textlink="">
      <xdr:nvSpPr>
        <xdr:cNvPr id="316" name="n_2mainValue【福祉施設】&#10;有形固定資産減価償却率">
          <a:extLst>
            <a:ext uri="{FF2B5EF4-FFF2-40B4-BE49-F238E27FC236}">
              <a16:creationId xmlns:a16="http://schemas.microsoft.com/office/drawing/2014/main" id="{541C49CF-B3BE-4EA1-A923-EDF65F05726E}"/>
            </a:ext>
          </a:extLst>
        </xdr:cNvPr>
        <xdr:cNvSpPr txBox="1"/>
      </xdr:nvSpPr>
      <xdr:spPr>
        <a:xfrm>
          <a:off x="2385704" y="13940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138809</xdr:rowOff>
    </xdr:from>
    <xdr:ext cx="405111" cy="259045"/>
    <xdr:sp macro="" textlink="">
      <xdr:nvSpPr>
        <xdr:cNvPr id="317" name="n_3mainValue【福祉施設】&#10;有形固定資産減価償却率">
          <a:extLst>
            <a:ext uri="{FF2B5EF4-FFF2-40B4-BE49-F238E27FC236}">
              <a16:creationId xmlns:a16="http://schemas.microsoft.com/office/drawing/2014/main" id="{E620261A-3B08-4858-AFF6-557E63491E05}"/>
            </a:ext>
          </a:extLst>
        </xdr:cNvPr>
        <xdr:cNvSpPr txBox="1"/>
      </xdr:nvSpPr>
      <xdr:spPr>
        <a:xfrm>
          <a:off x="1611004" y="1388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89825</xdr:rowOff>
    </xdr:from>
    <xdr:ext cx="405111" cy="259045"/>
    <xdr:sp macro="" textlink="">
      <xdr:nvSpPr>
        <xdr:cNvPr id="318" name="n_4mainValue【福祉施設】&#10;有形固定資産減価償却率">
          <a:extLst>
            <a:ext uri="{FF2B5EF4-FFF2-40B4-BE49-F238E27FC236}">
              <a16:creationId xmlns:a16="http://schemas.microsoft.com/office/drawing/2014/main" id="{49B80986-4B0C-4FAD-AE4F-33E6A6E35AB3}"/>
            </a:ext>
          </a:extLst>
        </xdr:cNvPr>
        <xdr:cNvSpPr txBox="1"/>
      </xdr:nvSpPr>
      <xdr:spPr>
        <a:xfrm>
          <a:off x="836304" y="13836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C47C68D6-5C6D-461D-B786-7B2CCAA609FE}"/>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6596BE1B-E728-4C68-9305-1EFFFB6C0E07}"/>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96BBAB99-BDC8-4682-8479-D453CDDD8C2A}"/>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E0775402-EBE6-4C6C-B1C9-F9945F7A3C35}"/>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035D2971-323E-46F4-87BE-660F9D5B75D3}"/>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75AE057A-2F26-47F2-ABAA-5E161E8883AF}"/>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5B980929-E1F7-4C6B-BB70-FE36E12A820F}"/>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D1AFEDDC-5609-4625-B667-B381180D0198}"/>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D0E501E1-C461-4D50-B26F-8C46FCBF555C}"/>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96EB17F4-02C4-49F4-A539-1ED174DC56C5}"/>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386B3919-026F-462A-ACBC-FEFCBF213394}"/>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1F039BDD-A869-459F-8C48-50DE23D6D6B4}"/>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E24834F2-0016-4E2C-93E2-A9515E194CC5}"/>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ABA6E8F5-DB71-43A6-92BF-1331A1050E03}"/>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8C71B4F2-9AC0-4449-B9AD-1FB3721B1959}"/>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B5E755FA-13B6-4757-9AA0-C9DEC7CAE317}"/>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68892920-5AAD-4B8C-B42B-62EC75401274}"/>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521623E8-93A2-440A-A31B-7E81C90B879A}"/>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EE979282-3C8B-4D91-8C54-9C8DFC32EBAA}"/>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C32CD563-FBF3-406D-B6BA-CBC286AEF44A}"/>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3E657754-DC5A-43DE-9254-3B078F810271}"/>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3B7E19F1-B377-4EC4-9A19-CE7FDCC576BA}"/>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2945A220-AFDF-46EF-B75A-44D6A08F37A5}"/>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F013E728-7A04-4086-8214-4B531BFF43F1}"/>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8F95218C-D799-4FC3-BCEC-8A4AF0080C77}"/>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7ACE1ADA-1250-424C-A916-A769133D0BAA}"/>
            </a:ext>
          </a:extLst>
        </xdr:cNvPr>
        <xdr:cNvCxnSpPr/>
      </xdr:nvCxnSpPr>
      <xdr:spPr>
        <a:xfrm flipV="1">
          <a:off x="9219565" y="13130349"/>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451442B0-68D6-4F6F-B9F4-CFC1ACFDD106}"/>
            </a:ext>
          </a:extLst>
        </xdr:cNvPr>
        <xdr:cNvSpPr txBox="1"/>
      </xdr:nvSpPr>
      <xdr:spPr>
        <a:xfrm>
          <a:off x="9258300" y="1456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272B2452-ED38-4216-A38C-797C1737B743}"/>
            </a:ext>
          </a:extLst>
        </xdr:cNvPr>
        <xdr:cNvCxnSpPr/>
      </xdr:nvCxnSpPr>
      <xdr:spPr>
        <a:xfrm>
          <a:off x="9154160" y="145629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ED20F33A-C466-49A2-9DD1-FC5D14218806}"/>
            </a:ext>
          </a:extLst>
        </xdr:cNvPr>
        <xdr:cNvSpPr txBox="1"/>
      </xdr:nvSpPr>
      <xdr:spPr>
        <a:xfrm>
          <a:off x="9258300" y="129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358EAA83-7FF5-4BAE-9E3C-AF3BFE015C54}"/>
            </a:ext>
          </a:extLst>
        </xdr:cNvPr>
        <xdr:cNvCxnSpPr/>
      </xdr:nvCxnSpPr>
      <xdr:spPr>
        <a:xfrm>
          <a:off x="9154160" y="131303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49" name="【福祉施設】&#10;一人当たり面積平均値テキスト">
          <a:extLst>
            <a:ext uri="{FF2B5EF4-FFF2-40B4-BE49-F238E27FC236}">
              <a16:creationId xmlns:a16="http://schemas.microsoft.com/office/drawing/2014/main" id="{CD3B1153-A5D6-4648-8160-ECB141D442D0}"/>
            </a:ext>
          </a:extLst>
        </xdr:cNvPr>
        <xdr:cNvSpPr txBox="1"/>
      </xdr:nvSpPr>
      <xdr:spPr>
        <a:xfrm>
          <a:off x="9258300" y="14106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54A1CFE3-AD6B-4C64-AFF5-52AB162E3C09}"/>
            </a:ext>
          </a:extLst>
        </xdr:cNvPr>
        <xdr:cNvSpPr/>
      </xdr:nvSpPr>
      <xdr:spPr>
        <a:xfrm>
          <a:off x="919226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81591747-0B27-44F2-BA85-BC57D6240A9A}"/>
            </a:ext>
          </a:extLst>
        </xdr:cNvPr>
        <xdr:cNvSpPr/>
      </xdr:nvSpPr>
      <xdr:spPr>
        <a:xfrm>
          <a:off x="8445500" y="142486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4CE95EB5-B7A3-4B99-98AB-B38D9995C0E4}"/>
            </a:ext>
          </a:extLst>
        </xdr:cNvPr>
        <xdr:cNvSpPr/>
      </xdr:nvSpPr>
      <xdr:spPr>
        <a:xfrm>
          <a:off x="767080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DF9F4E40-637F-4B6A-B37E-23D816A75BBE}"/>
            </a:ext>
          </a:extLst>
        </xdr:cNvPr>
        <xdr:cNvSpPr/>
      </xdr:nvSpPr>
      <xdr:spPr>
        <a:xfrm>
          <a:off x="6873240" y="14251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AFE78755-42BB-4E5F-A712-31C685A8B8F2}"/>
            </a:ext>
          </a:extLst>
        </xdr:cNvPr>
        <xdr:cNvSpPr/>
      </xdr:nvSpPr>
      <xdr:spPr>
        <a:xfrm>
          <a:off x="6098540" y="14238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7994DA0-A50A-413C-AB89-1E82E3F54B89}"/>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AE58F687-57EB-4953-9BB6-6B1D2402AE9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6B4C0C2-8055-4CC3-9591-4DE300B66E9A}"/>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C1EFF0A3-4E61-4C95-89DD-2D14EE561C2A}"/>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6E8D4A50-D8EE-4280-BEF6-8137FCED388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129358</xdr:rowOff>
    </xdr:from>
    <xdr:to>
      <xdr:col>55</xdr:col>
      <xdr:colOff>50800</xdr:colOff>
      <xdr:row>86</xdr:row>
      <xdr:rowOff>59508</xdr:rowOff>
    </xdr:to>
    <xdr:sp macro="" textlink="">
      <xdr:nvSpPr>
        <xdr:cNvPr id="360" name="楕円 359">
          <a:extLst>
            <a:ext uri="{FF2B5EF4-FFF2-40B4-BE49-F238E27FC236}">
              <a16:creationId xmlns:a16="http://schemas.microsoft.com/office/drawing/2014/main" id="{09832117-74EC-4FF0-B801-A1406D0F2CD9}"/>
            </a:ext>
          </a:extLst>
        </xdr:cNvPr>
        <xdr:cNvSpPr/>
      </xdr:nvSpPr>
      <xdr:spPr>
        <a:xfrm>
          <a:off x="9192260" y="143787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107785</xdr:rowOff>
    </xdr:from>
    <xdr:ext cx="469744" cy="259045"/>
    <xdr:sp macro="" textlink="">
      <xdr:nvSpPr>
        <xdr:cNvPr id="361" name="【福祉施設】&#10;一人当たり面積該当値テキスト">
          <a:extLst>
            <a:ext uri="{FF2B5EF4-FFF2-40B4-BE49-F238E27FC236}">
              <a16:creationId xmlns:a16="http://schemas.microsoft.com/office/drawing/2014/main" id="{015ED854-5009-4F1E-B4C8-72589FE87857}"/>
            </a:ext>
          </a:extLst>
        </xdr:cNvPr>
        <xdr:cNvSpPr txBox="1"/>
      </xdr:nvSpPr>
      <xdr:spPr>
        <a:xfrm>
          <a:off x="9258300" y="14357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132624</xdr:rowOff>
    </xdr:from>
    <xdr:to>
      <xdr:col>50</xdr:col>
      <xdr:colOff>165100</xdr:colOff>
      <xdr:row>86</xdr:row>
      <xdr:rowOff>62774</xdr:rowOff>
    </xdr:to>
    <xdr:sp macro="" textlink="">
      <xdr:nvSpPr>
        <xdr:cNvPr id="362" name="楕円 361">
          <a:extLst>
            <a:ext uri="{FF2B5EF4-FFF2-40B4-BE49-F238E27FC236}">
              <a16:creationId xmlns:a16="http://schemas.microsoft.com/office/drawing/2014/main" id="{0FDDD8B1-0B39-45ED-9842-632587C0F594}"/>
            </a:ext>
          </a:extLst>
        </xdr:cNvPr>
        <xdr:cNvSpPr/>
      </xdr:nvSpPr>
      <xdr:spPr>
        <a:xfrm>
          <a:off x="8445500" y="143820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8708</xdr:rowOff>
    </xdr:from>
    <xdr:to>
      <xdr:col>55</xdr:col>
      <xdr:colOff>0</xdr:colOff>
      <xdr:row>86</xdr:row>
      <xdr:rowOff>11974</xdr:rowOff>
    </xdr:to>
    <xdr:cxnSp macro="">
      <xdr:nvCxnSpPr>
        <xdr:cNvPr id="363" name="直線コネクタ 362">
          <a:extLst>
            <a:ext uri="{FF2B5EF4-FFF2-40B4-BE49-F238E27FC236}">
              <a16:creationId xmlns:a16="http://schemas.microsoft.com/office/drawing/2014/main" id="{57253964-CFCE-401C-B191-4DBB1107AD02}"/>
            </a:ext>
          </a:extLst>
        </xdr:cNvPr>
        <xdr:cNvCxnSpPr/>
      </xdr:nvCxnSpPr>
      <xdr:spPr>
        <a:xfrm flipV="1">
          <a:off x="8496300" y="14425748"/>
          <a:ext cx="7239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64" name="楕円 363">
          <a:extLst>
            <a:ext uri="{FF2B5EF4-FFF2-40B4-BE49-F238E27FC236}">
              <a16:creationId xmlns:a16="http://schemas.microsoft.com/office/drawing/2014/main" id="{8E2FBA7E-DFE4-4480-AE87-C7378133C18F}"/>
            </a:ext>
          </a:extLst>
        </xdr:cNvPr>
        <xdr:cNvSpPr/>
      </xdr:nvSpPr>
      <xdr:spPr>
        <a:xfrm>
          <a:off x="7670800" y="143820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11974</xdr:rowOff>
    </xdr:from>
    <xdr:to>
      <xdr:col>50</xdr:col>
      <xdr:colOff>114300</xdr:colOff>
      <xdr:row>86</xdr:row>
      <xdr:rowOff>11974</xdr:rowOff>
    </xdr:to>
    <xdr:cxnSp macro="">
      <xdr:nvCxnSpPr>
        <xdr:cNvPr id="365" name="直線コネクタ 364">
          <a:extLst>
            <a:ext uri="{FF2B5EF4-FFF2-40B4-BE49-F238E27FC236}">
              <a16:creationId xmlns:a16="http://schemas.microsoft.com/office/drawing/2014/main" id="{BBBC4E78-3CE5-4483-BCFB-09B4C03A788D}"/>
            </a:ext>
          </a:extLst>
        </xdr:cNvPr>
        <xdr:cNvCxnSpPr/>
      </xdr:nvCxnSpPr>
      <xdr:spPr>
        <a:xfrm>
          <a:off x="7713980" y="1442901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129358</xdr:rowOff>
    </xdr:from>
    <xdr:to>
      <xdr:col>41</xdr:col>
      <xdr:colOff>101600</xdr:colOff>
      <xdr:row>86</xdr:row>
      <xdr:rowOff>59508</xdr:rowOff>
    </xdr:to>
    <xdr:sp macro="" textlink="">
      <xdr:nvSpPr>
        <xdr:cNvPr id="366" name="楕円 365">
          <a:extLst>
            <a:ext uri="{FF2B5EF4-FFF2-40B4-BE49-F238E27FC236}">
              <a16:creationId xmlns:a16="http://schemas.microsoft.com/office/drawing/2014/main" id="{1E242985-98AC-4124-9F83-AABDF4170846}"/>
            </a:ext>
          </a:extLst>
        </xdr:cNvPr>
        <xdr:cNvSpPr/>
      </xdr:nvSpPr>
      <xdr:spPr>
        <a:xfrm>
          <a:off x="6873240" y="143787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8708</xdr:rowOff>
    </xdr:from>
    <xdr:to>
      <xdr:col>45</xdr:col>
      <xdr:colOff>177800</xdr:colOff>
      <xdr:row>86</xdr:row>
      <xdr:rowOff>11974</xdr:rowOff>
    </xdr:to>
    <xdr:cxnSp macro="">
      <xdr:nvCxnSpPr>
        <xdr:cNvPr id="367" name="直線コネクタ 366">
          <a:extLst>
            <a:ext uri="{FF2B5EF4-FFF2-40B4-BE49-F238E27FC236}">
              <a16:creationId xmlns:a16="http://schemas.microsoft.com/office/drawing/2014/main" id="{B667E913-9374-4B27-B968-8673ABED781F}"/>
            </a:ext>
          </a:extLst>
        </xdr:cNvPr>
        <xdr:cNvCxnSpPr/>
      </xdr:nvCxnSpPr>
      <xdr:spPr>
        <a:xfrm>
          <a:off x="6924040" y="14425748"/>
          <a:ext cx="78994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68" name="楕円 367">
          <a:extLst>
            <a:ext uri="{FF2B5EF4-FFF2-40B4-BE49-F238E27FC236}">
              <a16:creationId xmlns:a16="http://schemas.microsoft.com/office/drawing/2014/main" id="{5D29B6B9-D119-4588-9FEA-561F95B251E5}"/>
            </a:ext>
          </a:extLst>
        </xdr:cNvPr>
        <xdr:cNvSpPr/>
      </xdr:nvSpPr>
      <xdr:spPr>
        <a:xfrm>
          <a:off x="6098540" y="143787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8708</xdr:rowOff>
    </xdr:from>
    <xdr:to>
      <xdr:col>41</xdr:col>
      <xdr:colOff>50800</xdr:colOff>
      <xdr:row>86</xdr:row>
      <xdr:rowOff>8708</xdr:rowOff>
    </xdr:to>
    <xdr:cxnSp macro="">
      <xdr:nvCxnSpPr>
        <xdr:cNvPr id="369" name="直線コネクタ 368">
          <a:extLst>
            <a:ext uri="{FF2B5EF4-FFF2-40B4-BE49-F238E27FC236}">
              <a16:creationId xmlns:a16="http://schemas.microsoft.com/office/drawing/2014/main" id="{092DC21E-9DE3-478B-A414-C085820F2D45}"/>
            </a:ext>
          </a:extLst>
        </xdr:cNvPr>
        <xdr:cNvCxnSpPr/>
      </xdr:nvCxnSpPr>
      <xdr:spPr>
        <a:xfrm>
          <a:off x="6149340" y="1442574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113591</xdr:rowOff>
    </xdr:from>
    <xdr:ext cx="469744" cy="259045"/>
    <xdr:sp macro="" textlink="">
      <xdr:nvSpPr>
        <xdr:cNvPr id="370" name="n_1aveValue【福祉施設】&#10;一人当たり面積">
          <a:extLst>
            <a:ext uri="{FF2B5EF4-FFF2-40B4-BE49-F238E27FC236}">
              <a16:creationId xmlns:a16="http://schemas.microsoft.com/office/drawing/2014/main" id="{C14AE566-5C35-44E0-9006-64DFB41CE911}"/>
            </a:ext>
          </a:extLst>
        </xdr:cNvPr>
        <xdr:cNvSpPr txBox="1"/>
      </xdr:nvSpPr>
      <xdr:spPr>
        <a:xfrm>
          <a:off x="8271587" y="14027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71" name="n_2aveValue【福祉施設】&#10;一人当たり面積">
          <a:extLst>
            <a:ext uri="{FF2B5EF4-FFF2-40B4-BE49-F238E27FC236}">
              <a16:creationId xmlns:a16="http://schemas.microsoft.com/office/drawing/2014/main" id="{CACC8849-B98D-413A-9449-E05CAEC19097}"/>
            </a:ext>
          </a:extLst>
        </xdr:cNvPr>
        <xdr:cNvSpPr txBox="1"/>
      </xdr:nvSpPr>
      <xdr:spPr>
        <a:xfrm>
          <a:off x="7509587" y="1403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116857</xdr:rowOff>
    </xdr:from>
    <xdr:ext cx="469744" cy="259045"/>
    <xdr:sp macro="" textlink="">
      <xdr:nvSpPr>
        <xdr:cNvPr id="372" name="n_3aveValue【福祉施設】&#10;一人当たり面積">
          <a:extLst>
            <a:ext uri="{FF2B5EF4-FFF2-40B4-BE49-F238E27FC236}">
              <a16:creationId xmlns:a16="http://schemas.microsoft.com/office/drawing/2014/main" id="{8ECEE6FE-0456-41AE-9DBC-26B4C410EECE}"/>
            </a:ext>
          </a:extLst>
        </xdr:cNvPr>
        <xdr:cNvSpPr txBox="1"/>
      </xdr:nvSpPr>
      <xdr:spPr>
        <a:xfrm>
          <a:off x="67120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103795</xdr:rowOff>
    </xdr:from>
    <xdr:ext cx="469744" cy="259045"/>
    <xdr:sp macro="" textlink="">
      <xdr:nvSpPr>
        <xdr:cNvPr id="373" name="n_4aveValue【福祉施設】&#10;一人当たり面積">
          <a:extLst>
            <a:ext uri="{FF2B5EF4-FFF2-40B4-BE49-F238E27FC236}">
              <a16:creationId xmlns:a16="http://schemas.microsoft.com/office/drawing/2014/main" id="{D54DA019-ACE2-4F7B-ADDF-AB682301809D}"/>
            </a:ext>
          </a:extLst>
        </xdr:cNvPr>
        <xdr:cNvSpPr txBox="1"/>
      </xdr:nvSpPr>
      <xdr:spPr>
        <a:xfrm>
          <a:off x="5937327" y="14017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53901</xdr:rowOff>
    </xdr:from>
    <xdr:ext cx="469744" cy="259045"/>
    <xdr:sp macro="" textlink="">
      <xdr:nvSpPr>
        <xdr:cNvPr id="374" name="n_1mainValue【福祉施設】&#10;一人当たり面積">
          <a:extLst>
            <a:ext uri="{FF2B5EF4-FFF2-40B4-BE49-F238E27FC236}">
              <a16:creationId xmlns:a16="http://schemas.microsoft.com/office/drawing/2014/main" id="{28A75108-1F41-435C-B354-55A1C692B065}"/>
            </a:ext>
          </a:extLst>
        </xdr:cNvPr>
        <xdr:cNvSpPr txBox="1"/>
      </xdr:nvSpPr>
      <xdr:spPr>
        <a:xfrm>
          <a:off x="827158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53901</xdr:rowOff>
    </xdr:from>
    <xdr:ext cx="469744" cy="259045"/>
    <xdr:sp macro="" textlink="">
      <xdr:nvSpPr>
        <xdr:cNvPr id="375" name="n_2mainValue【福祉施設】&#10;一人当たり面積">
          <a:extLst>
            <a:ext uri="{FF2B5EF4-FFF2-40B4-BE49-F238E27FC236}">
              <a16:creationId xmlns:a16="http://schemas.microsoft.com/office/drawing/2014/main" id="{2EF50A9F-6202-450F-A2A3-38B37A404D89}"/>
            </a:ext>
          </a:extLst>
        </xdr:cNvPr>
        <xdr:cNvSpPr txBox="1"/>
      </xdr:nvSpPr>
      <xdr:spPr>
        <a:xfrm>
          <a:off x="750958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50635</xdr:rowOff>
    </xdr:from>
    <xdr:ext cx="469744" cy="259045"/>
    <xdr:sp macro="" textlink="">
      <xdr:nvSpPr>
        <xdr:cNvPr id="376" name="n_3mainValue【福祉施設】&#10;一人当たり面積">
          <a:extLst>
            <a:ext uri="{FF2B5EF4-FFF2-40B4-BE49-F238E27FC236}">
              <a16:creationId xmlns:a16="http://schemas.microsoft.com/office/drawing/2014/main" id="{55C3A5BB-7F2A-407F-A7E4-7CB54F586523}"/>
            </a:ext>
          </a:extLst>
        </xdr:cNvPr>
        <xdr:cNvSpPr txBox="1"/>
      </xdr:nvSpPr>
      <xdr:spPr>
        <a:xfrm>
          <a:off x="6712027" y="14467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50635</xdr:rowOff>
    </xdr:from>
    <xdr:ext cx="469744" cy="259045"/>
    <xdr:sp macro="" textlink="">
      <xdr:nvSpPr>
        <xdr:cNvPr id="377" name="n_4mainValue【福祉施設】&#10;一人当たり面積">
          <a:extLst>
            <a:ext uri="{FF2B5EF4-FFF2-40B4-BE49-F238E27FC236}">
              <a16:creationId xmlns:a16="http://schemas.microsoft.com/office/drawing/2014/main" id="{17D095F5-CC0B-4EE9-995D-598EE3DCC868}"/>
            </a:ext>
          </a:extLst>
        </xdr:cNvPr>
        <xdr:cNvSpPr txBox="1"/>
      </xdr:nvSpPr>
      <xdr:spPr>
        <a:xfrm>
          <a:off x="5937327" y="14467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51CB2D24-1A9D-43B5-9414-535D66443CDE}"/>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DC14A9DB-BC74-43CF-A651-1C0AD29DF1DC}"/>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77995921-44CB-4D58-BCE2-4488DD9802D2}"/>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C8CB38B-7487-4C35-9880-1F46D3BAD2A6}"/>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DD4467A5-3F10-452C-9F5D-BDA5ADD1B3FA}"/>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5A83CB30-B92B-407F-BB91-A556BA6C15C8}"/>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4B890958-3207-4D99-9EB8-53F98183A631}"/>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B7CFA3C4-5BB8-4F5D-8A74-86138A0C7B63}"/>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C444F0B8-BD4C-4BD2-AB8D-04E16B642D91}"/>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E797496D-A14C-4F1E-8884-2C0A05E21CDA}"/>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887EAC39-B913-4565-B64A-AF7B5584D563}"/>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3A858098-6494-46F1-8ECA-D813D8B8EC51}"/>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864A1AA1-67C9-40CC-8213-87AC0AFB9975}"/>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314274E2-A1AF-49E6-A248-CAD89B7C18A5}"/>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80BB43EC-E6D1-4418-A01C-30937E991A73}"/>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6A710DB1-A229-49D7-AC59-AE9D776F29DE}"/>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C40B2B93-6740-48B8-A38B-F599693B6235}"/>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4569684F-47AC-4539-BA95-30C006BF4B98}"/>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FE715FF6-125C-4B9F-B01B-A80F800FFC18}"/>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BCEB3C0E-3125-4F5A-9064-B960591917CA}"/>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B7F81D57-D615-473E-8DDD-9D40E5124A87}"/>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2886C7F7-D602-4FFB-B2A0-5F2C7C85E4FB}"/>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BB56EAE2-82F2-45F4-B647-BC5083717112}"/>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83CE1370-D20D-4BA8-B70F-84F437EF46C3}"/>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A48CFCF6-F80E-4827-B227-4ED9439496CE}"/>
            </a:ext>
          </a:extLst>
        </xdr:cNvPr>
        <xdr:cNvCxnSpPr/>
      </xdr:nvCxnSpPr>
      <xdr:spPr>
        <a:xfrm flipV="1">
          <a:off x="4086225" y="16703040"/>
          <a:ext cx="0" cy="1278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F26CDAF4-1FD1-4D34-80BC-8FCA872D3D9B}"/>
            </a:ext>
          </a:extLst>
        </xdr:cNvPr>
        <xdr:cNvSpPr txBox="1"/>
      </xdr:nvSpPr>
      <xdr:spPr>
        <a:xfrm>
          <a:off x="4124960" y="17985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0449161F-6747-489A-8887-A74876A93D7E}"/>
            </a:ext>
          </a:extLst>
        </xdr:cNvPr>
        <xdr:cNvCxnSpPr/>
      </xdr:nvCxnSpPr>
      <xdr:spPr>
        <a:xfrm>
          <a:off x="4020820" y="17981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26F34A07-D4C1-47DB-A0B5-84F38287A621}"/>
            </a:ext>
          </a:extLst>
        </xdr:cNvPr>
        <xdr:cNvSpPr txBox="1"/>
      </xdr:nvSpPr>
      <xdr:spPr>
        <a:xfrm>
          <a:off x="4124960" y="1648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AB1728C2-6D3E-4512-877A-A078C4CF79C5}"/>
            </a:ext>
          </a:extLst>
        </xdr:cNvPr>
        <xdr:cNvCxnSpPr/>
      </xdr:nvCxnSpPr>
      <xdr:spPr>
        <a:xfrm>
          <a:off x="4020820" y="16703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81932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74D924D4-9946-4DC7-BD7F-8FFA77FCB4E2}"/>
            </a:ext>
          </a:extLst>
        </xdr:cNvPr>
        <xdr:cNvSpPr txBox="1"/>
      </xdr:nvSpPr>
      <xdr:spPr>
        <a:xfrm>
          <a:off x="4124960" y="173488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7DD1B619-7D2A-416C-9E11-10AAF80DCB12}"/>
            </a:ext>
          </a:extLst>
        </xdr:cNvPr>
        <xdr:cNvSpPr/>
      </xdr:nvSpPr>
      <xdr:spPr>
        <a:xfrm>
          <a:off x="4036060" y="173704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CB52E2F7-B79A-470E-BC99-E405D29F650F}"/>
            </a:ext>
          </a:extLst>
        </xdr:cNvPr>
        <xdr:cNvSpPr/>
      </xdr:nvSpPr>
      <xdr:spPr>
        <a:xfrm>
          <a:off x="3312160" y="173475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DFB10284-DFCF-4126-96AB-D3F99B08CBEE}"/>
            </a:ext>
          </a:extLst>
        </xdr:cNvPr>
        <xdr:cNvSpPr/>
      </xdr:nvSpPr>
      <xdr:spPr>
        <a:xfrm>
          <a:off x="2514600" y="1732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E15C8A11-0BFE-484A-AE31-88739E6D991D}"/>
            </a:ext>
          </a:extLst>
        </xdr:cNvPr>
        <xdr:cNvSpPr/>
      </xdr:nvSpPr>
      <xdr:spPr>
        <a:xfrm>
          <a:off x="173990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FD36128B-BDAC-4670-BADB-C64FC9878C6E}"/>
            </a:ext>
          </a:extLst>
        </xdr:cNvPr>
        <xdr:cNvSpPr/>
      </xdr:nvSpPr>
      <xdr:spPr>
        <a:xfrm>
          <a:off x="965200" y="173113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F9D8D5FC-E9D5-4F56-BA47-C16B2753C922}"/>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5DC02D6B-5E4F-4A19-8113-536A1967AFFD}"/>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FFB60231-3AC1-40FA-A5CC-62CFE3BD511B}"/>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44F53E92-D0CB-4D7A-9527-E3C4456A45AB}"/>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1DEAE23D-746F-4E07-B5F0-10C771406DF1}"/>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101600</xdr:rowOff>
    </xdr:from>
    <xdr:to>
      <xdr:col>24</xdr:col>
      <xdr:colOff>114300</xdr:colOff>
      <xdr:row>104</xdr:row>
      <xdr:rowOff>31750</xdr:rowOff>
    </xdr:to>
    <xdr:sp macro="" textlink="">
      <xdr:nvSpPr>
        <xdr:cNvPr id="418" name="楕円 417">
          <a:extLst>
            <a:ext uri="{FF2B5EF4-FFF2-40B4-BE49-F238E27FC236}">
              <a16:creationId xmlns:a16="http://schemas.microsoft.com/office/drawing/2014/main" id="{9BAA624D-68D6-4CE4-8679-E68CE3AB0A84}"/>
            </a:ext>
          </a:extLst>
        </xdr:cNvPr>
        <xdr:cNvSpPr/>
      </xdr:nvSpPr>
      <xdr:spPr>
        <a:xfrm>
          <a:off x="4036060" y="17368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124477</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AC320802-55D4-4271-B259-A5002D0968F6}"/>
            </a:ext>
          </a:extLst>
        </xdr:cNvPr>
        <xdr:cNvSpPr txBox="1"/>
      </xdr:nvSpPr>
      <xdr:spPr>
        <a:xfrm>
          <a:off x="4124960" y="1722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53975</xdr:rowOff>
    </xdr:from>
    <xdr:to>
      <xdr:col>20</xdr:col>
      <xdr:colOff>38100</xdr:colOff>
      <xdr:row>103</xdr:row>
      <xdr:rowOff>155575</xdr:rowOff>
    </xdr:to>
    <xdr:sp macro="" textlink="">
      <xdr:nvSpPr>
        <xdr:cNvPr id="420" name="楕円 419">
          <a:extLst>
            <a:ext uri="{FF2B5EF4-FFF2-40B4-BE49-F238E27FC236}">
              <a16:creationId xmlns:a16="http://schemas.microsoft.com/office/drawing/2014/main" id="{95596240-7755-4287-9C78-209375D20FE8}"/>
            </a:ext>
          </a:extLst>
        </xdr:cNvPr>
        <xdr:cNvSpPr/>
      </xdr:nvSpPr>
      <xdr:spPr>
        <a:xfrm>
          <a:off x="3312160" y="173208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104775</xdr:rowOff>
    </xdr:from>
    <xdr:to>
      <xdr:col>24</xdr:col>
      <xdr:colOff>63500</xdr:colOff>
      <xdr:row>103</xdr:row>
      <xdr:rowOff>152400</xdr:rowOff>
    </xdr:to>
    <xdr:cxnSp macro="">
      <xdr:nvCxnSpPr>
        <xdr:cNvPr id="421" name="直線コネクタ 420">
          <a:extLst>
            <a:ext uri="{FF2B5EF4-FFF2-40B4-BE49-F238E27FC236}">
              <a16:creationId xmlns:a16="http://schemas.microsoft.com/office/drawing/2014/main" id="{FAB20C0B-6924-41FC-A20E-A35226ED2B4D}"/>
            </a:ext>
          </a:extLst>
        </xdr:cNvPr>
        <xdr:cNvCxnSpPr/>
      </xdr:nvCxnSpPr>
      <xdr:spPr>
        <a:xfrm>
          <a:off x="3355340" y="17371695"/>
          <a:ext cx="7315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636</xdr:rowOff>
    </xdr:from>
    <xdr:to>
      <xdr:col>15</xdr:col>
      <xdr:colOff>101600</xdr:colOff>
      <xdr:row>103</xdr:row>
      <xdr:rowOff>102236</xdr:rowOff>
    </xdr:to>
    <xdr:sp macro="" textlink="">
      <xdr:nvSpPr>
        <xdr:cNvPr id="422" name="楕円 421">
          <a:extLst>
            <a:ext uri="{FF2B5EF4-FFF2-40B4-BE49-F238E27FC236}">
              <a16:creationId xmlns:a16="http://schemas.microsoft.com/office/drawing/2014/main" id="{B15B6D36-166C-4F37-8718-EAB9C1FEC518}"/>
            </a:ext>
          </a:extLst>
        </xdr:cNvPr>
        <xdr:cNvSpPr/>
      </xdr:nvSpPr>
      <xdr:spPr>
        <a:xfrm>
          <a:off x="2514600" y="17267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51436</xdr:rowOff>
    </xdr:from>
    <xdr:to>
      <xdr:col>19</xdr:col>
      <xdr:colOff>177800</xdr:colOff>
      <xdr:row>103</xdr:row>
      <xdr:rowOff>104775</xdr:rowOff>
    </xdr:to>
    <xdr:cxnSp macro="">
      <xdr:nvCxnSpPr>
        <xdr:cNvPr id="423" name="直線コネクタ 422">
          <a:extLst>
            <a:ext uri="{FF2B5EF4-FFF2-40B4-BE49-F238E27FC236}">
              <a16:creationId xmlns:a16="http://schemas.microsoft.com/office/drawing/2014/main" id="{7C1FC71D-F802-40AF-ABD7-DE25861D53C0}"/>
            </a:ext>
          </a:extLst>
        </xdr:cNvPr>
        <xdr:cNvCxnSpPr/>
      </xdr:nvCxnSpPr>
      <xdr:spPr>
        <a:xfrm>
          <a:off x="2565400" y="17318356"/>
          <a:ext cx="78994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120650</xdr:rowOff>
    </xdr:from>
    <xdr:to>
      <xdr:col>10</xdr:col>
      <xdr:colOff>165100</xdr:colOff>
      <xdr:row>103</xdr:row>
      <xdr:rowOff>50800</xdr:rowOff>
    </xdr:to>
    <xdr:sp macro="" textlink="">
      <xdr:nvSpPr>
        <xdr:cNvPr id="424" name="楕円 423">
          <a:extLst>
            <a:ext uri="{FF2B5EF4-FFF2-40B4-BE49-F238E27FC236}">
              <a16:creationId xmlns:a16="http://schemas.microsoft.com/office/drawing/2014/main" id="{E8292E5F-7887-40AD-8C26-AEE4D5E6BE19}"/>
            </a:ext>
          </a:extLst>
        </xdr:cNvPr>
        <xdr:cNvSpPr/>
      </xdr:nvSpPr>
      <xdr:spPr>
        <a:xfrm>
          <a:off x="1739900" y="172199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0</xdr:rowOff>
    </xdr:from>
    <xdr:to>
      <xdr:col>15</xdr:col>
      <xdr:colOff>50800</xdr:colOff>
      <xdr:row>103</xdr:row>
      <xdr:rowOff>51436</xdr:rowOff>
    </xdr:to>
    <xdr:cxnSp macro="">
      <xdr:nvCxnSpPr>
        <xdr:cNvPr id="425" name="直線コネクタ 424">
          <a:extLst>
            <a:ext uri="{FF2B5EF4-FFF2-40B4-BE49-F238E27FC236}">
              <a16:creationId xmlns:a16="http://schemas.microsoft.com/office/drawing/2014/main" id="{40AFF550-6AD6-4B42-9C09-ECB788FAD218}"/>
            </a:ext>
          </a:extLst>
        </xdr:cNvPr>
        <xdr:cNvCxnSpPr/>
      </xdr:nvCxnSpPr>
      <xdr:spPr>
        <a:xfrm>
          <a:off x="1790700" y="17266920"/>
          <a:ext cx="7747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63500</xdr:rowOff>
    </xdr:from>
    <xdr:to>
      <xdr:col>6</xdr:col>
      <xdr:colOff>38100</xdr:colOff>
      <xdr:row>102</xdr:row>
      <xdr:rowOff>165100</xdr:rowOff>
    </xdr:to>
    <xdr:sp macro="" textlink="">
      <xdr:nvSpPr>
        <xdr:cNvPr id="426" name="楕円 425">
          <a:extLst>
            <a:ext uri="{FF2B5EF4-FFF2-40B4-BE49-F238E27FC236}">
              <a16:creationId xmlns:a16="http://schemas.microsoft.com/office/drawing/2014/main" id="{0BE81B4E-08CB-4D8A-8F3C-8E45BEE60BCB}"/>
            </a:ext>
          </a:extLst>
        </xdr:cNvPr>
        <xdr:cNvSpPr/>
      </xdr:nvSpPr>
      <xdr:spPr>
        <a:xfrm>
          <a:off x="965200" y="171627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114300</xdr:rowOff>
    </xdr:from>
    <xdr:to>
      <xdr:col>10</xdr:col>
      <xdr:colOff>114300</xdr:colOff>
      <xdr:row>103</xdr:row>
      <xdr:rowOff>0</xdr:rowOff>
    </xdr:to>
    <xdr:cxnSp macro="">
      <xdr:nvCxnSpPr>
        <xdr:cNvPr id="427" name="直線コネクタ 426">
          <a:extLst>
            <a:ext uri="{FF2B5EF4-FFF2-40B4-BE49-F238E27FC236}">
              <a16:creationId xmlns:a16="http://schemas.microsoft.com/office/drawing/2014/main" id="{866AD94B-FB1B-47BC-8200-53EDFBCF2CE8}"/>
            </a:ext>
          </a:extLst>
        </xdr:cNvPr>
        <xdr:cNvCxnSpPr/>
      </xdr:nvCxnSpPr>
      <xdr:spPr>
        <a:xfrm>
          <a:off x="1008380" y="17213580"/>
          <a:ext cx="78232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1922</xdr:rowOff>
    </xdr:from>
    <xdr:ext cx="405111" cy="259045"/>
    <xdr:sp macro="" textlink="">
      <xdr:nvSpPr>
        <xdr:cNvPr id="428" name="n_1aveValue【市民会館】&#10;有形固定資産減価償却率">
          <a:extLst>
            <a:ext uri="{FF2B5EF4-FFF2-40B4-BE49-F238E27FC236}">
              <a16:creationId xmlns:a16="http://schemas.microsoft.com/office/drawing/2014/main" id="{056ED90D-56F2-4901-A5B9-8E64A9FAA70C}"/>
            </a:ext>
          </a:extLst>
        </xdr:cNvPr>
        <xdr:cNvSpPr txBox="1"/>
      </xdr:nvSpPr>
      <xdr:spPr>
        <a:xfrm>
          <a:off x="3170564" y="17436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154322</xdr:rowOff>
    </xdr:from>
    <xdr:ext cx="405111" cy="259045"/>
    <xdr:sp macro="" textlink="">
      <xdr:nvSpPr>
        <xdr:cNvPr id="429" name="n_2aveValue【市民会館】&#10;有形固定資産減価償却率">
          <a:extLst>
            <a:ext uri="{FF2B5EF4-FFF2-40B4-BE49-F238E27FC236}">
              <a16:creationId xmlns:a16="http://schemas.microsoft.com/office/drawing/2014/main" id="{D10BA5CC-5974-4B00-B497-F3FE5496B0FC}"/>
            </a:ext>
          </a:extLst>
        </xdr:cNvPr>
        <xdr:cNvSpPr txBox="1"/>
      </xdr:nvSpPr>
      <xdr:spPr>
        <a:xfrm>
          <a:off x="2385704" y="17421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131463</xdr:rowOff>
    </xdr:from>
    <xdr:ext cx="405111" cy="259045"/>
    <xdr:sp macro="" textlink="">
      <xdr:nvSpPr>
        <xdr:cNvPr id="430" name="n_3aveValue【市民会館】&#10;有形固定資産減価償却率">
          <a:extLst>
            <a:ext uri="{FF2B5EF4-FFF2-40B4-BE49-F238E27FC236}">
              <a16:creationId xmlns:a16="http://schemas.microsoft.com/office/drawing/2014/main" id="{1B65C8E3-57EF-440E-B8C1-37721610C6FF}"/>
            </a:ext>
          </a:extLst>
        </xdr:cNvPr>
        <xdr:cNvSpPr txBox="1"/>
      </xdr:nvSpPr>
      <xdr:spPr>
        <a:xfrm>
          <a:off x="1611004" y="17398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137177</xdr:rowOff>
    </xdr:from>
    <xdr:ext cx="405111" cy="259045"/>
    <xdr:sp macro="" textlink="">
      <xdr:nvSpPr>
        <xdr:cNvPr id="431" name="n_4aveValue【市民会館】&#10;有形固定資産減価償却率">
          <a:extLst>
            <a:ext uri="{FF2B5EF4-FFF2-40B4-BE49-F238E27FC236}">
              <a16:creationId xmlns:a16="http://schemas.microsoft.com/office/drawing/2014/main" id="{C5499255-6F4D-4A7B-A422-3441E2C6C91F}"/>
            </a:ext>
          </a:extLst>
        </xdr:cNvPr>
        <xdr:cNvSpPr txBox="1"/>
      </xdr:nvSpPr>
      <xdr:spPr>
        <a:xfrm>
          <a:off x="836304" y="17404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652</xdr:rowOff>
    </xdr:from>
    <xdr:ext cx="405111" cy="259045"/>
    <xdr:sp macro="" textlink="">
      <xdr:nvSpPr>
        <xdr:cNvPr id="432" name="n_1mainValue【市民会館】&#10;有形固定資産減価償却率">
          <a:extLst>
            <a:ext uri="{FF2B5EF4-FFF2-40B4-BE49-F238E27FC236}">
              <a16:creationId xmlns:a16="http://schemas.microsoft.com/office/drawing/2014/main" id="{B032FB0A-C529-4C9B-97B4-0349D786B148}"/>
            </a:ext>
          </a:extLst>
        </xdr:cNvPr>
        <xdr:cNvSpPr txBox="1"/>
      </xdr:nvSpPr>
      <xdr:spPr>
        <a:xfrm>
          <a:off x="3170564" y="17099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118763</xdr:rowOff>
    </xdr:from>
    <xdr:ext cx="405111" cy="259045"/>
    <xdr:sp macro="" textlink="">
      <xdr:nvSpPr>
        <xdr:cNvPr id="433" name="n_2mainValue【市民会館】&#10;有形固定資産減価償却率">
          <a:extLst>
            <a:ext uri="{FF2B5EF4-FFF2-40B4-BE49-F238E27FC236}">
              <a16:creationId xmlns:a16="http://schemas.microsoft.com/office/drawing/2014/main" id="{48450467-9800-47C6-AAB3-488B50161AAF}"/>
            </a:ext>
          </a:extLst>
        </xdr:cNvPr>
        <xdr:cNvSpPr txBox="1"/>
      </xdr:nvSpPr>
      <xdr:spPr>
        <a:xfrm>
          <a:off x="2385704" y="1705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67327</xdr:rowOff>
    </xdr:from>
    <xdr:ext cx="405111" cy="259045"/>
    <xdr:sp macro="" textlink="">
      <xdr:nvSpPr>
        <xdr:cNvPr id="434" name="n_3mainValue【市民会館】&#10;有形固定資産減価償却率">
          <a:extLst>
            <a:ext uri="{FF2B5EF4-FFF2-40B4-BE49-F238E27FC236}">
              <a16:creationId xmlns:a16="http://schemas.microsoft.com/office/drawing/2014/main" id="{8CF3870D-DFB2-4646-8A05-4CDA81AB588A}"/>
            </a:ext>
          </a:extLst>
        </xdr:cNvPr>
        <xdr:cNvSpPr txBox="1"/>
      </xdr:nvSpPr>
      <xdr:spPr>
        <a:xfrm>
          <a:off x="1611004" y="1699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10177</xdr:rowOff>
    </xdr:from>
    <xdr:ext cx="405111" cy="259045"/>
    <xdr:sp macro="" textlink="">
      <xdr:nvSpPr>
        <xdr:cNvPr id="435" name="n_4mainValue【市民会館】&#10;有形固定資産減価償却率">
          <a:extLst>
            <a:ext uri="{FF2B5EF4-FFF2-40B4-BE49-F238E27FC236}">
              <a16:creationId xmlns:a16="http://schemas.microsoft.com/office/drawing/2014/main" id="{E599E06A-4834-454D-A8E4-B39EAF3846F1}"/>
            </a:ext>
          </a:extLst>
        </xdr:cNvPr>
        <xdr:cNvSpPr txBox="1"/>
      </xdr:nvSpPr>
      <xdr:spPr>
        <a:xfrm>
          <a:off x="836304" y="1694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68A33C18-3F67-473C-B0E2-158AD253913A}"/>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10616509-02F8-488A-AAA0-B3F1DA0499FC}"/>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D0EA86EF-8BAB-41BA-ABBC-B61CA10D163E}"/>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A35A8A62-34CE-4B7D-B6D3-E1C76758AA61}"/>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CD377CA3-BEE7-47EA-A895-291F86FB9805}"/>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35A70640-D45B-41F3-8A77-0C5F3CD1D608}"/>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7A9568B7-C43F-4851-962C-F5AAEC8A8221}"/>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E7E61560-C6B7-41A1-A01B-91D6916CCF41}"/>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E3E83390-049D-470A-8398-BD2A2C24F213}"/>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FA6963CC-149C-4D82-B30B-2576F36D8820}"/>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FD006810-08AF-4E59-91D9-3D80B369B950}"/>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63F87952-1C09-49CF-A580-821F40859C9A}"/>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EED1222F-2F98-472C-B5BE-3C0C796C5C61}"/>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48B20954-DB75-4CCF-BDB8-27E8D796A48C}"/>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962BD236-D133-46F6-82E7-18AACE148EDC}"/>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445C6815-F3B3-42AE-8BE7-F40F1F11A17E}"/>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23A89B12-BDB7-4906-BBC3-1074ACC10F89}"/>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42EBF227-BC52-4789-AD8B-87F16FA6DF2E}"/>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36D4DDA0-39BA-49DB-A689-B3CE47CA9527}"/>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7BA91570-8717-4E28-AC53-AC04F4D7870C}"/>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5D041931-FF0B-427B-BB85-AF06EA77E73B}"/>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B19661C6-1662-46C1-AE94-8A47174E6FE2}"/>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5C85E4A6-B134-4936-81F8-34E3A252ED04}"/>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376A3F2A-E0C1-4A1E-92CB-97100DC81758}"/>
            </a:ext>
          </a:extLst>
        </xdr:cNvPr>
        <xdr:cNvCxnSpPr/>
      </xdr:nvCxnSpPr>
      <xdr:spPr>
        <a:xfrm flipV="1">
          <a:off x="9219565" y="16771620"/>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80D46E96-0467-4013-B164-A80D8CDE22B3}"/>
            </a:ext>
          </a:extLst>
        </xdr:cNvPr>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4EAF8964-AE1A-4BCE-9E82-23A84EB28860}"/>
            </a:ext>
          </a:extLst>
        </xdr:cNvPr>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6F326BD7-639D-498F-A7B0-0C21A5612614}"/>
            </a:ext>
          </a:extLst>
        </xdr:cNvPr>
        <xdr:cNvSpPr txBox="1"/>
      </xdr:nvSpPr>
      <xdr:spPr>
        <a:xfrm>
          <a:off x="925830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779F9B2F-56DC-4033-958A-75093E73C8FC}"/>
            </a:ext>
          </a:extLst>
        </xdr:cNvPr>
        <xdr:cNvCxnSpPr/>
      </xdr:nvCxnSpPr>
      <xdr:spPr>
        <a:xfrm>
          <a:off x="915416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4" name="【市民会館】&#10;一人当たり面積平均値テキスト">
          <a:extLst>
            <a:ext uri="{FF2B5EF4-FFF2-40B4-BE49-F238E27FC236}">
              <a16:creationId xmlns:a16="http://schemas.microsoft.com/office/drawing/2014/main" id="{C53EE371-5A13-4AAB-806F-20D5C55E96B6}"/>
            </a:ext>
          </a:extLst>
        </xdr:cNvPr>
        <xdr:cNvSpPr txBox="1"/>
      </xdr:nvSpPr>
      <xdr:spPr>
        <a:xfrm>
          <a:off x="9258300" y="17524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32D50302-D31E-41BF-B4EB-8446C66CCE83}"/>
            </a:ext>
          </a:extLst>
        </xdr:cNvPr>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98385003-9100-4732-A001-0D379FCA9BDF}"/>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8543EDFC-2D9A-4266-927E-E8C13CEE41E1}"/>
            </a:ext>
          </a:extLst>
        </xdr:cNvPr>
        <xdr:cNvSpPr/>
      </xdr:nvSpPr>
      <xdr:spPr>
        <a:xfrm>
          <a:off x="767080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1473B50D-715C-4F82-AAD5-F1EAEF29737B}"/>
            </a:ext>
          </a:extLst>
        </xdr:cNvPr>
        <xdr:cNvSpPr/>
      </xdr:nvSpPr>
      <xdr:spPr>
        <a:xfrm>
          <a:off x="68732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EF13D85D-4058-4B0B-B9E2-B8CA2BE97458}"/>
            </a:ext>
          </a:extLst>
        </xdr:cNvPr>
        <xdr:cNvSpPr/>
      </xdr:nvSpPr>
      <xdr:spPr>
        <a:xfrm>
          <a:off x="60985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3C0DBE9A-48A3-46AA-B7B7-7E66F9DCEC50}"/>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2B7AAA24-2C34-4E0C-9E6B-872B69487F07}"/>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4CC49C7B-5DB6-443C-A560-AB8AAAFEEC5F}"/>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CEEF7237-CD87-44E4-B002-C4D7A98F2C26}"/>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9A785F73-F529-4F92-8342-8614EDCB9619}"/>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2539</xdr:rowOff>
    </xdr:from>
    <xdr:to>
      <xdr:col>55</xdr:col>
      <xdr:colOff>50800</xdr:colOff>
      <xdr:row>108</xdr:row>
      <xdr:rowOff>104139</xdr:rowOff>
    </xdr:to>
    <xdr:sp macro="" textlink="">
      <xdr:nvSpPr>
        <xdr:cNvPr id="475" name="楕円 474">
          <a:extLst>
            <a:ext uri="{FF2B5EF4-FFF2-40B4-BE49-F238E27FC236}">
              <a16:creationId xmlns:a16="http://schemas.microsoft.com/office/drawing/2014/main" id="{CC31FB79-05B7-4FEC-8A58-C5D4712CEE87}"/>
            </a:ext>
          </a:extLst>
        </xdr:cNvPr>
        <xdr:cNvSpPr/>
      </xdr:nvSpPr>
      <xdr:spPr>
        <a:xfrm>
          <a:off x="9192260" y="1810765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88916</xdr:rowOff>
    </xdr:from>
    <xdr:ext cx="469744" cy="259045"/>
    <xdr:sp macro="" textlink="">
      <xdr:nvSpPr>
        <xdr:cNvPr id="476" name="【市民会館】&#10;一人当たり面積該当値テキスト">
          <a:extLst>
            <a:ext uri="{FF2B5EF4-FFF2-40B4-BE49-F238E27FC236}">
              <a16:creationId xmlns:a16="http://schemas.microsoft.com/office/drawing/2014/main" id="{2BE6BAE8-6A31-45D0-BD49-A98C9A9E2415}"/>
            </a:ext>
          </a:extLst>
        </xdr:cNvPr>
        <xdr:cNvSpPr txBox="1"/>
      </xdr:nvSpPr>
      <xdr:spPr>
        <a:xfrm>
          <a:off x="9258300" y="1802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2539</xdr:rowOff>
    </xdr:from>
    <xdr:to>
      <xdr:col>50</xdr:col>
      <xdr:colOff>165100</xdr:colOff>
      <xdr:row>108</xdr:row>
      <xdr:rowOff>104139</xdr:rowOff>
    </xdr:to>
    <xdr:sp macro="" textlink="">
      <xdr:nvSpPr>
        <xdr:cNvPr id="477" name="楕円 476">
          <a:extLst>
            <a:ext uri="{FF2B5EF4-FFF2-40B4-BE49-F238E27FC236}">
              <a16:creationId xmlns:a16="http://schemas.microsoft.com/office/drawing/2014/main" id="{94CE886E-5D43-46B3-949B-B75FFB3B2BAF}"/>
            </a:ext>
          </a:extLst>
        </xdr:cNvPr>
        <xdr:cNvSpPr/>
      </xdr:nvSpPr>
      <xdr:spPr>
        <a:xfrm>
          <a:off x="8445500" y="18107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53339</xdr:rowOff>
    </xdr:from>
    <xdr:to>
      <xdr:col>55</xdr:col>
      <xdr:colOff>0</xdr:colOff>
      <xdr:row>108</xdr:row>
      <xdr:rowOff>53339</xdr:rowOff>
    </xdr:to>
    <xdr:cxnSp macro="">
      <xdr:nvCxnSpPr>
        <xdr:cNvPr id="478" name="直線コネクタ 477">
          <a:extLst>
            <a:ext uri="{FF2B5EF4-FFF2-40B4-BE49-F238E27FC236}">
              <a16:creationId xmlns:a16="http://schemas.microsoft.com/office/drawing/2014/main" id="{E55A72FE-20E4-4198-9AEB-628F04573A6E}"/>
            </a:ext>
          </a:extLst>
        </xdr:cNvPr>
        <xdr:cNvCxnSpPr/>
      </xdr:nvCxnSpPr>
      <xdr:spPr>
        <a:xfrm>
          <a:off x="8496300" y="18158459"/>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2539</xdr:rowOff>
    </xdr:from>
    <xdr:to>
      <xdr:col>46</xdr:col>
      <xdr:colOff>38100</xdr:colOff>
      <xdr:row>108</xdr:row>
      <xdr:rowOff>104139</xdr:rowOff>
    </xdr:to>
    <xdr:sp macro="" textlink="">
      <xdr:nvSpPr>
        <xdr:cNvPr id="479" name="楕円 478">
          <a:extLst>
            <a:ext uri="{FF2B5EF4-FFF2-40B4-BE49-F238E27FC236}">
              <a16:creationId xmlns:a16="http://schemas.microsoft.com/office/drawing/2014/main" id="{AD5126AD-D1D1-4143-979E-97AE469945E8}"/>
            </a:ext>
          </a:extLst>
        </xdr:cNvPr>
        <xdr:cNvSpPr/>
      </xdr:nvSpPr>
      <xdr:spPr>
        <a:xfrm>
          <a:off x="7670800" y="1810765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53339</xdr:rowOff>
    </xdr:from>
    <xdr:to>
      <xdr:col>50</xdr:col>
      <xdr:colOff>114300</xdr:colOff>
      <xdr:row>108</xdr:row>
      <xdr:rowOff>53339</xdr:rowOff>
    </xdr:to>
    <xdr:cxnSp macro="">
      <xdr:nvCxnSpPr>
        <xdr:cNvPr id="480" name="直線コネクタ 479">
          <a:extLst>
            <a:ext uri="{FF2B5EF4-FFF2-40B4-BE49-F238E27FC236}">
              <a16:creationId xmlns:a16="http://schemas.microsoft.com/office/drawing/2014/main" id="{E5697A16-4518-44B7-9D07-41107E8F844F}"/>
            </a:ext>
          </a:extLst>
        </xdr:cNvPr>
        <xdr:cNvCxnSpPr/>
      </xdr:nvCxnSpPr>
      <xdr:spPr>
        <a:xfrm>
          <a:off x="7713980" y="1815845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2539</xdr:rowOff>
    </xdr:from>
    <xdr:to>
      <xdr:col>41</xdr:col>
      <xdr:colOff>101600</xdr:colOff>
      <xdr:row>108</xdr:row>
      <xdr:rowOff>104139</xdr:rowOff>
    </xdr:to>
    <xdr:sp macro="" textlink="">
      <xdr:nvSpPr>
        <xdr:cNvPr id="481" name="楕円 480">
          <a:extLst>
            <a:ext uri="{FF2B5EF4-FFF2-40B4-BE49-F238E27FC236}">
              <a16:creationId xmlns:a16="http://schemas.microsoft.com/office/drawing/2014/main" id="{548B35F6-4866-4847-9FDE-216AF04D846E}"/>
            </a:ext>
          </a:extLst>
        </xdr:cNvPr>
        <xdr:cNvSpPr/>
      </xdr:nvSpPr>
      <xdr:spPr>
        <a:xfrm>
          <a:off x="6873240" y="18107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53339</xdr:rowOff>
    </xdr:from>
    <xdr:to>
      <xdr:col>45</xdr:col>
      <xdr:colOff>177800</xdr:colOff>
      <xdr:row>108</xdr:row>
      <xdr:rowOff>53339</xdr:rowOff>
    </xdr:to>
    <xdr:cxnSp macro="">
      <xdr:nvCxnSpPr>
        <xdr:cNvPr id="482" name="直線コネクタ 481">
          <a:extLst>
            <a:ext uri="{FF2B5EF4-FFF2-40B4-BE49-F238E27FC236}">
              <a16:creationId xmlns:a16="http://schemas.microsoft.com/office/drawing/2014/main" id="{8A08A6E3-7684-4F64-B955-FA24F6F87155}"/>
            </a:ext>
          </a:extLst>
        </xdr:cNvPr>
        <xdr:cNvCxnSpPr/>
      </xdr:nvCxnSpPr>
      <xdr:spPr>
        <a:xfrm>
          <a:off x="6924040" y="1815845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2539</xdr:rowOff>
    </xdr:from>
    <xdr:to>
      <xdr:col>36</xdr:col>
      <xdr:colOff>165100</xdr:colOff>
      <xdr:row>108</xdr:row>
      <xdr:rowOff>104139</xdr:rowOff>
    </xdr:to>
    <xdr:sp macro="" textlink="">
      <xdr:nvSpPr>
        <xdr:cNvPr id="483" name="楕円 482">
          <a:extLst>
            <a:ext uri="{FF2B5EF4-FFF2-40B4-BE49-F238E27FC236}">
              <a16:creationId xmlns:a16="http://schemas.microsoft.com/office/drawing/2014/main" id="{4606EC2F-ADD5-4B9B-83ED-EB0BCCC0DB64}"/>
            </a:ext>
          </a:extLst>
        </xdr:cNvPr>
        <xdr:cNvSpPr/>
      </xdr:nvSpPr>
      <xdr:spPr>
        <a:xfrm>
          <a:off x="6098540" y="18107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53339</xdr:rowOff>
    </xdr:from>
    <xdr:to>
      <xdr:col>41</xdr:col>
      <xdr:colOff>50800</xdr:colOff>
      <xdr:row>108</xdr:row>
      <xdr:rowOff>53339</xdr:rowOff>
    </xdr:to>
    <xdr:cxnSp macro="">
      <xdr:nvCxnSpPr>
        <xdr:cNvPr id="484" name="直線コネクタ 483">
          <a:extLst>
            <a:ext uri="{FF2B5EF4-FFF2-40B4-BE49-F238E27FC236}">
              <a16:creationId xmlns:a16="http://schemas.microsoft.com/office/drawing/2014/main" id="{710F6C18-58D6-45C5-8E2E-DAFEFA6D8955}"/>
            </a:ext>
          </a:extLst>
        </xdr:cNvPr>
        <xdr:cNvCxnSpPr/>
      </xdr:nvCxnSpPr>
      <xdr:spPr>
        <a:xfrm>
          <a:off x="6149340" y="18158459"/>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5" name="n_1aveValue【市民会館】&#10;一人当たり面積">
          <a:extLst>
            <a:ext uri="{FF2B5EF4-FFF2-40B4-BE49-F238E27FC236}">
              <a16:creationId xmlns:a16="http://schemas.microsoft.com/office/drawing/2014/main" id="{622E3A79-1403-493C-AA61-2C93A82B0372}"/>
            </a:ext>
          </a:extLst>
        </xdr:cNvPr>
        <xdr:cNvSpPr txBox="1"/>
      </xdr:nvSpPr>
      <xdr:spPr>
        <a:xfrm>
          <a:off x="8271587" y="17440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13988</xdr:rowOff>
    </xdr:from>
    <xdr:ext cx="469744" cy="259045"/>
    <xdr:sp macro="" textlink="">
      <xdr:nvSpPr>
        <xdr:cNvPr id="486" name="n_2aveValue【市民会館】&#10;一人当たり面積">
          <a:extLst>
            <a:ext uri="{FF2B5EF4-FFF2-40B4-BE49-F238E27FC236}">
              <a16:creationId xmlns:a16="http://schemas.microsoft.com/office/drawing/2014/main" id="{4B46FF0E-3C68-49A8-8C59-93DBF9EEC245}"/>
            </a:ext>
          </a:extLst>
        </xdr:cNvPr>
        <xdr:cNvSpPr txBox="1"/>
      </xdr:nvSpPr>
      <xdr:spPr>
        <a:xfrm>
          <a:off x="750958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7" name="n_3aveValue【市民会館】&#10;一人当たり面積">
          <a:extLst>
            <a:ext uri="{FF2B5EF4-FFF2-40B4-BE49-F238E27FC236}">
              <a16:creationId xmlns:a16="http://schemas.microsoft.com/office/drawing/2014/main" id="{06079BCD-2037-4DB6-889C-F559DC57DBDC}"/>
            </a:ext>
          </a:extLst>
        </xdr:cNvPr>
        <xdr:cNvSpPr txBox="1"/>
      </xdr:nvSpPr>
      <xdr:spPr>
        <a:xfrm>
          <a:off x="671202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170197</xdr:rowOff>
    </xdr:from>
    <xdr:ext cx="469744" cy="259045"/>
    <xdr:sp macro="" textlink="">
      <xdr:nvSpPr>
        <xdr:cNvPr id="488" name="n_4aveValue【市民会館】&#10;一人当たり面積">
          <a:extLst>
            <a:ext uri="{FF2B5EF4-FFF2-40B4-BE49-F238E27FC236}">
              <a16:creationId xmlns:a16="http://schemas.microsoft.com/office/drawing/2014/main" id="{06CCBE3B-D399-462B-A1DF-413A336A95DE}"/>
            </a:ext>
          </a:extLst>
        </xdr:cNvPr>
        <xdr:cNvSpPr txBox="1"/>
      </xdr:nvSpPr>
      <xdr:spPr>
        <a:xfrm>
          <a:off x="5937327" y="1743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95266</xdr:rowOff>
    </xdr:from>
    <xdr:ext cx="469744" cy="259045"/>
    <xdr:sp macro="" textlink="">
      <xdr:nvSpPr>
        <xdr:cNvPr id="489" name="n_1mainValue【市民会館】&#10;一人当たり面積">
          <a:extLst>
            <a:ext uri="{FF2B5EF4-FFF2-40B4-BE49-F238E27FC236}">
              <a16:creationId xmlns:a16="http://schemas.microsoft.com/office/drawing/2014/main" id="{8A0EBC7A-D855-4851-86B6-2BF0E512038B}"/>
            </a:ext>
          </a:extLst>
        </xdr:cNvPr>
        <xdr:cNvSpPr txBox="1"/>
      </xdr:nvSpPr>
      <xdr:spPr>
        <a:xfrm>
          <a:off x="8271587" y="1820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95266</xdr:rowOff>
    </xdr:from>
    <xdr:ext cx="469744" cy="259045"/>
    <xdr:sp macro="" textlink="">
      <xdr:nvSpPr>
        <xdr:cNvPr id="490" name="n_2mainValue【市民会館】&#10;一人当たり面積">
          <a:extLst>
            <a:ext uri="{FF2B5EF4-FFF2-40B4-BE49-F238E27FC236}">
              <a16:creationId xmlns:a16="http://schemas.microsoft.com/office/drawing/2014/main" id="{67DD8E91-EB1A-42B2-83AF-C1A6F80B58DF}"/>
            </a:ext>
          </a:extLst>
        </xdr:cNvPr>
        <xdr:cNvSpPr txBox="1"/>
      </xdr:nvSpPr>
      <xdr:spPr>
        <a:xfrm>
          <a:off x="7509587" y="1820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95266</xdr:rowOff>
    </xdr:from>
    <xdr:ext cx="469744" cy="259045"/>
    <xdr:sp macro="" textlink="">
      <xdr:nvSpPr>
        <xdr:cNvPr id="491" name="n_3mainValue【市民会館】&#10;一人当たり面積">
          <a:extLst>
            <a:ext uri="{FF2B5EF4-FFF2-40B4-BE49-F238E27FC236}">
              <a16:creationId xmlns:a16="http://schemas.microsoft.com/office/drawing/2014/main" id="{545CF732-E88E-4C7A-ABE0-E76888614ACF}"/>
            </a:ext>
          </a:extLst>
        </xdr:cNvPr>
        <xdr:cNvSpPr txBox="1"/>
      </xdr:nvSpPr>
      <xdr:spPr>
        <a:xfrm>
          <a:off x="6712027" y="1820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95266</xdr:rowOff>
    </xdr:from>
    <xdr:ext cx="469744" cy="259045"/>
    <xdr:sp macro="" textlink="">
      <xdr:nvSpPr>
        <xdr:cNvPr id="492" name="n_4mainValue【市民会館】&#10;一人当たり面積">
          <a:extLst>
            <a:ext uri="{FF2B5EF4-FFF2-40B4-BE49-F238E27FC236}">
              <a16:creationId xmlns:a16="http://schemas.microsoft.com/office/drawing/2014/main" id="{14264DB0-F0B0-4E29-A560-81567A06DD6C}"/>
            </a:ext>
          </a:extLst>
        </xdr:cNvPr>
        <xdr:cNvSpPr txBox="1"/>
      </xdr:nvSpPr>
      <xdr:spPr>
        <a:xfrm>
          <a:off x="5937327" y="1820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7A0EA3B5-47E9-49BD-9AA6-44C1E1091404}"/>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03A4EBCD-29AC-42CD-860A-99E84B31D64B}"/>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5231A206-3965-4C44-BBBA-7F14E05FC2B5}"/>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A10EBF96-2D74-4F89-A4AF-A3D09587D367}"/>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A560A35E-C1AB-48EF-BEE6-6A0C8C6E2844}"/>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E5A771AB-89AC-4EEB-BEEE-CAA215691805}"/>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1B589F51-8747-4ED9-9A87-ADB16BC512EA}"/>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07770C48-5CF0-4A56-B36B-03CB7A57714D}"/>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53F07FFF-7567-4998-854A-FA25324FC6F4}"/>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BD5A40D4-8BE8-4100-BEB8-0EC1B1E32FDB}"/>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F23AFC4D-6958-4716-B82F-2BB16FE36168}"/>
            </a:ext>
          </a:extLst>
        </xdr:cNvPr>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BD4004DA-B810-446B-A272-47EE2C7259A4}"/>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581C3140-CD72-4AEF-BE6D-6DD023FA6336}"/>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EC248FD1-63C6-4DC1-9A04-48D0087D6D97}"/>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949399D9-A2D0-4E71-9B57-DB01FFE0979F}"/>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DF4EB650-FD6A-4EE1-8D2B-695F5D0BD596}"/>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E8BA7D3A-2E18-40C7-BBE0-1FA79863E60B}"/>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8954F0E2-D379-48F2-9E2F-F82CDD0345B6}"/>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654EA968-4B23-44ED-B63B-5E2573F58C46}"/>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7A6E218E-E8D5-45C4-BA1C-C5773E7A8205}"/>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841751C0-252F-40FC-B1E0-B75972FC33A4}"/>
            </a:ext>
          </a:extLst>
        </xdr:cNvPr>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D7C45693-176E-4422-B066-C8C13865E67C}"/>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380BCD85-C05C-4B2F-8F3A-B494AF78F834}"/>
            </a:ext>
          </a:extLst>
        </xdr:cNvPr>
        <xdr:cNvCxnSpPr/>
      </xdr:nvCxnSpPr>
      <xdr:spPr>
        <a:xfrm flipV="1">
          <a:off x="14375764" y="642366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ACDDD67E-51E4-4F75-8085-10BD33C1CDB7}"/>
            </a:ext>
          </a:extLst>
        </xdr:cNvPr>
        <xdr:cNvSpPr txBox="1"/>
      </xdr:nvSpPr>
      <xdr:spPr>
        <a:xfrm>
          <a:off x="14414500" y="6529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EFC95C9E-2D4E-4DFF-A4E6-1B52A735DF3D}"/>
            </a:ext>
          </a:extLst>
        </xdr:cNvPr>
        <xdr:cNvCxnSpPr/>
      </xdr:nvCxnSpPr>
      <xdr:spPr>
        <a:xfrm>
          <a:off x="14287500" y="6469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FDFCCC06-745F-42AD-9A2A-0F47D25079F3}"/>
            </a:ext>
          </a:extLst>
        </xdr:cNvPr>
        <xdr:cNvSpPr txBox="1"/>
      </xdr:nvSpPr>
      <xdr:spPr>
        <a:xfrm>
          <a:off x="14414500"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EC5E8986-BE8F-4DB9-AC32-4B70B567DBE4}"/>
            </a:ext>
          </a:extLst>
        </xdr:cNvPr>
        <xdr:cNvCxnSpPr/>
      </xdr:nvCxnSpPr>
      <xdr:spPr>
        <a:xfrm>
          <a:off x="14287500" y="64236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D76F7975-D48B-40D9-B9D4-AF797144DD3E}"/>
            </a:ext>
          </a:extLst>
        </xdr:cNvPr>
        <xdr:cNvSpPr txBox="1"/>
      </xdr:nvSpPr>
      <xdr:spPr>
        <a:xfrm>
          <a:off x="14414500" y="627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0D394F5E-A453-4312-972F-881D6A91E337}"/>
            </a:ext>
          </a:extLst>
        </xdr:cNvPr>
        <xdr:cNvSpPr/>
      </xdr:nvSpPr>
      <xdr:spPr>
        <a:xfrm>
          <a:off x="14325600" y="637286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BA996670-228A-43B0-91C9-562E6C7BD8AD}"/>
            </a:ext>
          </a:extLst>
        </xdr:cNvPr>
        <xdr:cNvSpPr/>
      </xdr:nvSpPr>
      <xdr:spPr>
        <a:xfrm>
          <a:off x="13578840" y="5481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26090A98-85C4-459E-91FE-D65C07FC6B18}"/>
            </a:ext>
          </a:extLst>
        </xdr:cNvPr>
        <xdr:cNvSpPr/>
      </xdr:nvSpPr>
      <xdr:spPr>
        <a:xfrm>
          <a:off x="1280414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61EB5C11-3872-4ECA-BBD0-3F1680CDD48C}"/>
            </a:ext>
          </a:extLst>
        </xdr:cNvPr>
        <xdr:cNvSpPr/>
      </xdr:nvSpPr>
      <xdr:spPr>
        <a:xfrm>
          <a:off x="12029440" y="6510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2C1E1508-6D54-4FB2-A064-9F3B341361EB}"/>
            </a:ext>
          </a:extLst>
        </xdr:cNvPr>
        <xdr:cNvSpPr/>
      </xdr:nvSpPr>
      <xdr:spPr>
        <a:xfrm>
          <a:off x="11231880" y="5972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65573D41-559A-47AB-8640-99E3FDF4C1B8}"/>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64DCB941-462B-4713-A79E-EAC89D2E3262}"/>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A730617D-964A-4260-BE0E-E561BBE47DB3}"/>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DBD56E9F-7539-4E5D-8021-3383A6A0C1BE}"/>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65987BEF-3B36-48A2-A6A1-69F6B45D8A06}"/>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6BC802DB-28C1-4CB5-A400-28FE72D3A817}"/>
            </a:ext>
          </a:extLst>
        </xdr:cNvPr>
        <xdr:cNvSpPr/>
      </xdr:nvSpPr>
      <xdr:spPr>
        <a:xfrm>
          <a:off x="14325600" y="641858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980BF103-BBEC-41ED-9160-3CC4781280BC}"/>
            </a:ext>
          </a:extLst>
        </xdr:cNvPr>
        <xdr:cNvSpPr txBox="1"/>
      </xdr:nvSpPr>
      <xdr:spPr>
        <a:xfrm>
          <a:off x="14414500" y="6402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8CB152B9-21DB-404B-8DA5-19025DEEF776}"/>
            </a:ext>
          </a:extLst>
        </xdr:cNvPr>
        <xdr:cNvSpPr/>
      </xdr:nvSpPr>
      <xdr:spPr>
        <a:xfrm>
          <a:off x="13578840" y="5481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4" name="直線コネクタ 533">
          <a:extLst>
            <a:ext uri="{FF2B5EF4-FFF2-40B4-BE49-F238E27FC236}">
              <a16:creationId xmlns:a16="http://schemas.microsoft.com/office/drawing/2014/main" id="{969A5908-811C-4D8C-8792-C34C3B7420CC}"/>
            </a:ext>
          </a:extLst>
        </xdr:cNvPr>
        <xdr:cNvCxnSpPr/>
      </xdr:nvCxnSpPr>
      <xdr:spPr>
        <a:xfrm>
          <a:off x="13629640" y="5532120"/>
          <a:ext cx="746760" cy="93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4029CED7-8A3C-4B4A-BA00-B15FBC3E77BD}"/>
            </a:ext>
          </a:extLst>
        </xdr:cNvPr>
        <xdr:cNvSpPr/>
      </xdr:nvSpPr>
      <xdr:spPr>
        <a:xfrm>
          <a:off x="128041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04A40B50-1CEF-44A9-9254-E4113B1AE7EA}"/>
            </a:ext>
          </a:extLst>
        </xdr:cNvPr>
        <xdr:cNvCxnSpPr/>
      </xdr:nvCxnSpPr>
      <xdr:spPr>
        <a:xfrm flipV="1">
          <a:off x="12854940" y="5532120"/>
          <a:ext cx="774700" cy="124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5453190A-EA5E-4B6E-B306-3BA92C0E0CB1}"/>
            </a:ext>
          </a:extLst>
        </xdr:cNvPr>
        <xdr:cNvSpPr/>
      </xdr:nvSpPr>
      <xdr:spPr>
        <a:xfrm>
          <a:off x="12029440" y="6510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8C2F3060-526B-4A2D-808E-1247999D3C19}"/>
            </a:ext>
          </a:extLst>
        </xdr:cNvPr>
        <xdr:cNvCxnSpPr/>
      </xdr:nvCxnSpPr>
      <xdr:spPr>
        <a:xfrm>
          <a:off x="12072620" y="6557010"/>
          <a:ext cx="78232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5CEF5A5E-BF79-4E9F-98C3-5314F4B22D67}"/>
            </a:ext>
          </a:extLst>
        </xdr:cNvPr>
        <xdr:cNvSpPr/>
      </xdr:nvSpPr>
      <xdr:spPr>
        <a:xfrm>
          <a:off x="11231880" y="5972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7B8BD24F-8FF6-45F6-9222-2E8D4B51A788}"/>
            </a:ext>
          </a:extLst>
        </xdr:cNvPr>
        <xdr:cNvCxnSpPr/>
      </xdr:nvCxnSpPr>
      <xdr:spPr>
        <a:xfrm>
          <a:off x="11282680" y="6023610"/>
          <a:ext cx="78994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94BDC480-D064-42AD-8DE7-1BAF2C94F899}"/>
            </a:ext>
          </a:extLst>
        </xdr:cNvPr>
        <xdr:cNvSpPr txBox="1"/>
      </xdr:nvSpPr>
      <xdr:spPr>
        <a:xfrm>
          <a:off x="13437244" y="5570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4BB7ECE2-C2C3-4C16-BFD0-3EF16E51C6D7}"/>
            </a:ext>
          </a:extLst>
        </xdr:cNvPr>
        <xdr:cNvSpPr txBox="1"/>
      </xdr:nvSpPr>
      <xdr:spPr>
        <a:xfrm>
          <a:off x="12675244" y="682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AAA597C8-C69A-4BCF-9EAE-66E94E0E1696}"/>
            </a:ext>
          </a:extLst>
        </xdr:cNvPr>
        <xdr:cNvSpPr txBox="1"/>
      </xdr:nvSpPr>
      <xdr:spPr>
        <a:xfrm>
          <a:off x="119005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270A8BB3-0A3B-4028-8A12-7D923ECD9A5E}"/>
            </a:ext>
          </a:extLst>
        </xdr:cNvPr>
        <xdr:cNvSpPr txBox="1"/>
      </xdr:nvSpPr>
      <xdr:spPr>
        <a:xfrm>
          <a:off x="11102984" y="606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463FB868-2DDF-42F5-9899-D2B0622FDF10}"/>
            </a:ext>
          </a:extLst>
        </xdr:cNvPr>
        <xdr:cNvSpPr txBox="1"/>
      </xdr:nvSpPr>
      <xdr:spPr>
        <a:xfrm>
          <a:off x="13437244" y="52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DDBB72E8-9B0C-41EC-9A6E-B02E88F78E2D}"/>
            </a:ext>
          </a:extLst>
        </xdr:cNvPr>
        <xdr:cNvSpPr txBox="1"/>
      </xdr:nvSpPr>
      <xdr:spPr>
        <a:xfrm>
          <a:off x="12675244" y="651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742414F0-4344-4C4C-829E-209ABEF0D72A}"/>
            </a:ext>
          </a:extLst>
        </xdr:cNvPr>
        <xdr:cNvSpPr txBox="1"/>
      </xdr:nvSpPr>
      <xdr:spPr>
        <a:xfrm>
          <a:off x="11900544" y="628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CAD87A69-0F40-431F-81BA-DDB7385DE9C2}"/>
            </a:ext>
          </a:extLst>
        </xdr:cNvPr>
        <xdr:cNvSpPr txBox="1"/>
      </xdr:nvSpPr>
      <xdr:spPr>
        <a:xfrm>
          <a:off x="11102984" y="57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C03FCD88-B18F-44B9-AD36-25E48FF41B48}"/>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2025BCB6-FA4A-4B63-8FC1-84FEC7AAC1F2}"/>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C6416F1D-1E87-46DC-88B9-7F0CCF8E640C}"/>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70A8A538-0B5F-42F0-8B58-0CDA326593D4}"/>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FF1F4B8C-CBAC-4464-9A91-1A97FC261EC8}"/>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A0FD580B-E48E-4A76-ACFA-93084EB372A9}"/>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D99913F1-7C63-4CA7-91DA-814000E786B6}"/>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2DC32E31-A917-4A2E-8E0A-B72C5B78B13B}"/>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8D59CD5E-7664-4769-9977-23791DB89DC8}"/>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9FE3268F-2526-4473-B8C8-4D6852832B3D}"/>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106B6E23-6A25-41DC-BB23-59244F7130CB}"/>
            </a:ext>
          </a:extLst>
        </xdr:cNvPr>
        <xdr:cNvSpPr txBox="1"/>
      </xdr:nvSpPr>
      <xdr:spPr>
        <a:xfrm>
          <a:off x="15630721" y="73139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A7929A5E-FACF-4C5D-BF6C-57F0A775DC65}"/>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336EBC4D-7A69-4948-9B5A-462277028C9E}"/>
            </a:ext>
          </a:extLst>
        </xdr:cNvPr>
        <xdr:cNvSpPr txBox="1"/>
      </xdr:nvSpPr>
      <xdr:spPr>
        <a:xfrm>
          <a:off x="15630721" y="69405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1B8A04A7-5069-48CD-AF45-73B5A820A745}"/>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9E26141D-9888-46D8-9242-38B7A862E335}"/>
            </a:ext>
          </a:extLst>
        </xdr:cNvPr>
        <xdr:cNvSpPr txBox="1"/>
      </xdr:nvSpPr>
      <xdr:spPr>
        <a:xfrm>
          <a:off x="1563072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D9998FE5-FB86-45DB-A498-C4AF47CBCFD5}"/>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F410595D-593E-46CE-98C4-A9A5833D26AD}"/>
            </a:ext>
          </a:extLst>
        </xdr:cNvPr>
        <xdr:cNvSpPr txBox="1"/>
      </xdr:nvSpPr>
      <xdr:spPr>
        <a:xfrm>
          <a:off x="1563072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C6AC92CE-952A-46F7-BF45-874B2C82A4FA}"/>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C969A8D9-FBED-47A7-9388-81A75EFD9AF8}"/>
            </a:ext>
          </a:extLst>
        </xdr:cNvPr>
        <xdr:cNvSpPr txBox="1"/>
      </xdr:nvSpPr>
      <xdr:spPr>
        <a:xfrm>
          <a:off x="1563072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9014B11B-7727-472E-B65A-07009C5AC191}"/>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B60BC5A3-A46B-4243-80BB-7AC6AB688E85}"/>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2848EB10-12CF-43A0-A71C-FFA4CD9766A9}"/>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2A648C39-7A3C-4E8E-8E39-260FD49DD081}"/>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4A4BA435-5A0C-462D-9C2B-4D318B76D144}"/>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2A5ED050-9D31-4892-A54D-8B6AA1411B5A}"/>
            </a:ext>
          </a:extLst>
        </xdr:cNvPr>
        <xdr:cNvCxnSpPr/>
      </xdr:nvCxnSpPr>
      <xdr:spPr>
        <a:xfrm flipV="1">
          <a:off x="19509104" y="5490020"/>
          <a:ext cx="0" cy="1379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F5C66F59-E897-47A6-B35D-88269AD57EFF}"/>
            </a:ext>
          </a:extLst>
        </xdr:cNvPr>
        <xdr:cNvSpPr txBox="1"/>
      </xdr:nvSpPr>
      <xdr:spPr>
        <a:xfrm>
          <a:off x="19547840" y="687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7E83065D-1A6A-487E-ADCA-CACB2FD331E3}"/>
            </a:ext>
          </a:extLst>
        </xdr:cNvPr>
        <xdr:cNvCxnSpPr/>
      </xdr:nvCxnSpPr>
      <xdr:spPr>
        <a:xfrm>
          <a:off x="19443700" y="68694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F9924365-FDB5-4EA3-AEEC-780F67F79F36}"/>
            </a:ext>
          </a:extLst>
        </xdr:cNvPr>
        <xdr:cNvSpPr txBox="1"/>
      </xdr:nvSpPr>
      <xdr:spPr>
        <a:xfrm>
          <a:off x="19547840" y="5269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153A9DA5-67E9-4248-8EF5-9EB8883BDB6A}"/>
            </a:ext>
          </a:extLst>
        </xdr:cNvPr>
        <xdr:cNvCxnSpPr/>
      </xdr:nvCxnSpPr>
      <xdr:spPr>
        <a:xfrm>
          <a:off x="19443700" y="549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26331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A4C147B7-AE6F-4108-9FD1-F66571D1A7BB}"/>
            </a:ext>
          </a:extLst>
        </xdr:cNvPr>
        <xdr:cNvSpPr txBox="1"/>
      </xdr:nvSpPr>
      <xdr:spPr>
        <a:xfrm>
          <a:off x="19547840" y="6396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5BB3F8D2-C4AC-44A4-8749-B63AE5289F74}"/>
            </a:ext>
          </a:extLst>
        </xdr:cNvPr>
        <xdr:cNvSpPr/>
      </xdr:nvSpPr>
      <xdr:spPr>
        <a:xfrm>
          <a:off x="19458940" y="654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A373D432-36AA-4E63-924E-67CDC1DEB76F}"/>
            </a:ext>
          </a:extLst>
        </xdr:cNvPr>
        <xdr:cNvSpPr/>
      </xdr:nvSpPr>
      <xdr:spPr>
        <a:xfrm>
          <a:off x="18735040" y="63874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CFF825CE-74D6-4CE9-AC79-BC44179319F4}"/>
            </a:ext>
          </a:extLst>
        </xdr:cNvPr>
        <xdr:cNvSpPr/>
      </xdr:nvSpPr>
      <xdr:spPr>
        <a:xfrm>
          <a:off x="17937480" y="66596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6F2AB6D1-C72B-4DEA-AA1B-B9C58CFC818D}"/>
            </a:ext>
          </a:extLst>
        </xdr:cNvPr>
        <xdr:cNvSpPr/>
      </xdr:nvSpPr>
      <xdr:spPr>
        <a:xfrm>
          <a:off x="17162780" y="65145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5665315E-8605-47F8-BBD7-B2F6D033C7DF}"/>
            </a:ext>
          </a:extLst>
        </xdr:cNvPr>
        <xdr:cNvSpPr/>
      </xdr:nvSpPr>
      <xdr:spPr>
        <a:xfrm>
          <a:off x="16388080" y="655993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CB17E071-DE0D-4807-A2B7-993D401D5F7B}"/>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76E3F5FC-D162-4E8C-89C2-CFB351D54726}"/>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78F893FC-776D-47F0-8605-C9E04BBD8F95}"/>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70A09ACA-3B56-48B2-BD78-AF4E8E048D06}"/>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39AEDFAC-7F6C-4199-927C-C85C5E8EC2ED}"/>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62395</xdr:rowOff>
    </xdr:from>
    <xdr:to>
      <xdr:col>116</xdr:col>
      <xdr:colOff>114300</xdr:colOff>
      <xdr:row>40</xdr:row>
      <xdr:rowOff>163995</xdr:rowOff>
    </xdr:to>
    <xdr:sp macro="" textlink="">
      <xdr:nvSpPr>
        <xdr:cNvPr id="589" name="楕円 588">
          <a:extLst>
            <a:ext uri="{FF2B5EF4-FFF2-40B4-BE49-F238E27FC236}">
              <a16:creationId xmlns:a16="http://schemas.microsoft.com/office/drawing/2014/main" id="{0247FBA3-3356-4168-8A9D-89F2D50835CF}"/>
            </a:ext>
          </a:extLst>
        </xdr:cNvPr>
        <xdr:cNvSpPr/>
      </xdr:nvSpPr>
      <xdr:spPr>
        <a:xfrm>
          <a:off x="19458940" y="676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148772</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440F563E-A324-4C2E-AC79-E042C6AF8AD5}"/>
            </a:ext>
          </a:extLst>
        </xdr:cNvPr>
        <xdr:cNvSpPr txBox="1"/>
      </xdr:nvSpPr>
      <xdr:spPr>
        <a:xfrm>
          <a:off x="19547840" y="6686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114059</xdr:rowOff>
    </xdr:from>
    <xdr:to>
      <xdr:col>112</xdr:col>
      <xdr:colOff>38100</xdr:colOff>
      <xdr:row>40</xdr:row>
      <xdr:rowOff>44209</xdr:rowOff>
    </xdr:to>
    <xdr:sp macro="" textlink="">
      <xdr:nvSpPr>
        <xdr:cNvPr id="591" name="楕円 590">
          <a:extLst>
            <a:ext uri="{FF2B5EF4-FFF2-40B4-BE49-F238E27FC236}">
              <a16:creationId xmlns:a16="http://schemas.microsoft.com/office/drawing/2014/main" id="{DE6C8862-C254-4F82-B8DD-993676A330E3}"/>
            </a:ext>
          </a:extLst>
        </xdr:cNvPr>
        <xdr:cNvSpPr/>
      </xdr:nvSpPr>
      <xdr:spPr>
        <a:xfrm>
          <a:off x="18735040" y="66520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164859</xdr:rowOff>
    </xdr:from>
    <xdr:to>
      <xdr:col>116</xdr:col>
      <xdr:colOff>63500</xdr:colOff>
      <xdr:row>40</xdr:row>
      <xdr:rowOff>113195</xdr:rowOff>
    </xdr:to>
    <xdr:cxnSp macro="">
      <xdr:nvCxnSpPr>
        <xdr:cNvPr id="592" name="直線コネクタ 591">
          <a:extLst>
            <a:ext uri="{FF2B5EF4-FFF2-40B4-BE49-F238E27FC236}">
              <a16:creationId xmlns:a16="http://schemas.microsoft.com/office/drawing/2014/main" id="{E9957D08-7C7D-466F-91A0-2B1752937883}"/>
            </a:ext>
          </a:extLst>
        </xdr:cNvPr>
        <xdr:cNvCxnSpPr/>
      </xdr:nvCxnSpPr>
      <xdr:spPr>
        <a:xfrm>
          <a:off x="18778220" y="6702819"/>
          <a:ext cx="731520" cy="115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167399</xdr:rowOff>
    </xdr:from>
    <xdr:to>
      <xdr:col>107</xdr:col>
      <xdr:colOff>101600</xdr:colOff>
      <xdr:row>42</xdr:row>
      <xdr:rowOff>97549</xdr:rowOff>
    </xdr:to>
    <xdr:sp macro="" textlink="">
      <xdr:nvSpPr>
        <xdr:cNvPr id="593" name="楕円 592">
          <a:extLst>
            <a:ext uri="{FF2B5EF4-FFF2-40B4-BE49-F238E27FC236}">
              <a16:creationId xmlns:a16="http://schemas.microsoft.com/office/drawing/2014/main" id="{6A5DEED7-7CCE-4C47-BD95-7B347DBF7524}"/>
            </a:ext>
          </a:extLst>
        </xdr:cNvPr>
        <xdr:cNvSpPr/>
      </xdr:nvSpPr>
      <xdr:spPr>
        <a:xfrm>
          <a:off x="17937480" y="70406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164859</xdr:rowOff>
    </xdr:from>
    <xdr:to>
      <xdr:col>111</xdr:col>
      <xdr:colOff>177800</xdr:colOff>
      <xdr:row>42</xdr:row>
      <xdr:rowOff>46749</xdr:rowOff>
    </xdr:to>
    <xdr:cxnSp macro="">
      <xdr:nvCxnSpPr>
        <xdr:cNvPr id="594" name="直線コネクタ 593">
          <a:extLst>
            <a:ext uri="{FF2B5EF4-FFF2-40B4-BE49-F238E27FC236}">
              <a16:creationId xmlns:a16="http://schemas.microsoft.com/office/drawing/2014/main" id="{26A57DDD-4DF4-4843-810F-EC2D269187E1}"/>
            </a:ext>
          </a:extLst>
        </xdr:cNvPr>
        <xdr:cNvCxnSpPr/>
      </xdr:nvCxnSpPr>
      <xdr:spPr>
        <a:xfrm flipV="1">
          <a:off x="17988280" y="6702819"/>
          <a:ext cx="789940" cy="384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138900</xdr:rowOff>
    </xdr:from>
    <xdr:to>
      <xdr:col>102</xdr:col>
      <xdr:colOff>165100</xdr:colOff>
      <xdr:row>41</xdr:row>
      <xdr:rowOff>69050</xdr:rowOff>
    </xdr:to>
    <xdr:sp macro="" textlink="">
      <xdr:nvSpPr>
        <xdr:cNvPr id="595" name="楕円 594">
          <a:extLst>
            <a:ext uri="{FF2B5EF4-FFF2-40B4-BE49-F238E27FC236}">
              <a16:creationId xmlns:a16="http://schemas.microsoft.com/office/drawing/2014/main" id="{C720F0A4-5302-4648-B3BE-8854D98F17CE}"/>
            </a:ext>
          </a:extLst>
        </xdr:cNvPr>
        <xdr:cNvSpPr/>
      </xdr:nvSpPr>
      <xdr:spPr>
        <a:xfrm>
          <a:off x="17162780" y="6844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18250</xdr:rowOff>
    </xdr:from>
    <xdr:to>
      <xdr:col>107</xdr:col>
      <xdr:colOff>50800</xdr:colOff>
      <xdr:row>42</xdr:row>
      <xdr:rowOff>46749</xdr:rowOff>
    </xdr:to>
    <xdr:cxnSp macro="">
      <xdr:nvCxnSpPr>
        <xdr:cNvPr id="596" name="直線コネクタ 595">
          <a:extLst>
            <a:ext uri="{FF2B5EF4-FFF2-40B4-BE49-F238E27FC236}">
              <a16:creationId xmlns:a16="http://schemas.microsoft.com/office/drawing/2014/main" id="{492D18F6-6A9C-41CD-99AC-44818DDD94C4}"/>
            </a:ext>
          </a:extLst>
        </xdr:cNvPr>
        <xdr:cNvCxnSpPr/>
      </xdr:nvCxnSpPr>
      <xdr:spPr>
        <a:xfrm>
          <a:off x="17213580" y="6891490"/>
          <a:ext cx="774700" cy="196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20866</xdr:rowOff>
    </xdr:from>
    <xdr:to>
      <xdr:col>98</xdr:col>
      <xdr:colOff>38100</xdr:colOff>
      <xdr:row>41</xdr:row>
      <xdr:rowOff>122466</xdr:rowOff>
    </xdr:to>
    <xdr:sp macro="" textlink="">
      <xdr:nvSpPr>
        <xdr:cNvPr id="597" name="楕円 596">
          <a:extLst>
            <a:ext uri="{FF2B5EF4-FFF2-40B4-BE49-F238E27FC236}">
              <a16:creationId xmlns:a16="http://schemas.microsoft.com/office/drawing/2014/main" id="{21400B9A-CBCD-4A45-833F-8054EE099FE2}"/>
            </a:ext>
          </a:extLst>
        </xdr:cNvPr>
        <xdr:cNvSpPr/>
      </xdr:nvSpPr>
      <xdr:spPr>
        <a:xfrm>
          <a:off x="16388080" y="68941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18250</xdr:rowOff>
    </xdr:from>
    <xdr:to>
      <xdr:col>102</xdr:col>
      <xdr:colOff>114300</xdr:colOff>
      <xdr:row>41</xdr:row>
      <xdr:rowOff>71666</xdr:rowOff>
    </xdr:to>
    <xdr:cxnSp macro="">
      <xdr:nvCxnSpPr>
        <xdr:cNvPr id="598" name="直線コネクタ 597">
          <a:extLst>
            <a:ext uri="{FF2B5EF4-FFF2-40B4-BE49-F238E27FC236}">
              <a16:creationId xmlns:a16="http://schemas.microsoft.com/office/drawing/2014/main" id="{49E66FF5-E81A-41E1-8988-74C8AD4ACF06}"/>
            </a:ext>
          </a:extLst>
        </xdr:cNvPr>
        <xdr:cNvCxnSpPr/>
      </xdr:nvCxnSpPr>
      <xdr:spPr>
        <a:xfrm flipV="1">
          <a:off x="16431260" y="6891490"/>
          <a:ext cx="782320" cy="5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135297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4E585CEA-CAD2-4030-9AFB-171E0514A63E}"/>
            </a:ext>
          </a:extLst>
        </xdr:cNvPr>
        <xdr:cNvSpPr txBox="1"/>
      </xdr:nvSpPr>
      <xdr:spPr>
        <a:xfrm>
          <a:off x="18528811" y="617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68318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C1010254-D150-4276-81BA-77606E441480}"/>
            </a:ext>
          </a:extLst>
        </xdr:cNvPr>
        <xdr:cNvSpPr txBox="1"/>
      </xdr:nvSpPr>
      <xdr:spPr>
        <a:xfrm>
          <a:off x="17766811" y="6438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90949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05FD26C6-1D9B-497D-A615-96D0E98C73BA}"/>
            </a:ext>
          </a:extLst>
        </xdr:cNvPr>
        <xdr:cNvSpPr txBox="1"/>
      </xdr:nvSpPr>
      <xdr:spPr>
        <a:xfrm>
          <a:off x="16969251" y="629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140098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13A1FCBF-B55F-4ADD-B8E8-3BE26FF0A580}"/>
            </a:ext>
          </a:extLst>
        </xdr:cNvPr>
        <xdr:cNvSpPr txBox="1"/>
      </xdr:nvSpPr>
      <xdr:spPr>
        <a:xfrm>
          <a:off x="16194551" y="634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35336</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00086459-7ADF-442C-A3A5-CFBE23BC4E6C}"/>
            </a:ext>
          </a:extLst>
        </xdr:cNvPr>
        <xdr:cNvSpPr txBox="1"/>
      </xdr:nvSpPr>
      <xdr:spPr>
        <a:xfrm>
          <a:off x="18528811" y="6740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88676</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C23768B3-BCB2-4A8B-B275-BFA1A9B437C5}"/>
            </a:ext>
          </a:extLst>
        </xdr:cNvPr>
        <xdr:cNvSpPr txBox="1"/>
      </xdr:nvSpPr>
      <xdr:spPr>
        <a:xfrm>
          <a:off x="17766811" y="7129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60177</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3156C20B-2E81-4D12-A648-A5FDBAF4648E}"/>
            </a:ext>
          </a:extLst>
        </xdr:cNvPr>
        <xdr:cNvSpPr txBox="1"/>
      </xdr:nvSpPr>
      <xdr:spPr>
        <a:xfrm>
          <a:off x="16969251" y="6933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113593</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1D92A0B7-2A31-4709-BAD5-AEDAB81F2464}"/>
            </a:ext>
          </a:extLst>
        </xdr:cNvPr>
        <xdr:cNvSpPr txBox="1"/>
      </xdr:nvSpPr>
      <xdr:spPr>
        <a:xfrm>
          <a:off x="16194551" y="6986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FC451895-89F0-46C7-BE06-5FBB85C1ECA4}"/>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ABD6DBE8-193F-4298-BC8C-657F19AA7309}"/>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933F7B6E-79FA-4AE0-A372-5F30AA5BC621}"/>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ED4E914A-190F-422B-9C1D-4BC4261F1197}"/>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2AF4BCFB-39B8-48FA-9902-76DC19C16F58}"/>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FCC808F1-5E25-4970-B882-1274259471C8}"/>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30930705-FFC7-4267-9991-A472D94D5BF6}"/>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71467CBC-6762-4D6D-9662-2ACA69EC1C32}"/>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FB150CD3-FF48-40ED-B3BB-F2B546FBF122}"/>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5CBE47F6-5E98-46FA-81CB-A38628627DE7}"/>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FADCCC7B-206A-4BC8-A377-948FD51D2158}"/>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088DC39D-198F-4D94-9BCD-C4FC0AF46AA2}"/>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B517AF0B-E900-4DA0-9C21-BC825CA4639C}"/>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5445866C-A8C8-44A4-8F65-6A2522D38D86}"/>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F34B62D1-14E3-43D3-ACE5-783DF5A3F3E1}"/>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A2AD4661-EE0B-4DB9-99DB-7EFFF6410D6A}"/>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6A548FDB-21E8-4E50-90A4-8DBA29CB9AD9}"/>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89807D93-D3B8-4BDC-A572-02A3F25E902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1F281CC9-F292-4A6A-993B-A7DC098657AD}"/>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48594853-043F-447F-8F09-119B999420A7}"/>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CE71F486-DEC7-40EB-87E1-EB35110F0CD5}"/>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69F9BE03-2569-4959-9F6F-122738040A38}"/>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A8115235-BBB2-41FB-9A5D-F662D4022A8C}"/>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E86DC34F-99CF-49E8-A692-B8E3F21542CA}"/>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790DA495-79D5-4891-B223-8340DEE949A1}"/>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2" name="直線コネクタ 631">
          <a:extLst>
            <a:ext uri="{FF2B5EF4-FFF2-40B4-BE49-F238E27FC236}">
              <a16:creationId xmlns:a16="http://schemas.microsoft.com/office/drawing/2014/main" id="{DA2B81A3-6028-4F84-A1F1-285215BD070C}"/>
            </a:ext>
          </a:extLst>
        </xdr:cNvPr>
        <xdr:cNvCxnSpPr/>
      </xdr:nvCxnSpPr>
      <xdr:spPr>
        <a:xfrm flipV="1">
          <a:off x="14375764" y="9358993"/>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54EBC93E-5F1F-4F78-882E-FD0BB9339DCE}"/>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4" name="直線コネクタ 633">
          <a:extLst>
            <a:ext uri="{FF2B5EF4-FFF2-40B4-BE49-F238E27FC236}">
              <a16:creationId xmlns:a16="http://schemas.microsoft.com/office/drawing/2014/main" id="{2750B7C6-CB8C-45FA-B4E5-E86C02361BC0}"/>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C41437A9-B508-4A3B-8708-66FC2BD31D16}"/>
            </a:ext>
          </a:extLst>
        </xdr:cNvPr>
        <xdr:cNvSpPr txBox="1"/>
      </xdr:nvSpPr>
      <xdr:spPr>
        <a:xfrm>
          <a:off x="14414500" y="91380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6" name="直線コネクタ 635">
          <a:extLst>
            <a:ext uri="{FF2B5EF4-FFF2-40B4-BE49-F238E27FC236}">
              <a16:creationId xmlns:a16="http://schemas.microsoft.com/office/drawing/2014/main" id="{F97AFCC9-099C-4C78-84AE-58AE71426E20}"/>
            </a:ext>
          </a:extLst>
        </xdr:cNvPr>
        <xdr:cNvCxnSpPr/>
      </xdr:nvCxnSpPr>
      <xdr:spPr>
        <a:xfrm>
          <a:off x="14287500" y="9358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130464</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31A2FD79-E4DF-4D78-8EB9-78B54AB47480}"/>
            </a:ext>
          </a:extLst>
        </xdr:cNvPr>
        <xdr:cNvSpPr txBox="1"/>
      </xdr:nvSpPr>
      <xdr:spPr>
        <a:xfrm>
          <a:off x="14414500" y="9853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38" name="フローチャート: 判断 637">
          <a:extLst>
            <a:ext uri="{FF2B5EF4-FFF2-40B4-BE49-F238E27FC236}">
              <a16:creationId xmlns:a16="http://schemas.microsoft.com/office/drawing/2014/main" id="{42BD50D1-992F-464C-A1BD-77D02D629350}"/>
            </a:ext>
          </a:extLst>
        </xdr:cNvPr>
        <xdr:cNvSpPr/>
      </xdr:nvSpPr>
      <xdr:spPr>
        <a:xfrm>
          <a:off x="14325600" y="999834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39" name="フローチャート: 判断 638">
          <a:extLst>
            <a:ext uri="{FF2B5EF4-FFF2-40B4-BE49-F238E27FC236}">
              <a16:creationId xmlns:a16="http://schemas.microsoft.com/office/drawing/2014/main" id="{5CD037BA-AB4D-4D32-A6E9-E922B0F7CC01}"/>
            </a:ext>
          </a:extLst>
        </xdr:cNvPr>
        <xdr:cNvSpPr/>
      </xdr:nvSpPr>
      <xdr:spPr>
        <a:xfrm>
          <a:off x="1357884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0" name="フローチャート: 判断 639">
          <a:extLst>
            <a:ext uri="{FF2B5EF4-FFF2-40B4-BE49-F238E27FC236}">
              <a16:creationId xmlns:a16="http://schemas.microsoft.com/office/drawing/2014/main" id="{E1E015EF-CFF3-4D66-9259-72665FDD4740}"/>
            </a:ext>
          </a:extLst>
        </xdr:cNvPr>
        <xdr:cNvSpPr/>
      </xdr:nvSpPr>
      <xdr:spPr>
        <a:xfrm>
          <a:off x="12804140" y="99967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1" name="フローチャート: 判断 640">
          <a:extLst>
            <a:ext uri="{FF2B5EF4-FFF2-40B4-BE49-F238E27FC236}">
              <a16:creationId xmlns:a16="http://schemas.microsoft.com/office/drawing/2014/main" id="{393694E6-2076-4489-8A9E-7FD073437BE4}"/>
            </a:ext>
          </a:extLst>
        </xdr:cNvPr>
        <xdr:cNvSpPr/>
      </xdr:nvSpPr>
      <xdr:spPr>
        <a:xfrm>
          <a:off x="12029440" y="99705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2" name="フローチャート: 判断 641">
          <a:extLst>
            <a:ext uri="{FF2B5EF4-FFF2-40B4-BE49-F238E27FC236}">
              <a16:creationId xmlns:a16="http://schemas.microsoft.com/office/drawing/2014/main" id="{A7613C9A-BA1C-44C8-B146-A3D036E59FCB}"/>
            </a:ext>
          </a:extLst>
        </xdr:cNvPr>
        <xdr:cNvSpPr/>
      </xdr:nvSpPr>
      <xdr:spPr>
        <a:xfrm>
          <a:off x="1123188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0635A143-F749-4C9D-9842-C2997648AF49}"/>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929D45D6-E3B5-4C00-97DD-14204A1A6B9E}"/>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356D790A-FA70-4C5E-9B53-110A541331BD}"/>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1702C103-9307-4F8D-985E-23B837F62D92}"/>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D25C5041-84E9-4D80-9419-2EB20FF10283}"/>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70031</xdr:rowOff>
    </xdr:from>
    <xdr:to>
      <xdr:col>85</xdr:col>
      <xdr:colOff>177800</xdr:colOff>
      <xdr:row>61</xdr:row>
      <xdr:rowOff>181</xdr:rowOff>
    </xdr:to>
    <xdr:sp macro="" textlink="">
      <xdr:nvSpPr>
        <xdr:cNvPr id="648" name="楕円 647">
          <a:extLst>
            <a:ext uri="{FF2B5EF4-FFF2-40B4-BE49-F238E27FC236}">
              <a16:creationId xmlns:a16="http://schemas.microsoft.com/office/drawing/2014/main" id="{D10685FC-8B30-415E-BEFF-0BBD8EEE37B1}"/>
            </a:ext>
          </a:extLst>
        </xdr:cNvPr>
        <xdr:cNvSpPr/>
      </xdr:nvSpPr>
      <xdr:spPr>
        <a:xfrm>
          <a:off x="14325600" y="1012843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48458</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B75CFBE7-C7FF-4182-A6BF-616D3E480045}"/>
            </a:ext>
          </a:extLst>
        </xdr:cNvPr>
        <xdr:cNvSpPr txBox="1"/>
      </xdr:nvSpPr>
      <xdr:spPr>
        <a:xfrm>
          <a:off x="14414500" y="10106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55335</xdr:rowOff>
    </xdr:from>
    <xdr:to>
      <xdr:col>81</xdr:col>
      <xdr:colOff>101600</xdr:colOff>
      <xdr:row>60</xdr:row>
      <xdr:rowOff>156935</xdr:rowOff>
    </xdr:to>
    <xdr:sp macro="" textlink="">
      <xdr:nvSpPr>
        <xdr:cNvPr id="650" name="楕円 649">
          <a:extLst>
            <a:ext uri="{FF2B5EF4-FFF2-40B4-BE49-F238E27FC236}">
              <a16:creationId xmlns:a16="http://schemas.microsoft.com/office/drawing/2014/main" id="{8710BCCF-CD16-4E63-86FD-DB2D2071B7C2}"/>
            </a:ext>
          </a:extLst>
        </xdr:cNvPr>
        <xdr:cNvSpPr/>
      </xdr:nvSpPr>
      <xdr:spPr>
        <a:xfrm>
          <a:off x="13578840" y="1011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106135</xdr:rowOff>
    </xdr:from>
    <xdr:to>
      <xdr:col>85</xdr:col>
      <xdr:colOff>127000</xdr:colOff>
      <xdr:row>60</xdr:row>
      <xdr:rowOff>120831</xdr:rowOff>
    </xdr:to>
    <xdr:cxnSp macro="">
      <xdr:nvCxnSpPr>
        <xdr:cNvPr id="651" name="直線コネクタ 650">
          <a:extLst>
            <a:ext uri="{FF2B5EF4-FFF2-40B4-BE49-F238E27FC236}">
              <a16:creationId xmlns:a16="http://schemas.microsoft.com/office/drawing/2014/main" id="{CA76BD5F-A0B7-44F9-ACAC-3435191C31AB}"/>
            </a:ext>
          </a:extLst>
        </xdr:cNvPr>
        <xdr:cNvCxnSpPr/>
      </xdr:nvCxnSpPr>
      <xdr:spPr>
        <a:xfrm>
          <a:off x="13629640" y="10164535"/>
          <a:ext cx="74676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21046</xdr:rowOff>
    </xdr:from>
    <xdr:to>
      <xdr:col>76</xdr:col>
      <xdr:colOff>165100</xdr:colOff>
      <xdr:row>60</xdr:row>
      <xdr:rowOff>122646</xdr:rowOff>
    </xdr:to>
    <xdr:sp macro="" textlink="">
      <xdr:nvSpPr>
        <xdr:cNvPr id="652" name="楕円 651">
          <a:extLst>
            <a:ext uri="{FF2B5EF4-FFF2-40B4-BE49-F238E27FC236}">
              <a16:creationId xmlns:a16="http://schemas.microsoft.com/office/drawing/2014/main" id="{B558679B-5B5C-460D-9DC4-F8DCD0370BAB}"/>
            </a:ext>
          </a:extLst>
        </xdr:cNvPr>
        <xdr:cNvSpPr/>
      </xdr:nvSpPr>
      <xdr:spPr>
        <a:xfrm>
          <a:off x="12804140" y="1007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71846</xdr:rowOff>
    </xdr:from>
    <xdr:to>
      <xdr:col>81</xdr:col>
      <xdr:colOff>50800</xdr:colOff>
      <xdr:row>60</xdr:row>
      <xdr:rowOff>106135</xdr:rowOff>
    </xdr:to>
    <xdr:cxnSp macro="">
      <xdr:nvCxnSpPr>
        <xdr:cNvPr id="653" name="直線コネクタ 652">
          <a:extLst>
            <a:ext uri="{FF2B5EF4-FFF2-40B4-BE49-F238E27FC236}">
              <a16:creationId xmlns:a16="http://schemas.microsoft.com/office/drawing/2014/main" id="{37D62CC0-95EE-4146-8E74-F3A3F1EBA0CB}"/>
            </a:ext>
          </a:extLst>
        </xdr:cNvPr>
        <xdr:cNvCxnSpPr/>
      </xdr:nvCxnSpPr>
      <xdr:spPr>
        <a:xfrm>
          <a:off x="12854940" y="10130246"/>
          <a:ext cx="7747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163104</xdr:rowOff>
    </xdr:from>
    <xdr:to>
      <xdr:col>72</xdr:col>
      <xdr:colOff>38100</xdr:colOff>
      <xdr:row>60</xdr:row>
      <xdr:rowOff>93254</xdr:rowOff>
    </xdr:to>
    <xdr:sp macro="" textlink="">
      <xdr:nvSpPr>
        <xdr:cNvPr id="654" name="楕円 653">
          <a:extLst>
            <a:ext uri="{FF2B5EF4-FFF2-40B4-BE49-F238E27FC236}">
              <a16:creationId xmlns:a16="http://schemas.microsoft.com/office/drawing/2014/main" id="{4211F7B4-6AEF-4C43-81CF-1CBF8836D63C}"/>
            </a:ext>
          </a:extLst>
        </xdr:cNvPr>
        <xdr:cNvSpPr/>
      </xdr:nvSpPr>
      <xdr:spPr>
        <a:xfrm>
          <a:off x="12029440" y="100538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42454</xdr:rowOff>
    </xdr:from>
    <xdr:to>
      <xdr:col>76</xdr:col>
      <xdr:colOff>114300</xdr:colOff>
      <xdr:row>60</xdr:row>
      <xdr:rowOff>71846</xdr:rowOff>
    </xdr:to>
    <xdr:cxnSp macro="">
      <xdr:nvCxnSpPr>
        <xdr:cNvPr id="655" name="直線コネクタ 654">
          <a:extLst>
            <a:ext uri="{FF2B5EF4-FFF2-40B4-BE49-F238E27FC236}">
              <a16:creationId xmlns:a16="http://schemas.microsoft.com/office/drawing/2014/main" id="{AFDDFB36-11B6-44C5-B398-849BABCEA54A}"/>
            </a:ext>
          </a:extLst>
        </xdr:cNvPr>
        <xdr:cNvCxnSpPr/>
      </xdr:nvCxnSpPr>
      <xdr:spPr>
        <a:xfrm>
          <a:off x="12072620" y="10100854"/>
          <a:ext cx="78232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136978</xdr:rowOff>
    </xdr:from>
    <xdr:to>
      <xdr:col>67</xdr:col>
      <xdr:colOff>101600</xdr:colOff>
      <xdr:row>60</xdr:row>
      <xdr:rowOff>67128</xdr:rowOff>
    </xdr:to>
    <xdr:sp macro="" textlink="">
      <xdr:nvSpPr>
        <xdr:cNvPr id="656" name="楕円 655">
          <a:extLst>
            <a:ext uri="{FF2B5EF4-FFF2-40B4-BE49-F238E27FC236}">
              <a16:creationId xmlns:a16="http://schemas.microsoft.com/office/drawing/2014/main" id="{5CB0BF0F-4AA0-4A85-AC0C-BEC5F0CE22DB}"/>
            </a:ext>
          </a:extLst>
        </xdr:cNvPr>
        <xdr:cNvSpPr/>
      </xdr:nvSpPr>
      <xdr:spPr>
        <a:xfrm>
          <a:off x="11231880" y="100277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16328</xdr:rowOff>
    </xdr:from>
    <xdr:to>
      <xdr:col>71</xdr:col>
      <xdr:colOff>177800</xdr:colOff>
      <xdr:row>60</xdr:row>
      <xdr:rowOff>42454</xdr:rowOff>
    </xdr:to>
    <xdr:cxnSp macro="">
      <xdr:nvCxnSpPr>
        <xdr:cNvPr id="657" name="直線コネクタ 656">
          <a:extLst>
            <a:ext uri="{FF2B5EF4-FFF2-40B4-BE49-F238E27FC236}">
              <a16:creationId xmlns:a16="http://schemas.microsoft.com/office/drawing/2014/main" id="{6DB42513-4666-45FB-993E-4A40FC7CE68D}"/>
            </a:ext>
          </a:extLst>
        </xdr:cNvPr>
        <xdr:cNvCxnSpPr/>
      </xdr:nvCxnSpPr>
      <xdr:spPr>
        <a:xfrm>
          <a:off x="11282680" y="10074728"/>
          <a:ext cx="78994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44467</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216D6D4C-EB5E-4327-B330-A6134C0D271E}"/>
            </a:ext>
          </a:extLst>
        </xdr:cNvPr>
        <xdr:cNvSpPr txBox="1"/>
      </xdr:nvSpPr>
      <xdr:spPr>
        <a:xfrm>
          <a:off x="13437244" y="976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52631</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F8B01683-677E-4922-BDA2-DE9DBB603735}"/>
            </a:ext>
          </a:extLst>
        </xdr:cNvPr>
        <xdr:cNvSpPr txBox="1"/>
      </xdr:nvSpPr>
      <xdr:spPr>
        <a:xfrm>
          <a:off x="12675244" y="9775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26505</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E950CBC5-8AAF-4B89-9143-426EF1C8F374}"/>
            </a:ext>
          </a:extLst>
        </xdr:cNvPr>
        <xdr:cNvSpPr txBox="1"/>
      </xdr:nvSpPr>
      <xdr:spPr>
        <a:xfrm>
          <a:off x="11900544" y="9749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60796</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677810CC-F156-43F4-99E3-13071DB61979}"/>
            </a:ext>
          </a:extLst>
        </xdr:cNvPr>
        <xdr:cNvSpPr txBox="1"/>
      </xdr:nvSpPr>
      <xdr:spPr>
        <a:xfrm>
          <a:off x="11102984" y="978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148062</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70AF973D-9E71-4AEC-B383-C2575E28C713}"/>
            </a:ext>
          </a:extLst>
        </xdr:cNvPr>
        <xdr:cNvSpPr txBox="1"/>
      </xdr:nvSpPr>
      <xdr:spPr>
        <a:xfrm>
          <a:off x="13437244" y="10206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113773</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88FD8DB9-98C7-493A-B98D-D1B481B70E88}"/>
            </a:ext>
          </a:extLst>
        </xdr:cNvPr>
        <xdr:cNvSpPr txBox="1"/>
      </xdr:nvSpPr>
      <xdr:spPr>
        <a:xfrm>
          <a:off x="12675244" y="10172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84381</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F4FE85D5-D953-4061-8922-477290E2696F}"/>
            </a:ext>
          </a:extLst>
        </xdr:cNvPr>
        <xdr:cNvSpPr txBox="1"/>
      </xdr:nvSpPr>
      <xdr:spPr>
        <a:xfrm>
          <a:off x="11900544" y="10142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58255</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C5D01706-EA47-4EE2-8EF6-66D813E39F3F}"/>
            </a:ext>
          </a:extLst>
        </xdr:cNvPr>
        <xdr:cNvSpPr txBox="1"/>
      </xdr:nvSpPr>
      <xdr:spPr>
        <a:xfrm>
          <a:off x="11102984" y="10116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7C9C1B9E-DD5F-47E3-B7DC-DE8789E15042}"/>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7E648BC9-FE3B-4090-8A3C-2CAB3A61B14D}"/>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2F04A024-4584-4F85-9FA3-F1FD85280C91}"/>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4D4DF55B-431C-417B-9BB1-1230147B14F6}"/>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02BA7DAD-26D0-4DF0-B47C-B5C12483B1FC}"/>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50D713F4-2082-422E-9928-72543A2012A7}"/>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2008F948-98AD-41E0-972F-8623DB8A0E7A}"/>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A57D5DCB-D6D3-4D3E-8BE4-6FA21AEA3242}"/>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8F004D28-91BE-40CC-9127-E6842A7FC4A5}"/>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4B3B0E83-1205-4780-B307-1579948EA784}"/>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59013F8A-63A5-490B-B407-181A27EB0AF6}"/>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6FA168CD-4F39-4AE4-A290-D1AE2B0A952F}"/>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9E12725F-DEF6-4B26-B05E-426D5255C29B}"/>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9AD462BF-DDD1-489A-B9A4-121DAEFF53EF}"/>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AEF3B635-F816-46A8-B88F-B19D0F698657}"/>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a:extLst>
            <a:ext uri="{FF2B5EF4-FFF2-40B4-BE49-F238E27FC236}">
              <a16:creationId xmlns:a16="http://schemas.microsoft.com/office/drawing/2014/main" id="{4BEB0DB3-E888-48FA-9997-AF7A18A7DEE9}"/>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0383EB74-F5D1-4076-84FB-88B9D5EECD6A}"/>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a:extLst>
            <a:ext uri="{FF2B5EF4-FFF2-40B4-BE49-F238E27FC236}">
              <a16:creationId xmlns:a16="http://schemas.microsoft.com/office/drawing/2014/main" id="{F1721432-4504-43D5-95DB-43717A4080D4}"/>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4C928C22-394B-4F13-BE2A-F9D1A00FDA45}"/>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a:extLst>
            <a:ext uri="{FF2B5EF4-FFF2-40B4-BE49-F238E27FC236}">
              <a16:creationId xmlns:a16="http://schemas.microsoft.com/office/drawing/2014/main" id="{F3E76498-F525-46D1-8876-ED8104D02A69}"/>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6BFD7D99-75F0-4BD2-AD76-4D514C314EA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4083DE70-A03B-4C9B-BB5B-98B26363FF82}"/>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21484A56-0198-4D51-AA7D-EBA7AEE44904}"/>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89" name="直線コネクタ 688">
          <a:extLst>
            <a:ext uri="{FF2B5EF4-FFF2-40B4-BE49-F238E27FC236}">
              <a16:creationId xmlns:a16="http://schemas.microsoft.com/office/drawing/2014/main" id="{9548BA3A-7F88-4B2E-8D27-224D44689474}"/>
            </a:ext>
          </a:extLst>
        </xdr:cNvPr>
        <xdr:cNvCxnSpPr/>
      </xdr:nvCxnSpPr>
      <xdr:spPr>
        <a:xfrm flipV="1">
          <a:off x="19509104" y="931545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6997F3B6-C0F6-456D-8455-F70B2FF77DF0}"/>
            </a:ext>
          </a:extLst>
        </xdr:cNvPr>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a:extLst>
            <a:ext uri="{FF2B5EF4-FFF2-40B4-BE49-F238E27FC236}">
              <a16:creationId xmlns:a16="http://schemas.microsoft.com/office/drawing/2014/main" id="{17530168-E4FA-4E64-A430-749B2F6F0F82}"/>
            </a:ext>
          </a:extLst>
        </xdr:cNvPr>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937FD3A7-049A-493D-8E19-C5E383B7CFB6}"/>
            </a:ext>
          </a:extLst>
        </xdr:cNvPr>
        <xdr:cNvSpPr txBox="1"/>
      </xdr:nvSpPr>
      <xdr:spPr>
        <a:xfrm>
          <a:off x="19547840" y="909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3" name="直線コネクタ 692">
          <a:extLst>
            <a:ext uri="{FF2B5EF4-FFF2-40B4-BE49-F238E27FC236}">
              <a16:creationId xmlns:a16="http://schemas.microsoft.com/office/drawing/2014/main" id="{A4912485-4BA6-4931-9A82-353CC2E34AE4}"/>
            </a:ext>
          </a:extLst>
        </xdr:cNvPr>
        <xdr:cNvCxnSpPr/>
      </xdr:nvCxnSpPr>
      <xdr:spPr>
        <a:xfrm>
          <a:off x="19443700" y="931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7F38B756-0866-41CA-904E-ED70CFB86B1E}"/>
            </a:ext>
          </a:extLst>
        </xdr:cNvPr>
        <xdr:cNvSpPr txBox="1"/>
      </xdr:nvSpPr>
      <xdr:spPr>
        <a:xfrm>
          <a:off x="19547840" y="1039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5" name="フローチャート: 判断 694">
          <a:extLst>
            <a:ext uri="{FF2B5EF4-FFF2-40B4-BE49-F238E27FC236}">
              <a16:creationId xmlns:a16="http://schemas.microsoft.com/office/drawing/2014/main" id="{20AF1FEF-73F2-45AD-9929-F48E76B28A7B}"/>
            </a:ext>
          </a:extLst>
        </xdr:cNvPr>
        <xdr:cNvSpPr/>
      </xdr:nvSpPr>
      <xdr:spPr>
        <a:xfrm>
          <a:off x="1945894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a:extLst>
            <a:ext uri="{FF2B5EF4-FFF2-40B4-BE49-F238E27FC236}">
              <a16:creationId xmlns:a16="http://schemas.microsoft.com/office/drawing/2014/main" id="{F16A804A-0AC1-4BC9-B34D-CBFD0C7300F1}"/>
            </a:ext>
          </a:extLst>
        </xdr:cNvPr>
        <xdr:cNvSpPr/>
      </xdr:nvSpPr>
      <xdr:spPr>
        <a:xfrm>
          <a:off x="1873504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7" name="フローチャート: 判断 696">
          <a:extLst>
            <a:ext uri="{FF2B5EF4-FFF2-40B4-BE49-F238E27FC236}">
              <a16:creationId xmlns:a16="http://schemas.microsoft.com/office/drawing/2014/main" id="{F8AA8CD1-A544-4DC5-B393-4130F57E7BDB}"/>
            </a:ext>
          </a:extLst>
        </xdr:cNvPr>
        <xdr:cNvSpPr/>
      </xdr:nvSpPr>
      <xdr:spPr>
        <a:xfrm>
          <a:off x="179374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698" name="フローチャート: 判断 697">
          <a:extLst>
            <a:ext uri="{FF2B5EF4-FFF2-40B4-BE49-F238E27FC236}">
              <a16:creationId xmlns:a16="http://schemas.microsoft.com/office/drawing/2014/main" id="{30AFAACD-6146-447C-82FB-E00E1DAEFDAA}"/>
            </a:ext>
          </a:extLst>
        </xdr:cNvPr>
        <xdr:cNvSpPr/>
      </xdr:nvSpPr>
      <xdr:spPr>
        <a:xfrm>
          <a:off x="171627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699" name="フローチャート: 判断 698">
          <a:extLst>
            <a:ext uri="{FF2B5EF4-FFF2-40B4-BE49-F238E27FC236}">
              <a16:creationId xmlns:a16="http://schemas.microsoft.com/office/drawing/2014/main" id="{6A0E2378-850D-46F7-BFC0-A512828346F9}"/>
            </a:ext>
          </a:extLst>
        </xdr:cNvPr>
        <xdr:cNvSpPr/>
      </xdr:nvSpPr>
      <xdr:spPr>
        <a:xfrm>
          <a:off x="1638808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8AD1CC1D-70A1-43A1-953B-F23FACADFA8F}"/>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0E0FD2F6-C08A-4ACC-9D50-32724BDC3B37}"/>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9901F2E5-14B4-4AAB-A0C5-03A255CF0547}"/>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28FD99C7-89D0-4E94-9AEA-B7C171780D7D}"/>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8F3C347F-4743-4261-9D5D-26D0C3362122}"/>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139700</xdr:rowOff>
    </xdr:from>
    <xdr:to>
      <xdr:col>116</xdr:col>
      <xdr:colOff>114300</xdr:colOff>
      <xdr:row>62</xdr:row>
      <xdr:rowOff>69850</xdr:rowOff>
    </xdr:to>
    <xdr:sp macro="" textlink="">
      <xdr:nvSpPr>
        <xdr:cNvPr id="705" name="楕円 704">
          <a:extLst>
            <a:ext uri="{FF2B5EF4-FFF2-40B4-BE49-F238E27FC236}">
              <a16:creationId xmlns:a16="http://schemas.microsoft.com/office/drawing/2014/main" id="{B583CF45-2E33-4648-BF09-42781009249B}"/>
            </a:ext>
          </a:extLst>
        </xdr:cNvPr>
        <xdr:cNvSpPr/>
      </xdr:nvSpPr>
      <xdr:spPr>
        <a:xfrm>
          <a:off x="19458940" y="103657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162577</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C68DE6E4-4A0F-46FC-B316-D61BD4B242B6}"/>
            </a:ext>
          </a:extLst>
        </xdr:cNvPr>
        <xdr:cNvSpPr txBox="1"/>
      </xdr:nvSpPr>
      <xdr:spPr>
        <a:xfrm>
          <a:off x="19547840"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139700</xdr:rowOff>
    </xdr:from>
    <xdr:to>
      <xdr:col>112</xdr:col>
      <xdr:colOff>38100</xdr:colOff>
      <xdr:row>62</xdr:row>
      <xdr:rowOff>69850</xdr:rowOff>
    </xdr:to>
    <xdr:sp macro="" textlink="">
      <xdr:nvSpPr>
        <xdr:cNvPr id="707" name="楕円 706">
          <a:extLst>
            <a:ext uri="{FF2B5EF4-FFF2-40B4-BE49-F238E27FC236}">
              <a16:creationId xmlns:a16="http://schemas.microsoft.com/office/drawing/2014/main" id="{1FABED5B-5EF9-4A26-99F2-20654D058E28}"/>
            </a:ext>
          </a:extLst>
        </xdr:cNvPr>
        <xdr:cNvSpPr/>
      </xdr:nvSpPr>
      <xdr:spPr>
        <a:xfrm>
          <a:off x="18735040" y="103657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19050</xdr:rowOff>
    </xdr:from>
    <xdr:to>
      <xdr:col>116</xdr:col>
      <xdr:colOff>63500</xdr:colOff>
      <xdr:row>62</xdr:row>
      <xdr:rowOff>19050</xdr:rowOff>
    </xdr:to>
    <xdr:cxnSp macro="">
      <xdr:nvCxnSpPr>
        <xdr:cNvPr id="708" name="直線コネクタ 707">
          <a:extLst>
            <a:ext uri="{FF2B5EF4-FFF2-40B4-BE49-F238E27FC236}">
              <a16:creationId xmlns:a16="http://schemas.microsoft.com/office/drawing/2014/main" id="{F573E4FB-7272-4538-A515-4357A52DA3A3}"/>
            </a:ext>
          </a:extLst>
        </xdr:cNvPr>
        <xdr:cNvCxnSpPr/>
      </xdr:nvCxnSpPr>
      <xdr:spPr>
        <a:xfrm>
          <a:off x="18778220" y="1041273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139700</xdr:rowOff>
    </xdr:from>
    <xdr:to>
      <xdr:col>107</xdr:col>
      <xdr:colOff>101600</xdr:colOff>
      <xdr:row>62</xdr:row>
      <xdr:rowOff>69850</xdr:rowOff>
    </xdr:to>
    <xdr:sp macro="" textlink="">
      <xdr:nvSpPr>
        <xdr:cNvPr id="709" name="楕円 708">
          <a:extLst>
            <a:ext uri="{FF2B5EF4-FFF2-40B4-BE49-F238E27FC236}">
              <a16:creationId xmlns:a16="http://schemas.microsoft.com/office/drawing/2014/main" id="{64082CC7-22DF-4B7B-8F42-3C9E0E29782E}"/>
            </a:ext>
          </a:extLst>
        </xdr:cNvPr>
        <xdr:cNvSpPr/>
      </xdr:nvSpPr>
      <xdr:spPr>
        <a:xfrm>
          <a:off x="17937480" y="103657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19050</xdr:rowOff>
    </xdr:from>
    <xdr:to>
      <xdr:col>111</xdr:col>
      <xdr:colOff>177800</xdr:colOff>
      <xdr:row>62</xdr:row>
      <xdr:rowOff>19050</xdr:rowOff>
    </xdr:to>
    <xdr:cxnSp macro="">
      <xdr:nvCxnSpPr>
        <xdr:cNvPr id="710" name="直線コネクタ 709">
          <a:extLst>
            <a:ext uri="{FF2B5EF4-FFF2-40B4-BE49-F238E27FC236}">
              <a16:creationId xmlns:a16="http://schemas.microsoft.com/office/drawing/2014/main" id="{49A80D13-70B5-41E6-9826-0B628E1C0A57}"/>
            </a:ext>
          </a:extLst>
        </xdr:cNvPr>
        <xdr:cNvCxnSpPr/>
      </xdr:nvCxnSpPr>
      <xdr:spPr>
        <a:xfrm>
          <a:off x="17988280" y="1041273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139700</xdr:rowOff>
    </xdr:from>
    <xdr:to>
      <xdr:col>102</xdr:col>
      <xdr:colOff>165100</xdr:colOff>
      <xdr:row>62</xdr:row>
      <xdr:rowOff>69850</xdr:rowOff>
    </xdr:to>
    <xdr:sp macro="" textlink="">
      <xdr:nvSpPr>
        <xdr:cNvPr id="711" name="楕円 710">
          <a:extLst>
            <a:ext uri="{FF2B5EF4-FFF2-40B4-BE49-F238E27FC236}">
              <a16:creationId xmlns:a16="http://schemas.microsoft.com/office/drawing/2014/main" id="{E245EDAC-C2A4-4D0D-B4EA-1F818D6A1F94}"/>
            </a:ext>
          </a:extLst>
        </xdr:cNvPr>
        <xdr:cNvSpPr/>
      </xdr:nvSpPr>
      <xdr:spPr>
        <a:xfrm>
          <a:off x="17162780" y="103657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19050</xdr:rowOff>
    </xdr:from>
    <xdr:to>
      <xdr:col>107</xdr:col>
      <xdr:colOff>50800</xdr:colOff>
      <xdr:row>62</xdr:row>
      <xdr:rowOff>19050</xdr:rowOff>
    </xdr:to>
    <xdr:cxnSp macro="">
      <xdr:nvCxnSpPr>
        <xdr:cNvPr id="712" name="直線コネクタ 711">
          <a:extLst>
            <a:ext uri="{FF2B5EF4-FFF2-40B4-BE49-F238E27FC236}">
              <a16:creationId xmlns:a16="http://schemas.microsoft.com/office/drawing/2014/main" id="{AB15A027-9FF0-4ED4-BB61-BC52F8B0FD02}"/>
            </a:ext>
          </a:extLst>
        </xdr:cNvPr>
        <xdr:cNvCxnSpPr/>
      </xdr:nvCxnSpPr>
      <xdr:spPr>
        <a:xfrm>
          <a:off x="17213580" y="1041273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139700</xdr:rowOff>
    </xdr:from>
    <xdr:to>
      <xdr:col>98</xdr:col>
      <xdr:colOff>38100</xdr:colOff>
      <xdr:row>62</xdr:row>
      <xdr:rowOff>69850</xdr:rowOff>
    </xdr:to>
    <xdr:sp macro="" textlink="">
      <xdr:nvSpPr>
        <xdr:cNvPr id="713" name="楕円 712">
          <a:extLst>
            <a:ext uri="{FF2B5EF4-FFF2-40B4-BE49-F238E27FC236}">
              <a16:creationId xmlns:a16="http://schemas.microsoft.com/office/drawing/2014/main" id="{47F6C6EE-B00C-4A69-BFFB-5ABF50BB093B}"/>
            </a:ext>
          </a:extLst>
        </xdr:cNvPr>
        <xdr:cNvSpPr/>
      </xdr:nvSpPr>
      <xdr:spPr>
        <a:xfrm>
          <a:off x="16388080" y="103657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19050</xdr:rowOff>
    </xdr:from>
    <xdr:to>
      <xdr:col>102</xdr:col>
      <xdr:colOff>114300</xdr:colOff>
      <xdr:row>62</xdr:row>
      <xdr:rowOff>19050</xdr:rowOff>
    </xdr:to>
    <xdr:cxnSp macro="">
      <xdr:nvCxnSpPr>
        <xdr:cNvPr id="714" name="直線コネクタ 713">
          <a:extLst>
            <a:ext uri="{FF2B5EF4-FFF2-40B4-BE49-F238E27FC236}">
              <a16:creationId xmlns:a16="http://schemas.microsoft.com/office/drawing/2014/main" id="{84AFC7CD-EE3C-41B3-A67A-9F28E025F259}"/>
            </a:ext>
          </a:extLst>
        </xdr:cNvPr>
        <xdr:cNvCxnSpPr/>
      </xdr:nvCxnSpPr>
      <xdr:spPr>
        <a:xfrm>
          <a:off x="16431260" y="1041273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715" name="n_1aveValue【保健センター・保健所】&#10;一人当たり面積">
          <a:extLst>
            <a:ext uri="{FF2B5EF4-FFF2-40B4-BE49-F238E27FC236}">
              <a16:creationId xmlns:a16="http://schemas.microsoft.com/office/drawing/2014/main" id="{DCA138A8-6042-44E6-87F1-1F4DFC6F67C1}"/>
            </a:ext>
          </a:extLst>
        </xdr:cNvPr>
        <xdr:cNvSpPr txBox="1"/>
      </xdr:nvSpPr>
      <xdr:spPr>
        <a:xfrm>
          <a:off x="1856112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137177</xdr:rowOff>
    </xdr:from>
    <xdr:ext cx="469744" cy="259045"/>
    <xdr:sp macro="" textlink="">
      <xdr:nvSpPr>
        <xdr:cNvPr id="716" name="n_2aveValue【保健センター・保健所】&#10;一人当たり面積">
          <a:extLst>
            <a:ext uri="{FF2B5EF4-FFF2-40B4-BE49-F238E27FC236}">
              <a16:creationId xmlns:a16="http://schemas.microsoft.com/office/drawing/2014/main" id="{68C23DB1-8C6B-4EEE-8CC5-401B1FB95C97}"/>
            </a:ext>
          </a:extLst>
        </xdr:cNvPr>
        <xdr:cNvSpPr txBox="1"/>
      </xdr:nvSpPr>
      <xdr:spPr>
        <a:xfrm>
          <a:off x="177762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137177</xdr:rowOff>
    </xdr:from>
    <xdr:ext cx="469744" cy="259045"/>
    <xdr:sp macro="" textlink="">
      <xdr:nvSpPr>
        <xdr:cNvPr id="717" name="n_3aveValue【保健センター・保健所】&#10;一人当たり面積">
          <a:extLst>
            <a:ext uri="{FF2B5EF4-FFF2-40B4-BE49-F238E27FC236}">
              <a16:creationId xmlns:a16="http://schemas.microsoft.com/office/drawing/2014/main" id="{3387CEA3-1678-43EF-9552-1FD6B537D40D}"/>
            </a:ext>
          </a:extLst>
        </xdr:cNvPr>
        <xdr:cNvSpPr txBox="1"/>
      </xdr:nvSpPr>
      <xdr:spPr>
        <a:xfrm>
          <a:off x="170015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118127</xdr:rowOff>
    </xdr:from>
    <xdr:ext cx="469744" cy="259045"/>
    <xdr:sp macro="" textlink="">
      <xdr:nvSpPr>
        <xdr:cNvPr id="718" name="n_4aveValue【保健センター・保健所】&#10;一人当たり面積">
          <a:extLst>
            <a:ext uri="{FF2B5EF4-FFF2-40B4-BE49-F238E27FC236}">
              <a16:creationId xmlns:a16="http://schemas.microsoft.com/office/drawing/2014/main" id="{20DF7E26-ED86-437E-9371-04A7D62DF6B9}"/>
            </a:ext>
          </a:extLst>
        </xdr:cNvPr>
        <xdr:cNvSpPr txBox="1"/>
      </xdr:nvSpPr>
      <xdr:spPr>
        <a:xfrm>
          <a:off x="1622686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86377</xdr:rowOff>
    </xdr:from>
    <xdr:ext cx="469744" cy="259045"/>
    <xdr:sp macro="" textlink="">
      <xdr:nvSpPr>
        <xdr:cNvPr id="719" name="n_1mainValue【保健センター・保健所】&#10;一人当たり面積">
          <a:extLst>
            <a:ext uri="{FF2B5EF4-FFF2-40B4-BE49-F238E27FC236}">
              <a16:creationId xmlns:a16="http://schemas.microsoft.com/office/drawing/2014/main" id="{A82E6736-C91E-4013-880B-B696845D696A}"/>
            </a:ext>
          </a:extLst>
        </xdr:cNvPr>
        <xdr:cNvSpPr txBox="1"/>
      </xdr:nvSpPr>
      <xdr:spPr>
        <a:xfrm>
          <a:off x="18561127" y="1014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86377</xdr:rowOff>
    </xdr:from>
    <xdr:ext cx="469744" cy="259045"/>
    <xdr:sp macro="" textlink="">
      <xdr:nvSpPr>
        <xdr:cNvPr id="720" name="n_2mainValue【保健センター・保健所】&#10;一人当たり面積">
          <a:extLst>
            <a:ext uri="{FF2B5EF4-FFF2-40B4-BE49-F238E27FC236}">
              <a16:creationId xmlns:a16="http://schemas.microsoft.com/office/drawing/2014/main" id="{AC15E5E7-8D90-48B3-9706-273A25FC62D0}"/>
            </a:ext>
          </a:extLst>
        </xdr:cNvPr>
        <xdr:cNvSpPr txBox="1"/>
      </xdr:nvSpPr>
      <xdr:spPr>
        <a:xfrm>
          <a:off x="17776267" y="1014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86377</xdr:rowOff>
    </xdr:from>
    <xdr:ext cx="469744" cy="259045"/>
    <xdr:sp macro="" textlink="">
      <xdr:nvSpPr>
        <xdr:cNvPr id="721" name="n_3mainValue【保健センター・保健所】&#10;一人当たり面積">
          <a:extLst>
            <a:ext uri="{FF2B5EF4-FFF2-40B4-BE49-F238E27FC236}">
              <a16:creationId xmlns:a16="http://schemas.microsoft.com/office/drawing/2014/main" id="{FB122DBB-22BB-4AC8-9D5A-14598A65D09B}"/>
            </a:ext>
          </a:extLst>
        </xdr:cNvPr>
        <xdr:cNvSpPr txBox="1"/>
      </xdr:nvSpPr>
      <xdr:spPr>
        <a:xfrm>
          <a:off x="17001567" y="1014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86377</xdr:rowOff>
    </xdr:from>
    <xdr:ext cx="469744" cy="259045"/>
    <xdr:sp macro="" textlink="">
      <xdr:nvSpPr>
        <xdr:cNvPr id="722" name="n_4mainValue【保健センター・保健所】&#10;一人当たり面積">
          <a:extLst>
            <a:ext uri="{FF2B5EF4-FFF2-40B4-BE49-F238E27FC236}">
              <a16:creationId xmlns:a16="http://schemas.microsoft.com/office/drawing/2014/main" id="{AB7FBF2E-F59F-432B-8DC0-2FC43D7FE57E}"/>
            </a:ext>
          </a:extLst>
        </xdr:cNvPr>
        <xdr:cNvSpPr txBox="1"/>
      </xdr:nvSpPr>
      <xdr:spPr>
        <a:xfrm>
          <a:off x="16226867" y="1014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281E3974-7CE3-4D89-A846-3C51BD9641D6}"/>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a:extLst>
            <a:ext uri="{FF2B5EF4-FFF2-40B4-BE49-F238E27FC236}">
              <a16:creationId xmlns:a16="http://schemas.microsoft.com/office/drawing/2014/main" id="{5740EAE9-851E-443F-A3D8-0835FF40A05F}"/>
            </a:ext>
          </a:extLst>
        </xdr:cNvPr>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a:extLst>
            <a:ext uri="{FF2B5EF4-FFF2-40B4-BE49-F238E27FC236}">
              <a16:creationId xmlns:a16="http://schemas.microsoft.com/office/drawing/2014/main" id="{ABF84496-CC4E-47DE-B841-C673577E8782}"/>
            </a:ext>
          </a:extLst>
        </xdr:cNvPr>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a:extLst>
            <a:ext uri="{FF2B5EF4-FFF2-40B4-BE49-F238E27FC236}">
              <a16:creationId xmlns:a16="http://schemas.microsoft.com/office/drawing/2014/main" id="{AFDCA373-257D-4952-947E-30B3F149E971}"/>
            </a:ext>
          </a:extLst>
        </xdr:cNvPr>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a:extLst>
            <a:ext uri="{FF2B5EF4-FFF2-40B4-BE49-F238E27FC236}">
              <a16:creationId xmlns:a16="http://schemas.microsoft.com/office/drawing/2014/main" id="{062CB6FF-47C8-44C8-8801-D7B8C41A2377}"/>
            </a:ext>
          </a:extLst>
        </xdr:cNvPr>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22DB1C44-670E-41BF-98D7-37CA31E4C425}"/>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a:extLst>
            <a:ext uri="{FF2B5EF4-FFF2-40B4-BE49-F238E27FC236}">
              <a16:creationId xmlns:a16="http://schemas.microsoft.com/office/drawing/2014/main" id="{06E449E6-60D4-4285-8035-7936B67575B6}"/>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a:extLst>
            <a:ext uri="{FF2B5EF4-FFF2-40B4-BE49-F238E27FC236}">
              <a16:creationId xmlns:a16="http://schemas.microsoft.com/office/drawing/2014/main" id="{9D73FD01-50FE-4121-9DBF-B5B2C9D13F87}"/>
            </a:ext>
          </a:extLst>
        </xdr:cNvPr>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a:extLst>
            <a:ext uri="{FF2B5EF4-FFF2-40B4-BE49-F238E27FC236}">
              <a16:creationId xmlns:a16="http://schemas.microsoft.com/office/drawing/2014/main" id="{92F579D2-8371-4FE3-843B-4F48727B8198}"/>
            </a:ext>
          </a:extLst>
        </xdr:cNvPr>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a:extLst>
            <a:ext uri="{FF2B5EF4-FFF2-40B4-BE49-F238E27FC236}">
              <a16:creationId xmlns:a16="http://schemas.microsoft.com/office/drawing/2014/main" id="{4DB41222-94E8-4718-B4F0-C93895AFC8B6}"/>
            </a:ext>
          </a:extLst>
        </xdr:cNvPr>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a:extLst>
            <a:ext uri="{FF2B5EF4-FFF2-40B4-BE49-F238E27FC236}">
              <a16:creationId xmlns:a16="http://schemas.microsoft.com/office/drawing/2014/main" id="{31DC30E8-1B0B-470D-A184-4C41934055BC}"/>
            </a:ext>
          </a:extLst>
        </xdr:cNvPr>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a:extLst>
            <a:ext uri="{FF2B5EF4-FFF2-40B4-BE49-F238E27FC236}">
              <a16:creationId xmlns:a16="http://schemas.microsoft.com/office/drawing/2014/main" id="{190777E5-2B4F-4923-BD80-B12C60C4C7E9}"/>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46DE2903-95BF-4C7A-B444-588785AFB9D8}"/>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7D6E63D5-281D-460D-898D-1D1C48B8B0F2}"/>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03D86626-92AD-41D9-BD9E-6DC25A16992B}"/>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83CAAC9E-6F21-49C7-810F-46B25AF99F2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4C966372-8A4D-4220-BEFC-787FA173E141}"/>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08FE0B3F-E8DD-4C31-9BD5-7E3FDC698C38}"/>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61619FB6-1C4F-4C03-8F71-FEF9C5BF3E06}"/>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1806D1FA-4B50-4668-B5DE-1CD907F4DA85}"/>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C06D567E-7E50-4501-946F-500CB6D45D4C}"/>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90935F8E-7B00-468F-A18A-7AF5534A619E}"/>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B68B3299-DEAA-45F8-A415-7D668BA8A46B}"/>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a:extLst>
            <a:ext uri="{FF2B5EF4-FFF2-40B4-BE49-F238E27FC236}">
              <a16:creationId xmlns:a16="http://schemas.microsoft.com/office/drawing/2014/main" id="{5BEE9B7A-6727-4282-BD43-AB58CCA91F90}"/>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a:extLst>
            <a:ext uri="{FF2B5EF4-FFF2-40B4-BE49-F238E27FC236}">
              <a16:creationId xmlns:a16="http://schemas.microsoft.com/office/drawing/2014/main" id="{F4B0D094-7009-4356-B9E8-BBCA6F0902BF}"/>
            </a:ext>
          </a:extLst>
        </xdr:cNvPr>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a:extLst>
            <a:ext uri="{FF2B5EF4-FFF2-40B4-BE49-F238E27FC236}">
              <a16:creationId xmlns:a16="http://schemas.microsoft.com/office/drawing/2014/main" id="{F186F062-72DF-41F4-A488-468803534A23}"/>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a:extLst>
            <a:ext uri="{FF2B5EF4-FFF2-40B4-BE49-F238E27FC236}">
              <a16:creationId xmlns:a16="http://schemas.microsoft.com/office/drawing/2014/main" id="{B86D9A52-B067-49B4-A9BD-80439308AED0}"/>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a:extLst>
            <a:ext uri="{FF2B5EF4-FFF2-40B4-BE49-F238E27FC236}">
              <a16:creationId xmlns:a16="http://schemas.microsoft.com/office/drawing/2014/main" id="{40607CFF-A0E7-445E-8E34-F38D593E8F33}"/>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a:extLst>
            <a:ext uri="{FF2B5EF4-FFF2-40B4-BE49-F238E27FC236}">
              <a16:creationId xmlns:a16="http://schemas.microsoft.com/office/drawing/2014/main" id="{3603206D-87AB-405A-8CA1-63AB10DF3306}"/>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a:extLst>
            <a:ext uri="{FF2B5EF4-FFF2-40B4-BE49-F238E27FC236}">
              <a16:creationId xmlns:a16="http://schemas.microsoft.com/office/drawing/2014/main" id="{35431B9E-C099-487C-9CC8-B4C7B5626B83}"/>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a:extLst>
            <a:ext uri="{FF2B5EF4-FFF2-40B4-BE49-F238E27FC236}">
              <a16:creationId xmlns:a16="http://schemas.microsoft.com/office/drawing/2014/main" id="{EB68A50F-EF55-453C-A9BE-0DE525DDF369}"/>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a:extLst>
            <a:ext uri="{FF2B5EF4-FFF2-40B4-BE49-F238E27FC236}">
              <a16:creationId xmlns:a16="http://schemas.microsoft.com/office/drawing/2014/main" id="{20B900C9-386C-4EC1-A3C3-968B73566EE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a:extLst>
            <a:ext uri="{FF2B5EF4-FFF2-40B4-BE49-F238E27FC236}">
              <a16:creationId xmlns:a16="http://schemas.microsoft.com/office/drawing/2014/main" id="{4A52E763-AF44-482A-A679-42D7F0A8F736}"/>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2E2C4C06-7D2F-4F48-8B4E-B7C71D2520D3}"/>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7" name="直線コネクタ 756">
          <a:extLst>
            <a:ext uri="{FF2B5EF4-FFF2-40B4-BE49-F238E27FC236}">
              <a16:creationId xmlns:a16="http://schemas.microsoft.com/office/drawing/2014/main" id="{36FEF714-711F-4151-86DC-B13D5B79C8B8}"/>
            </a:ext>
          </a:extLst>
        </xdr:cNvPr>
        <xdr:cNvCxnSpPr/>
      </xdr:nvCxnSpPr>
      <xdr:spPr>
        <a:xfrm flipV="1">
          <a:off x="14375764" y="16885920"/>
          <a:ext cx="0" cy="125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58" name="【庁舎】&#10;有形固定資産減価償却率最小値テキスト">
          <a:extLst>
            <a:ext uri="{FF2B5EF4-FFF2-40B4-BE49-F238E27FC236}">
              <a16:creationId xmlns:a16="http://schemas.microsoft.com/office/drawing/2014/main" id="{B4326690-B065-4FCF-88AE-F3608FB73C2A}"/>
            </a:ext>
          </a:extLst>
        </xdr:cNvPr>
        <xdr:cNvSpPr txBox="1"/>
      </xdr:nvSpPr>
      <xdr:spPr>
        <a:xfrm>
          <a:off x="14414500" y="18146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59" name="直線コネクタ 758">
          <a:extLst>
            <a:ext uri="{FF2B5EF4-FFF2-40B4-BE49-F238E27FC236}">
              <a16:creationId xmlns:a16="http://schemas.microsoft.com/office/drawing/2014/main" id="{A9525753-912A-4F35-B984-A927A6301EE8}"/>
            </a:ext>
          </a:extLst>
        </xdr:cNvPr>
        <xdr:cNvCxnSpPr/>
      </xdr:nvCxnSpPr>
      <xdr:spPr>
        <a:xfrm>
          <a:off x="14287500" y="181424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0" name="【庁舎】&#10;有形固定資産減価償却率最大値テキスト">
          <a:extLst>
            <a:ext uri="{FF2B5EF4-FFF2-40B4-BE49-F238E27FC236}">
              <a16:creationId xmlns:a16="http://schemas.microsoft.com/office/drawing/2014/main" id="{8BC8BA32-C610-4864-97A7-02D33A1B28F6}"/>
            </a:ext>
          </a:extLst>
        </xdr:cNvPr>
        <xdr:cNvSpPr txBox="1"/>
      </xdr:nvSpPr>
      <xdr:spPr>
        <a:xfrm>
          <a:off x="14414500" y="1666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1" name="直線コネクタ 760">
          <a:extLst>
            <a:ext uri="{FF2B5EF4-FFF2-40B4-BE49-F238E27FC236}">
              <a16:creationId xmlns:a16="http://schemas.microsoft.com/office/drawing/2014/main" id="{AF84ED34-34E2-44AD-99D8-8C1B88617B9F}"/>
            </a:ext>
          </a:extLst>
        </xdr:cNvPr>
        <xdr:cNvCxnSpPr/>
      </xdr:nvCxnSpPr>
      <xdr:spPr>
        <a:xfrm>
          <a:off x="14287500" y="16885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121429</xdr:rowOff>
    </xdr:from>
    <xdr:ext cx="405111" cy="259045"/>
    <xdr:sp macro="" textlink="">
      <xdr:nvSpPr>
        <xdr:cNvPr id="762" name="【庁舎】&#10;有形固定資産減価償却率平均値テキスト">
          <a:extLst>
            <a:ext uri="{FF2B5EF4-FFF2-40B4-BE49-F238E27FC236}">
              <a16:creationId xmlns:a16="http://schemas.microsoft.com/office/drawing/2014/main" id="{03EB0252-C7AD-40E8-9A49-0EB45E9D9561}"/>
            </a:ext>
          </a:extLst>
        </xdr:cNvPr>
        <xdr:cNvSpPr txBox="1"/>
      </xdr:nvSpPr>
      <xdr:spPr>
        <a:xfrm>
          <a:off x="14414500" y="173883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3" name="フローチャート: 判断 762">
          <a:extLst>
            <a:ext uri="{FF2B5EF4-FFF2-40B4-BE49-F238E27FC236}">
              <a16:creationId xmlns:a16="http://schemas.microsoft.com/office/drawing/2014/main" id="{89F1DD75-A6F8-4E3D-89D1-F0896DE33118}"/>
            </a:ext>
          </a:extLst>
        </xdr:cNvPr>
        <xdr:cNvSpPr/>
      </xdr:nvSpPr>
      <xdr:spPr>
        <a:xfrm>
          <a:off x="14325600" y="1753311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4" name="フローチャート: 判断 763">
          <a:extLst>
            <a:ext uri="{FF2B5EF4-FFF2-40B4-BE49-F238E27FC236}">
              <a16:creationId xmlns:a16="http://schemas.microsoft.com/office/drawing/2014/main" id="{F67AB6B7-E423-4E1C-8A78-41F34F752809}"/>
            </a:ext>
          </a:extLst>
        </xdr:cNvPr>
        <xdr:cNvSpPr/>
      </xdr:nvSpPr>
      <xdr:spPr>
        <a:xfrm>
          <a:off x="13578840" y="17505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5" name="フローチャート: 判断 764">
          <a:extLst>
            <a:ext uri="{FF2B5EF4-FFF2-40B4-BE49-F238E27FC236}">
              <a16:creationId xmlns:a16="http://schemas.microsoft.com/office/drawing/2014/main" id="{F524312C-E2E0-4B12-982B-E10DD0131F0C}"/>
            </a:ext>
          </a:extLst>
        </xdr:cNvPr>
        <xdr:cNvSpPr/>
      </xdr:nvSpPr>
      <xdr:spPr>
        <a:xfrm>
          <a:off x="12804140" y="174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6" name="フローチャート: 判断 765">
          <a:extLst>
            <a:ext uri="{FF2B5EF4-FFF2-40B4-BE49-F238E27FC236}">
              <a16:creationId xmlns:a16="http://schemas.microsoft.com/office/drawing/2014/main" id="{DCAC0808-72BE-4193-855E-9878006B78F7}"/>
            </a:ext>
          </a:extLst>
        </xdr:cNvPr>
        <xdr:cNvSpPr/>
      </xdr:nvSpPr>
      <xdr:spPr>
        <a:xfrm>
          <a:off x="12029440" y="174508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7" name="フローチャート: 判断 766">
          <a:extLst>
            <a:ext uri="{FF2B5EF4-FFF2-40B4-BE49-F238E27FC236}">
              <a16:creationId xmlns:a16="http://schemas.microsoft.com/office/drawing/2014/main" id="{7C5A8343-42CC-40C4-9CED-3E5E5E7D7E6C}"/>
            </a:ext>
          </a:extLst>
        </xdr:cNvPr>
        <xdr:cNvSpPr/>
      </xdr:nvSpPr>
      <xdr:spPr>
        <a:xfrm>
          <a:off x="1123188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BECC4C1F-C1A3-4F18-ACA1-DF1A3C28B828}"/>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431FB36E-F422-4945-A581-060F0A5FD9C2}"/>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D2AB331B-B0D7-4CD7-9C64-2F1B3008C2D4}"/>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BDC74FAF-AD20-46B5-8050-3C6A86E023A6}"/>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A8EAB997-3329-4503-A002-D943A71688D7}"/>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73406</xdr:rowOff>
    </xdr:from>
    <xdr:to>
      <xdr:col>85</xdr:col>
      <xdr:colOff>177800</xdr:colOff>
      <xdr:row>106</xdr:row>
      <xdr:rowOff>3556</xdr:rowOff>
    </xdr:to>
    <xdr:sp macro="" textlink="">
      <xdr:nvSpPr>
        <xdr:cNvPr id="773" name="楕円 772">
          <a:extLst>
            <a:ext uri="{FF2B5EF4-FFF2-40B4-BE49-F238E27FC236}">
              <a16:creationId xmlns:a16="http://schemas.microsoft.com/office/drawing/2014/main" id="{1F0BD915-125D-4F75-B8D6-F52CF12B87F6}"/>
            </a:ext>
          </a:extLst>
        </xdr:cNvPr>
        <xdr:cNvSpPr/>
      </xdr:nvSpPr>
      <xdr:spPr>
        <a:xfrm>
          <a:off x="14325600" y="1767560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51833</xdr:rowOff>
    </xdr:from>
    <xdr:ext cx="405111" cy="259045"/>
    <xdr:sp macro="" textlink="">
      <xdr:nvSpPr>
        <xdr:cNvPr id="774" name="【庁舎】&#10;有形固定資産減価償却率該当値テキスト">
          <a:extLst>
            <a:ext uri="{FF2B5EF4-FFF2-40B4-BE49-F238E27FC236}">
              <a16:creationId xmlns:a16="http://schemas.microsoft.com/office/drawing/2014/main" id="{AE794FA1-2931-4B2A-8026-80E9C1E6127F}"/>
            </a:ext>
          </a:extLst>
        </xdr:cNvPr>
        <xdr:cNvSpPr txBox="1"/>
      </xdr:nvSpPr>
      <xdr:spPr>
        <a:xfrm>
          <a:off x="14414500" y="17654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29972</xdr:rowOff>
    </xdr:from>
    <xdr:to>
      <xdr:col>81</xdr:col>
      <xdr:colOff>101600</xdr:colOff>
      <xdr:row>105</xdr:row>
      <xdr:rowOff>131572</xdr:rowOff>
    </xdr:to>
    <xdr:sp macro="" textlink="">
      <xdr:nvSpPr>
        <xdr:cNvPr id="775" name="楕円 774">
          <a:extLst>
            <a:ext uri="{FF2B5EF4-FFF2-40B4-BE49-F238E27FC236}">
              <a16:creationId xmlns:a16="http://schemas.microsoft.com/office/drawing/2014/main" id="{1CFD4EB0-38B2-43E1-96F1-71F3D76173AF}"/>
            </a:ext>
          </a:extLst>
        </xdr:cNvPr>
        <xdr:cNvSpPr/>
      </xdr:nvSpPr>
      <xdr:spPr>
        <a:xfrm>
          <a:off x="13578840" y="1763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80772</xdr:rowOff>
    </xdr:from>
    <xdr:to>
      <xdr:col>85</xdr:col>
      <xdr:colOff>127000</xdr:colOff>
      <xdr:row>105</xdr:row>
      <xdr:rowOff>124206</xdr:rowOff>
    </xdr:to>
    <xdr:cxnSp macro="">
      <xdr:nvCxnSpPr>
        <xdr:cNvPr id="776" name="直線コネクタ 775">
          <a:extLst>
            <a:ext uri="{FF2B5EF4-FFF2-40B4-BE49-F238E27FC236}">
              <a16:creationId xmlns:a16="http://schemas.microsoft.com/office/drawing/2014/main" id="{E4373D96-36EE-4F80-8292-525F0B9AE9FC}"/>
            </a:ext>
          </a:extLst>
        </xdr:cNvPr>
        <xdr:cNvCxnSpPr/>
      </xdr:nvCxnSpPr>
      <xdr:spPr>
        <a:xfrm>
          <a:off x="13629640" y="17682972"/>
          <a:ext cx="74676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151130</xdr:rowOff>
    </xdr:from>
    <xdr:to>
      <xdr:col>76</xdr:col>
      <xdr:colOff>165100</xdr:colOff>
      <xdr:row>105</xdr:row>
      <xdr:rowOff>81280</xdr:rowOff>
    </xdr:to>
    <xdr:sp macro="" textlink="">
      <xdr:nvSpPr>
        <xdr:cNvPr id="777" name="楕円 776">
          <a:extLst>
            <a:ext uri="{FF2B5EF4-FFF2-40B4-BE49-F238E27FC236}">
              <a16:creationId xmlns:a16="http://schemas.microsoft.com/office/drawing/2014/main" id="{73AAC961-495E-4FE7-9DBE-A62B4380EFE0}"/>
            </a:ext>
          </a:extLst>
        </xdr:cNvPr>
        <xdr:cNvSpPr/>
      </xdr:nvSpPr>
      <xdr:spPr>
        <a:xfrm>
          <a:off x="12804140" y="17585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30480</xdr:rowOff>
    </xdr:from>
    <xdr:to>
      <xdr:col>81</xdr:col>
      <xdr:colOff>50800</xdr:colOff>
      <xdr:row>105</xdr:row>
      <xdr:rowOff>80772</xdr:rowOff>
    </xdr:to>
    <xdr:cxnSp macro="">
      <xdr:nvCxnSpPr>
        <xdr:cNvPr id="778" name="直線コネクタ 777">
          <a:extLst>
            <a:ext uri="{FF2B5EF4-FFF2-40B4-BE49-F238E27FC236}">
              <a16:creationId xmlns:a16="http://schemas.microsoft.com/office/drawing/2014/main" id="{5F8DAC17-B6C6-42AE-8C8C-0C42F84012EF}"/>
            </a:ext>
          </a:extLst>
        </xdr:cNvPr>
        <xdr:cNvCxnSpPr/>
      </xdr:nvCxnSpPr>
      <xdr:spPr>
        <a:xfrm>
          <a:off x="12854940" y="17632680"/>
          <a:ext cx="7747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96265</xdr:rowOff>
    </xdr:from>
    <xdr:to>
      <xdr:col>72</xdr:col>
      <xdr:colOff>38100</xdr:colOff>
      <xdr:row>105</xdr:row>
      <xdr:rowOff>26415</xdr:rowOff>
    </xdr:to>
    <xdr:sp macro="" textlink="">
      <xdr:nvSpPr>
        <xdr:cNvPr id="779" name="楕円 778">
          <a:extLst>
            <a:ext uri="{FF2B5EF4-FFF2-40B4-BE49-F238E27FC236}">
              <a16:creationId xmlns:a16="http://schemas.microsoft.com/office/drawing/2014/main" id="{CA542246-6BE9-4FEB-BABC-7250857076AD}"/>
            </a:ext>
          </a:extLst>
        </xdr:cNvPr>
        <xdr:cNvSpPr/>
      </xdr:nvSpPr>
      <xdr:spPr>
        <a:xfrm>
          <a:off x="12029440" y="175308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147065</xdr:rowOff>
    </xdr:from>
    <xdr:to>
      <xdr:col>76</xdr:col>
      <xdr:colOff>114300</xdr:colOff>
      <xdr:row>105</xdr:row>
      <xdr:rowOff>30480</xdr:rowOff>
    </xdr:to>
    <xdr:cxnSp macro="">
      <xdr:nvCxnSpPr>
        <xdr:cNvPr id="780" name="直線コネクタ 779">
          <a:extLst>
            <a:ext uri="{FF2B5EF4-FFF2-40B4-BE49-F238E27FC236}">
              <a16:creationId xmlns:a16="http://schemas.microsoft.com/office/drawing/2014/main" id="{16950A0B-5B70-406F-AE52-C7238C025BB3}"/>
            </a:ext>
          </a:extLst>
        </xdr:cNvPr>
        <xdr:cNvCxnSpPr/>
      </xdr:nvCxnSpPr>
      <xdr:spPr>
        <a:xfrm>
          <a:off x="12072620" y="17581625"/>
          <a:ext cx="782320" cy="51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45974</xdr:rowOff>
    </xdr:from>
    <xdr:to>
      <xdr:col>67</xdr:col>
      <xdr:colOff>101600</xdr:colOff>
      <xdr:row>104</xdr:row>
      <xdr:rowOff>147574</xdr:rowOff>
    </xdr:to>
    <xdr:sp macro="" textlink="">
      <xdr:nvSpPr>
        <xdr:cNvPr id="781" name="楕円 780">
          <a:extLst>
            <a:ext uri="{FF2B5EF4-FFF2-40B4-BE49-F238E27FC236}">
              <a16:creationId xmlns:a16="http://schemas.microsoft.com/office/drawing/2014/main" id="{081C1CCF-0A77-44E7-AB3F-303D95D4DB26}"/>
            </a:ext>
          </a:extLst>
        </xdr:cNvPr>
        <xdr:cNvSpPr/>
      </xdr:nvSpPr>
      <xdr:spPr>
        <a:xfrm>
          <a:off x="11231880" y="17480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96774</xdr:rowOff>
    </xdr:from>
    <xdr:to>
      <xdr:col>71</xdr:col>
      <xdr:colOff>177800</xdr:colOff>
      <xdr:row>104</xdr:row>
      <xdr:rowOff>147065</xdr:rowOff>
    </xdr:to>
    <xdr:cxnSp macro="">
      <xdr:nvCxnSpPr>
        <xdr:cNvPr id="782" name="直線コネクタ 781">
          <a:extLst>
            <a:ext uri="{FF2B5EF4-FFF2-40B4-BE49-F238E27FC236}">
              <a16:creationId xmlns:a16="http://schemas.microsoft.com/office/drawing/2014/main" id="{CF0495A4-07D3-45CC-9372-8F1A71ED6A6A}"/>
            </a:ext>
          </a:extLst>
        </xdr:cNvPr>
        <xdr:cNvCxnSpPr/>
      </xdr:nvCxnSpPr>
      <xdr:spPr>
        <a:xfrm>
          <a:off x="11282680" y="17531334"/>
          <a:ext cx="78994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783" name="n_1aveValue【庁舎】&#10;有形固定資産減価償却率">
          <a:extLst>
            <a:ext uri="{FF2B5EF4-FFF2-40B4-BE49-F238E27FC236}">
              <a16:creationId xmlns:a16="http://schemas.microsoft.com/office/drawing/2014/main" id="{C3154DC0-FB50-41C7-B598-56C082E351A6}"/>
            </a:ext>
          </a:extLst>
        </xdr:cNvPr>
        <xdr:cNvSpPr txBox="1"/>
      </xdr:nvSpPr>
      <xdr:spPr>
        <a:xfrm>
          <a:off x="13437244" y="1728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159529</xdr:rowOff>
    </xdr:from>
    <xdr:ext cx="405111" cy="259045"/>
    <xdr:sp macro="" textlink="">
      <xdr:nvSpPr>
        <xdr:cNvPr id="784" name="n_2aveValue【庁舎】&#10;有形固定資産減価償却率">
          <a:extLst>
            <a:ext uri="{FF2B5EF4-FFF2-40B4-BE49-F238E27FC236}">
              <a16:creationId xmlns:a16="http://schemas.microsoft.com/office/drawing/2014/main" id="{3F71AE76-0D60-4680-8CC5-5789B9B0562D}"/>
            </a:ext>
          </a:extLst>
        </xdr:cNvPr>
        <xdr:cNvSpPr txBox="1"/>
      </xdr:nvSpPr>
      <xdr:spPr>
        <a:xfrm>
          <a:off x="12675244" y="17258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134383</xdr:rowOff>
    </xdr:from>
    <xdr:ext cx="405111" cy="259045"/>
    <xdr:sp macro="" textlink="">
      <xdr:nvSpPr>
        <xdr:cNvPr id="785" name="n_3aveValue【庁舎】&#10;有形固定資産減価償却率">
          <a:extLst>
            <a:ext uri="{FF2B5EF4-FFF2-40B4-BE49-F238E27FC236}">
              <a16:creationId xmlns:a16="http://schemas.microsoft.com/office/drawing/2014/main" id="{C17B81FA-3179-41E9-B1A4-AAEA03035A33}"/>
            </a:ext>
          </a:extLst>
        </xdr:cNvPr>
        <xdr:cNvSpPr txBox="1"/>
      </xdr:nvSpPr>
      <xdr:spPr>
        <a:xfrm>
          <a:off x="11900544" y="172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129812</xdr:rowOff>
    </xdr:from>
    <xdr:ext cx="405111" cy="259045"/>
    <xdr:sp macro="" textlink="">
      <xdr:nvSpPr>
        <xdr:cNvPr id="786" name="n_4aveValue【庁舎】&#10;有形固定資産減価償却率">
          <a:extLst>
            <a:ext uri="{FF2B5EF4-FFF2-40B4-BE49-F238E27FC236}">
              <a16:creationId xmlns:a16="http://schemas.microsoft.com/office/drawing/2014/main" id="{11035F1E-BF26-4A5F-9226-3B576DBAF753}"/>
            </a:ext>
          </a:extLst>
        </xdr:cNvPr>
        <xdr:cNvSpPr txBox="1"/>
      </xdr:nvSpPr>
      <xdr:spPr>
        <a:xfrm>
          <a:off x="11102984" y="17229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122699</xdr:rowOff>
    </xdr:from>
    <xdr:ext cx="405111" cy="259045"/>
    <xdr:sp macro="" textlink="">
      <xdr:nvSpPr>
        <xdr:cNvPr id="787" name="n_1mainValue【庁舎】&#10;有形固定資産減価償却率">
          <a:extLst>
            <a:ext uri="{FF2B5EF4-FFF2-40B4-BE49-F238E27FC236}">
              <a16:creationId xmlns:a16="http://schemas.microsoft.com/office/drawing/2014/main" id="{B5414122-0918-453D-9DFB-18A3E64845FE}"/>
            </a:ext>
          </a:extLst>
        </xdr:cNvPr>
        <xdr:cNvSpPr txBox="1"/>
      </xdr:nvSpPr>
      <xdr:spPr>
        <a:xfrm>
          <a:off x="13437244" y="17724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72407</xdr:rowOff>
    </xdr:from>
    <xdr:ext cx="405111" cy="259045"/>
    <xdr:sp macro="" textlink="">
      <xdr:nvSpPr>
        <xdr:cNvPr id="788" name="n_2mainValue【庁舎】&#10;有形固定資産減価償却率">
          <a:extLst>
            <a:ext uri="{FF2B5EF4-FFF2-40B4-BE49-F238E27FC236}">
              <a16:creationId xmlns:a16="http://schemas.microsoft.com/office/drawing/2014/main" id="{203FDB26-0334-4612-ABAC-45E8B220E13A}"/>
            </a:ext>
          </a:extLst>
        </xdr:cNvPr>
        <xdr:cNvSpPr txBox="1"/>
      </xdr:nvSpPr>
      <xdr:spPr>
        <a:xfrm>
          <a:off x="12675244" y="1767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17542</xdr:rowOff>
    </xdr:from>
    <xdr:ext cx="405111" cy="259045"/>
    <xdr:sp macro="" textlink="">
      <xdr:nvSpPr>
        <xdr:cNvPr id="789" name="n_3mainValue【庁舎】&#10;有形固定資産減価償却率">
          <a:extLst>
            <a:ext uri="{FF2B5EF4-FFF2-40B4-BE49-F238E27FC236}">
              <a16:creationId xmlns:a16="http://schemas.microsoft.com/office/drawing/2014/main" id="{27D27B24-ED43-4096-88A2-C7B4EC92DED8}"/>
            </a:ext>
          </a:extLst>
        </xdr:cNvPr>
        <xdr:cNvSpPr txBox="1"/>
      </xdr:nvSpPr>
      <xdr:spPr>
        <a:xfrm>
          <a:off x="11900544" y="1761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138701</xdr:rowOff>
    </xdr:from>
    <xdr:ext cx="405111" cy="259045"/>
    <xdr:sp macro="" textlink="">
      <xdr:nvSpPr>
        <xdr:cNvPr id="790" name="n_4mainValue【庁舎】&#10;有形固定資産減価償却率">
          <a:extLst>
            <a:ext uri="{FF2B5EF4-FFF2-40B4-BE49-F238E27FC236}">
              <a16:creationId xmlns:a16="http://schemas.microsoft.com/office/drawing/2014/main" id="{5EDBE3E5-AEE5-41D1-90FD-56433771D8EF}"/>
            </a:ext>
          </a:extLst>
        </xdr:cNvPr>
        <xdr:cNvSpPr txBox="1"/>
      </xdr:nvSpPr>
      <xdr:spPr>
        <a:xfrm>
          <a:off x="11102984" y="17573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7A6E662A-CAB4-4672-B1D6-2A07C3397A5E}"/>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0BC59C2A-4492-4482-AC31-2732F0921B36}"/>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B0302E0D-08F8-4D51-95EB-A96A4737247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F97EFF97-B7E2-49C3-98B9-56B292931136}"/>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18520185-7FD3-4D6B-BF84-81FDBD9A800F}"/>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5EDE8017-4CE5-47EB-A4CD-E5369E83296F}"/>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9E0594FC-20FB-4AF1-B29E-7F8A01AF7E2E}"/>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483D4561-7222-4E35-89A9-0FCAAC5AE223}"/>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BC7906D5-7AB0-4AB3-832B-BC9A6384FBD7}"/>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105CAEB7-041E-4292-BD62-3EFEA5E7873D}"/>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a:extLst>
            <a:ext uri="{FF2B5EF4-FFF2-40B4-BE49-F238E27FC236}">
              <a16:creationId xmlns:a16="http://schemas.microsoft.com/office/drawing/2014/main" id="{659DC1D7-BBA0-4069-BBE8-D98C8D48D850}"/>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a:extLst>
            <a:ext uri="{FF2B5EF4-FFF2-40B4-BE49-F238E27FC236}">
              <a16:creationId xmlns:a16="http://schemas.microsoft.com/office/drawing/2014/main" id="{79EBF27A-9D16-4F79-8484-AFF95E096D91}"/>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a:extLst>
            <a:ext uri="{FF2B5EF4-FFF2-40B4-BE49-F238E27FC236}">
              <a16:creationId xmlns:a16="http://schemas.microsoft.com/office/drawing/2014/main" id="{E768F923-6035-43B9-B049-3DFCF058B5F4}"/>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a:extLst>
            <a:ext uri="{FF2B5EF4-FFF2-40B4-BE49-F238E27FC236}">
              <a16:creationId xmlns:a16="http://schemas.microsoft.com/office/drawing/2014/main" id="{FC015D31-9E1B-4F7F-B31A-BBC5CACD6BAC}"/>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a:extLst>
            <a:ext uri="{FF2B5EF4-FFF2-40B4-BE49-F238E27FC236}">
              <a16:creationId xmlns:a16="http://schemas.microsoft.com/office/drawing/2014/main" id="{7CE8CE85-D5A7-4B5E-824D-40EFFA40A947}"/>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a:extLst>
            <a:ext uri="{FF2B5EF4-FFF2-40B4-BE49-F238E27FC236}">
              <a16:creationId xmlns:a16="http://schemas.microsoft.com/office/drawing/2014/main" id="{28DB358C-160A-4197-8EFE-0B04CBB002EC}"/>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a:extLst>
            <a:ext uri="{FF2B5EF4-FFF2-40B4-BE49-F238E27FC236}">
              <a16:creationId xmlns:a16="http://schemas.microsoft.com/office/drawing/2014/main" id="{62E82CE5-003A-4F74-8A35-A42F28701981}"/>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a:extLst>
            <a:ext uri="{FF2B5EF4-FFF2-40B4-BE49-F238E27FC236}">
              <a16:creationId xmlns:a16="http://schemas.microsoft.com/office/drawing/2014/main" id="{C66A6608-582E-4A7A-88FE-C7E0630FAB84}"/>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a:extLst>
            <a:ext uri="{FF2B5EF4-FFF2-40B4-BE49-F238E27FC236}">
              <a16:creationId xmlns:a16="http://schemas.microsoft.com/office/drawing/2014/main" id="{196E6A40-D923-4040-BF91-465B7DCCD61D}"/>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a:extLst>
            <a:ext uri="{FF2B5EF4-FFF2-40B4-BE49-F238E27FC236}">
              <a16:creationId xmlns:a16="http://schemas.microsoft.com/office/drawing/2014/main" id="{52D40A5F-1B99-4B7F-933F-88EF1A5AB796}"/>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E2DAAB00-5C48-4ABE-B266-5899C11D8ABE}"/>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819ACBB1-149F-4753-9638-0FCEA3C0D9C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8089A51D-BD20-4052-BA69-2C366458C3E6}"/>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4" name="直線コネクタ 813">
          <a:extLst>
            <a:ext uri="{FF2B5EF4-FFF2-40B4-BE49-F238E27FC236}">
              <a16:creationId xmlns:a16="http://schemas.microsoft.com/office/drawing/2014/main" id="{7B875681-EAFD-4C69-B68B-7ACE700E7680}"/>
            </a:ext>
          </a:extLst>
        </xdr:cNvPr>
        <xdr:cNvCxnSpPr/>
      </xdr:nvCxnSpPr>
      <xdr:spPr>
        <a:xfrm flipV="1">
          <a:off x="19509104" y="16699230"/>
          <a:ext cx="0"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a:extLst>
            <a:ext uri="{FF2B5EF4-FFF2-40B4-BE49-F238E27FC236}">
              <a16:creationId xmlns:a16="http://schemas.microsoft.com/office/drawing/2014/main" id="{880E0C58-FEA6-44A3-B7B7-DF3B27695A7E}"/>
            </a:ext>
          </a:extLst>
        </xdr:cNvPr>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a:extLst>
            <a:ext uri="{FF2B5EF4-FFF2-40B4-BE49-F238E27FC236}">
              <a16:creationId xmlns:a16="http://schemas.microsoft.com/office/drawing/2014/main" id="{6F178678-7E7C-4EC2-8852-A4092013F4A9}"/>
            </a:ext>
          </a:extLst>
        </xdr:cNvPr>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7" name="【庁舎】&#10;一人当たり面積最大値テキスト">
          <a:extLst>
            <a:ext uri="{FF2B5EF4-FFF2-40B4-BE49-F238E27FC236}">
              <a16:creationId xmlns:a16="http://schemas.microsoft.com/office/drawing/2014/main" id="{9E0E8DB4-3218-4671-9663-C7F157FB2DAC}"/>
            </a:ext>
          </a:extLst>
        </xdr:cNvPr>
        <xdr:cNvSpPr txBox="1"/>
      </xdr:nvSpPr>
      <xdr:spPr>
        <a:xfrm>
          <a:off x="19547840" y="16478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18" name="直線コネクタ 817">
          <a:extLst>
            <a:ext uri="{FF2B5EF4-FFF2-40B4-BE49-F238E27FC236}">
              <a16:creationId xmlns:a16="http://schemas.microsoft.com/office/drawing/2014/main" id="{66849637-322D-471A-9EBA-E2845B885D77}"/>
            </a:ext>
          </a:extLst>
        </xdr:cNvPr>
        <xdr:cNvCxnSpPr/>
      </xdr:nvCxnSpPr>
      <xdr:spPr>
        <a:xfrm>
          <a:off x="19443700" y="166992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147338</xdr:rowOff>
    </xdr:from>
    <xdr:ext cx="469744" cy="259045"/>
    <xdr:sp macro="" textlink="">
      <xdr:nvSpPr>
        <xdr:cNvPr id="819" name="【庁舎】&#10;一人当たり面積平均値テキスト">
          <a:extLst>
            <a:ext uri="{FF2B5EF4-FFF2-40B4-BE49-F238E27FC236}">
              <a16:creationId xmlns:a16="http://schemas.microsoft.com/office/drawing/2014/main" id="{EEAC6F2A-9D65-42E7-900E-B9BA738FB858}"/>
            </a:ext>
          </a:extLst>
        </xdr:cNvPr>
        <xdr:cNvSpPr txBox="1"/>
      </xdr:nvSpPr>
      <xdr:spPr>
        <a:xfrm>
          <a:off x="19547840" y="175818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0" name="フローチャート: 判断 819">
          <a:extLst>
            <a:ext uri="{FF2B5EF4-FFF2-40B4-BE49-F238E27FC236}">
              <a16:creationId xmlns:a16="http://schemas.microsoft.com/office/drawing/2014/main" id="{5DC11075-74F4-4455-8445-37F0C4848277}"/>
            </a:ext>
          </a:extLst>
        </xdr:cNvPr>
        <xdr:cNvSpPr/>
      </xdr:nvSpPr>
      <xdr:spPr>
        <a:xfrm>
          <a:off x="19458940" y="177266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1" name="フローチャート: 判断 820">
          <a:extLst>
            <a:ext uri="{FF2B5EF4-FFF2-40B4-BE49-F238E27FC236}">
              <a16:creationId xmlns:a16="http://schemas.microsoft.com/office/drawing/2014/main" id="{A21E1E0B-3103-4478-8A41-7CFF9D328EB3}"/>
            </a:ext>
          </a:extLst>
        </xdr:cNvPr>
        <xdr:cNvSpPr/>
      </xdr:nvSpPr>
      <xdr:spPr>
        <a:xfrm>
          <a:off x="18735040" y="177228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2" name="フローチャート: 判断 821">
          <a:extLst>
            <a:ext uri="{FF2B5EF4-FFF2-40B4-BE49-F238E27FC236}">
              <a16:creationId xmlns:a16="http://schemas.microsoft.com/office/drawing/2014/main" id="{E0E6AC06-830A-4D3D-8552-0DF56A90B635}"/>
            </a:ext>
          </a:extLst>
        </xdr:cNvPr>
        <xdr:cNvSpPr/>
      </xdr:nvSpPr>
      <xdr:spPr>
        <a:xfrm>
          <a:off x="179374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3" name="フローチャート: 判断 822">
          <a:extLst>
            <a:ext uri="{FF2B5EF4-FFF2-40B4-BE49-F238E27FC236}">
              <a16:creationId xmlns:a16="http://schemas.microsoft.com/office/drawing/2014/main" id="{AADC309F-712F-4933-B7F3-34ED05888398}"/>
            </a:ext>
          </a:extLst>
        </xdr:cNvPr>
        <xdr:cNvSpPr/>
      </xdr:nvSpPr>
      <xdr:spPr>
        <a:xfrm>
          <a:off x="171627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4" name="フローチャート: 判断 823">
          <a:extLst>
            <a:ext uri="{FF2B5EF4-FFF2-40B4-BE49-F238E27FC236}">
              <a16:creationId xmlns:a16="http://schemas.microsoft.com/office/drawing/2014/main" id="{75C843FE-33FF-4535-A8A1-92AB9B3CBC73}"/>
            </a:ext>
          </a:extLst>
        </xdr:cNvPr>
        <xdr:cNvSpPr/>
      </xdr:nvSpPr>
      <xdr:spPr>
        <a:xfrm>
          <a:off x="1638808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8325F5A6-3B03-4AFA-B803-748D2815D887}"/>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5A45F812-0E4B-4B45-B042-4D45839311DC}"/>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0C337C92-A500-406E-9618-2D4E59057659}"/>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A465BBB2-86BE-48AB-A001-E5FD3D271E2E}"/>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130070A4-D22A-4470-A94E-BBFAE6E9A08C}"/>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67311</xdr:rowOff>
    </xdr:from>
    <xdr:to>
      <xdr:col>116</xdr:col>
      <xdr:colOff>114300</xdr:colOff>
      <xdr:row>106</xdr:row>
      <xdr:rowOff>168911</xdr:rowOff>
    </xdr:to>
    <xdr:sp macro="" textlink="">
      <xdr:nvSpPr>
        <xdr:cNvPr id="830" name="楕円 829">
          <a:extLst>
            <a:ext uri="{FF2B5EF4-FFF2-40B4-BE49-F238E27FC236}">
              <a16:creationId xmlns:a16="http://schemas.microsoft.com/office/drawing/2014/main" id="{C3263356-6CD7-433E-AA87-C4BA4D9F3B6F}"/>
            </a:ext>
          </a:extLst>
        </xdr:cNvPr>
        <xdr:cNvSpPr/>
      </xdr:nvSpPr>
      <xdr:spPr>
        <a:xfrm>
          <a:off x="19458940" y="1783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45738</xdr:rowOff>
    </xdr:from>
    <xdr:ext cx="469744" cy="259045"/>
    <xdr:sp macro="" textlink="">
      <xdr:nvSpPr>
        <xdr:cNvPr id="831" name="【庁舎】&#10;一人当たり面積該当値テキスト">
          <a:extLst>
            <a:ext uri="{FF2B5EF4-FFF2-40B4-BE49-F238E27FC236}">
              <a16:creationId xmlns:a16="http://schemas.microsoft.com/office/drawing/2014/main" id="{B70D7EF2-CF3B-4671-A12D-7DE65A389D85}"/>
            </a:ext>
          </a:extLst>
        </xdr:cNvPr>
        <xdr:cNvSpPr txBox="1"/>
      </xdr:nvSpPr>
      <xdr:spPr>
        <a:xfrm>
          <a:off x="19547840" y="1781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71120</xdr:rowOff>
    </xdr:from>
    <xdr:to>
      <xdr:col>112</xdr:col>
      <xdr:colOff>38100</xdr:colOff>
      <xdr:row>107</xdr:row>
      <xdr:rowOff>1270</xdr:rowOff>
    </xdr:to>
    <xdr:sp macro="" textlink="">
      <xdr:nvSpPr>
        <xdr:cNvPr id="832" name="楕円 831">
          <a:extLst>
            <a:ext uri="{FF2B5EF4-FFF2-40B4-BE49-F238E27FC236}">
              <a16:creationId xmlns:a16="http://schemas.microsoft.com/office/drawing/2014/main" id="{D17946BD-0822-4E9D-8FA9-512A73BB9086}"/>
            </a:ext>
          </a:extLst>
        </xdr:cNvPr>
        <xdr:cNvSpPr/>
      </xdr:nvSpPr>
      <xdr:spPr>
        <a:xfrm>
          <a:off x="18735040" y="178409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118111</xdr:rowOff>
    </xdr:from>
    <xdr:to>
      <xdr:col>116</xdr:col>
      <xdr:colOff>63500</xdr:colOff>
      <xdr:row>106</xdr:row>
      <xdr:rowOff>121920</xdr:rowOff>
    </xdr:to>
    <xdr:cxnSp macro="">
      <xdr:nvCxnSpPr>
        <xdr:cNvPr id="833" name="直線コネクタ 832">
          <a:extLst>
            <a:ext uri="{FF2B5EF4-FFF2-40B4-BE49-F238E27FC236}">
              <a16:creationId xmlns:a16="http://schemas.microsoft.com/office/drawing/2014/main" id="{C6E0462C-600F-4F82-BCD9-DB15342EE2D2}"/>
            </a:ext>
          </a:extLst>
        </xdr:cNvPr>
        <xdr:cNvCxnSpPr/>
      </xdr:nvCxnSpPr>
      <xdr:spPr>
        <a:xfrm flipV="1">
          <a:off x="18778220" y="17887951"/>
          <a:ext cx="73152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71120</xdr:rowOff>
    </xdr:from>
    <xdr:to>
      <xdr:col>107</xdr:col>
      <xdr:colOff>101600</xdr:colOff>
      <xdr:row>107</xdr:row>
      <xdr:rowOff>1270</xdr:rowOff>
    </xdr:to>
    <xdr:sp macro="" textlink="">
      <xdr:nvSpPr>
        <xdr:cNvPr id="834" name="楕円 833">
          <a:extLst>
            <a:ext uri="{FF2B5EF4-FFF2-40B4-BE49-F238E27FC236}">
              <a16:creationId xmlns:a16="http://schemas.microsoft.com/office/drawing/2014/main" id="{71A3B31F-95E9-44A9-BF9B-1FC09E4D32C9}"/>
            </a:ext>
          </a:extLst>
        </xdr:cNvPr>
        <xdr:cNvSpPr/>
      </xdr:nvSpPr>
      <xdr:spPr>
        <a:xfrm>
          <a:off x="17937480" y="178409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121920</xdr:rowOff>
    </xdr:from>
    <xdr:to>
      <xdr:col>111</xdr:col>
      <xdr:colOff>177800</xdr:colOff>
      <xdr:row>106</xdr:row>
      <xdr:rowOff>121920</xdr:rowOff>
    </xdr:to>
    <xdr:cxnSp macro="">
      <xdr:nvCxnSpPr>
        <xdr:cNvPr id="835" name="直線コネクタ 834">
          <a:extLst>
            <a:ext uri="{FF2B5EF4-FFF2-40B4-BE49-F238E27FC236}">
              <a16:creationId xmlns:a16="http://schemas.microsoft.com/office/drawing/2014/main" id="{EB80A59C-A3BB-40FC-9775-5FF5D476F234}"/>
            </a:ext>
          </a:extLst>
        </xdr:cNvPr>
        <xdr:cNvCxnSpPr/>
      </xdr:nvCxnSpPr>
      <xdr:spPr>
        <a:xfrm>
          <a:off x="17988280" y="178917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74930</xdr:rowOff>
    </xdr:from>
    <xdr:to>
      <xdr:col>102</xdr:col>
      <xdr:colOff>165100</xdr:colOff>
      <xdr:row>107</xdr:row>
      <xdr:rowOff>5080</xdr:rowOff>
    </xdr:to>
    <xdr:sp macro="" textlink="">
      <xdr:nvSpPr>
        <xdr:cNvPr id="836" name="楕円 835">
          <a:extLst>
            <a:ext uri="{FF2B5EF4-FFF2-40B4-BE49-F238E27FC236}">
              <a16:creationId xmlns:a16="http://schemas.microsoft.com/office/drawing/2014/main" id="{2725FFA4-DCF5-41FD-A6D1-E8737239351C}"/>
            </a:ext>
          </a:extLst>
        </xdr:cNvPr>
        <xdr:cNvSpPr/>
      </xdr:nvSpPr>
      <xdr:spPr>
        <a:xfrm>
          <a:off x="17162780" y="178447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121920</xdr:rowOff>
    </xdr:from>
    <xdr:to>
      <xdr:col>107</xdr:col>
      <xdr:colOff>50800</xdr:colOff>
      <xdr:row>106</xdr:row>
      <xdr:rowOff>125730</xdr:rowOff>
    </xdr:to>
    <xdr:cxnSp macro="">
      <xdr:nvCxnSpPr>
        <xdr:cNvPr id="837" name="直線コネクタ 836">
          <a:extLst>
            <a:ext uri="{FF2B5EF4-FFF2-40B4-BE49-F238E27FC236}">
              <a16:creationId xmlns:a16="http://schemas.microsoft.com/office/drawing/2014/main" id="{0F8E968D-F105-4B41-BBE5-94C20ABAE476}"/>
            </a:ext>
          </a:extLst>
        </xdr:cNvPr>
        <xdr:cNvCxnSpPr/>
      </xdr:nvCxnSpPr>
      <xdr:spPr>
        <a:xfrm flipV="1">
          <a:off x="17213580" y="1789176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74930</xdr:rowOff>
    </xdr:from>
    <xdr:to>
      <xdr:col>98</xdr:col>
      <xdr:colOff>38100</xdr:colOff>
      <xdr:row>107</xdr:row>
      <xdr:rowOff>5080</xdr:rowOff>
    </xdr:to>
    <xdr:sp macro="" textlink="">
      <xdr:nvSpPr>
        <xdr:cNvPr id="838" name="楕円 837">
          <a:extLst>
            <a:ext uri="{FF2B5EF4-FFF2-40B4-BE49-F238E27FC236}">
              <a16:creationId xmlns:a16="http://schemas.microsoft.com/office/drawing/2014/main" id="{E489DD07-BD00-4905-9FF4-BBA87347CEFE}"/>
            </a:ext>
          </a:extLst>
        </xdr:cNvPr>
        <xdr:cNvSpPr/>
      </xdr:nvSpPr>
      <xdr:spPr>
        <a:xfrm>
          <a:off x="16388080" y="178447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125730</xdr:rowOff>
    </xdr:from>
    <xdr:to>
      <xdr:col>102</xdr:col>
      <xdr:colOff>114300</xdr:colOff>
      <xdr:row>106</xdr:row>
      <xdr:rowOff>125730</xdr:rowOff>
    </xdr:to>
    <xdr:cxnSp macro="">
      <xdr:nvCxnSpPr>
        <xdr:cNvPr id="839" name="直線コネクタ 838">
          <a:extLst>
            <a:ext uri="{FF2B5EF4-FFF2-40B4-BE49-F238E27FC236}">
              <a16:creationId xmlns:a16="http://schemas.microsoft.com/office/drawing/2014/main" id="{BDDEE8D6-84D5-4994-B43D-D557B1C44E56}"/>
            </a:ext>
          </a:extLst>
        </xdr:cNvPr>
        <xdr:cNvCxnSpPr/>
      </xdr:nvCxnSpPr>
      <xdr:spPr>
        <a:xfrm>
          <a:off x="16431260" y="178955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67327</xdr:rowOff>
    </xdr:from>
    <xdr:ext cx="469744" cy="259045"/>
    <xdr:sp macro="" textlink="">
      <xdr:nvSpPr>
        <xdr:cNvPr id="840" name="n_1aveValue【庁舎】&#10;一人当たり面積">
          <a:extLst>
            <a:ext uri="{FF2B5EF4-FFF2-40B4-BE49-F238E27FC236}">
              <a16:creationId xmlns:a16="http://schemas.microsoft.com/office/drawing/2014/main" id="{8E8BF95D-459D-4A97-9290-C776651C95E2}"/>
            </a:ext>
          </a:extLst>
        </xdr:cNvPr>
        <xdr:cNvSpPr txBox="1"/>
      </xdr:nvSpPr>
      <xdr:spPr>
        <a:xfrm>
          <a:off x="18561127" y="17501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841" name="n_2aveValue【庁舎】&#10;一人当たり面積">
          <a:extLst>
            <a:ext uri="{FF2B5EF4-FFF2-40B4-BE49-F238E27FC236}">
              <a16:creationId xmlns:a16="http://schemas.microsoft.com/office/drawing/2014/main" id="{E5EE0E2D-EAB7-4CB2-9E87-577DEA7D4F15}"/>
            </a:ext>
          </a:extLst>
        </xdr:cNvPr>
        <xdr:cNvSpPr txBox="1"/>
      </xdr:nvSpPr>
      <xdr:spPr>
        <a:xfrm>
          <a:off x="1777626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78757</xdr:rowOff>
    </xdr:from>
    <xdr:ext cx="469744" cy="259045"/>
    <xdr:sp macro="" textlink="">
      <xdr:nvSpPr>
        <xdr:cNvPr id="842" name="n_3aveValue【庁舎】&#10;一人当たり面積">
          <a:extLst>
            <a:ext uri="{FF2B5EF4-FFF2-40B4-BE49-F238E27FC236}">
              <a16:creationId xmlns:a16="http://schemas.microsoft.com/office/drawing/2014/main" id="{1C57317B-615A-49B8-BF17-F26E7C31B0BC}"/>
            </a:ext>
          </a:extLst>
        </xdr:cNvPr>
        <xdr:cNvSpPr txBox="1"/>
      </xdr:nvSpPr>
      <xdr:spPr>
        <a:xfrm>
          <a:off x="1700156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78757</xdr:rowOff>
    </xdr:from>
    <xdr:ext cx="469744" cy="259045"/>
    <xdr:sp macro="" textlink="">
      <xdr:nvSpPr>
        <xdr:cNvPr id="843" name="n_4aveValue【庁舎】&#10;一人当たり面積">
          <a:extLst>
            <a:ext uri="{FF2B5EF4-FFF2-40B4-BE49-F238E27FC236}">
              <a16:creationId xmlns:a16="http://schemas.microsoft.com/office/drawing/2014/main" id="{537D5177-39BB-4B67-995B-97516E9BFB40}"/>
            </a:ext>
          </a:extLst>
        </xdr:cNvPr>
        <xdr:cNvSpPr txBox="1"/>
      </xdr:nvSpPr>
      <xdr:spPr>
        <a:xfrm>
          <a:off x="1622686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163847</xdr:rowOff>
    </xdr:from>
    <xdr:ext cx="469744" cy="259045"/>
    <xdr:sp macro="" textlink="">
      <xdr:nvSpPr>
        <xdr:cNvPr id="844" name="n_1mainValue【庁舎】&#10;一人当たり面積">
          <a:extLst>
            <a:ext uri="{FF2B5EF4-FFF2-40B4-BE49-F238E27FC236}">
              <a16:creationId xmlns:a16="http://schemas.microsoft.com/office/drawing/2014/main" id="{79845850-89A4-479A-B397-EFE3D71188EC}"/>
            </a:ext>
          </a:extLst>
        </xdr:cNvPr>
        <xdr:cNvSpPr txBox="1"/>
      </xdr:nvSpPr>
      <xdr:spPr>
        <a:xfrm>
          <a:off x="18561127" y="1793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163847</xdr:rowOff>
    </xdr:from>
    <xdr:ext cx="469744" cy="259045"/>
    <xdr:sp macro="" textlink="">
      <xdr:nvSpPr>
        <xdr:cNvPr id="845" name="n_2mainValue【庁舎】&#10;一人当たり面積">
          <a:extLst>
            <a:ext uri="{FF2B5EF4-FFF2-40B4-BE49-F238E27FC236}">
              <a16:creationId xmlns:a16="http://schemas.microsoft.com/office/drawing/2014/main" id="{7AB367B4-C66C-4342-B1FD-FC4356EDE913}"/>
            </a:ext>
          </a:extLst>
        </xdr:cNvPr>
        <xdr:cNvSpPr txBox="1"/>
      </xdr:nvSpPr>
      <xdr:spPr>
        <a:xfrm>
          <a:off x="17776267" y="1793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167657</xdr:rowOff>
    </xdr:from>
    <xdr:ext cx="469744" cy="259045"/>
    <xdr:sp macro="" textlink="">
      <xdr:nvSpPr>
        <xdr:cNvPr id="846" name="n_3mainValue【庁舎】&#10;一人当たり面積">
          <a:extLst>
            <a:ext uri="{FF2B5EF4-FFF2-40B4-BE49-F238E27FC236}">
              <a16:creationId xmlns:a16="http://schemas.microsoft.com/office/drawing/2014/main" id="{480555D5-55ED-40B6-9B52-C309FEDD89CA}"/>
            </a:ext>
          </a:extLst>
        </xdr:cNvPr>
        <xdr:cNvSpPr txBox="1"/>
      </xdr:nvSpPr>
      <xdr:spPr>
        <a:xfrm>
          <a:off x="17001567" y="17937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167657</xdr:rowOff>
    </xdr:from>
    <xdr:ext cx="469744" cy="259045"/>
    <xdr:sp macro="" textlink="">
      <xdr:nvSpPr>
        <xdr:cNvPr id="847" name="n_4mainValue【庁舎】&#10;一人当たり面積">
          <a:extLst>
            <a:ext uri="{FF2B5EF4-FFF2-40B4-BE49-F238E27FC236}">
              <a16:creationId xmlns:a16="http://schemas.microsoft.com/office/drawing/2014/main" id="{4A20B1BE-B78A-491C-9C00-47F130BA45A5}"/>
            </a:ext>
          </a:extLst>
        </xdr:cNvPr>
        <xdr:cNvSpPr txBox="1"/>
      </xdr:nvSpPr>
      <xdr:spPr>
        <a:xfrm>
          <a:off x="16226867" y="17937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0D473CA9-731F-4340-B9EC-56E56F0B5635}"/>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5C2C0288-D08C-49ED-A40E-93B8BB1E90A5}"/>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D483BB49-386B-47FE-9ECE-F0A1606DCFD3}"/>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図書館については、令和５年度時点で高円寺図書館の移転改築に取り組んでいるものの工事途中であり、築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年を超え、老朽化した施設が残っていることから有形固定資産減価償却率が上がっている。この状況を踏まえつつ、引き続き更新等の対応を進めていく必要がある。</a:t>
          </a:r>
        </a:p>
        <a:p>
          <a:r>
            <a:rPr kumimoji="1" lang="ja-JP" altLang="en-US" sz="1300">
              <a:latin typeface="ＭＳ Ｐゴシック" panose="020B0600070205080204" pitchFamily="50" charset="-128"/>
              <a:ea typeface="ＭＳ Ｐゴシック" panose="020B0600070205080204" pitchFamily="50" charset="-128"/>
            </a:rPr>
            <a:t>　体育館・プールについては、老朽化した体育館の改築等を進めてきたことにより、他の施設類型や類似団体と比較して有形固定資産減価償却率は低い状態となっている。</a:t>
          </a:r>
        </a:p>
        <a:p>
          <a:r>
            <a:rPr kumimoji="1" lang="ja-JP" altLang="en-US" sz="1300">
              <a:latin typeface="ＭＳ Ｐゴシック" panose="020B0600070205080204" pitchFamily="50" charset="-128"/>
              <a:ea typeface="ＭＳ Ｐゴシック" panose="020B0600070205080204" pitchFamily="50" charset="-128"/>
            </a:rPr>
            <a:t>　そのほかの福祉施設や市民会館、保健センター等については、特段の改築等の動きがなかったことから、有形固定資産減価償却率は、上昇傾向にある。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572,843
553,665
34.06
237,259,100
225,895,261
11,176,121
138,251,698
33,131,872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対前年度比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減の</a:t>
          </a:r>
          <a:r>
            <a:rPr kumimoji="1" lang="en-US" altLang="ja-JP" sz="1300">
              <a:latin typeface="ＭＳ Ｐゴシック" panose="020B0600070205080204" pitchFamily="50" charset="-128"/>
              <a:ea typeface="ＭＳ Ｐゴシック" panose="020B0600070205080204" pitchFamily="50" charset="-128"/>
            </a:rPr>
            <a:t>0.60</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区は、平成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年３月に策定した「杉並区総合計画」の中で</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行財政改革基本方針</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を定め、特別区民税等の収納率の向上など歳入の確保に努めるとともに、職員数の削減や事業の民営化・民間委託、区民との協働の推進などにより歳出の効率化に取り組んできた。</a:t>
          </a:r>
        </a:p>
        <a:p>
          <a:r>
            <a:rPr kumimoji="1" lang="ja-JP" altLang="en-US" sz="1300">
              <a:latin typeface="ＭＳ Ｐゴシック" panose="020B0600070205080204" pitchFamily="50" charset="-128"/>
              <a:ea typeface="ＭＳ Ｐゴシック" panose="020B0600070205080204" pitchFamily="50" charset="-128"/>
            </a:rPr>
            <a:t>令和４年２月に新たに策定した「杉並区総合計画」及び</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区政経営改革推進基本方針</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を令和６年１月に改定したが、財源の確保や、事業運営・執行方法の見直し等に引き続き取組み、財政の健全化に努める。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110672</xdr:rowOff>
    </xdr:from>
    <xdr:to>
      <xdr:col>23</xdr:col>
      <xdr:colOff>133350</xdr:colOff>
      <xdr:row>41</xdr:row>
      <xdr:rowOff>127907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4012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93435</xdr:rowOff>
    </xdr:from>
    <xdr:to>
      <xdr:col>19</xdr:col>
      <xdr:colOff>133350</xdr:colOff>
      <xdr:row>41</xdr:row>
      <xdr:rowOff>110672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228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93435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22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93435</xdr:rowOff>
    </xdr:from>
    <xdr:to>
      <xdr:col>11</xdr:col>
      <xdr:colOff>31750</xdr:colOff>
      <xdr:row>41</xdr:row>
      <xdr:rowOff>110672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1228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77107</xdr:rowOff>
    </xdr:from>
    <xdr:to>
      <xdr:col>23</xdr:col>
      <xdr:colOff>184150</xdr:colOff>
      <xdr:row>42</xdr:row>
      <xdr:rowOff>7257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0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93634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5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59872</xdr:rowOff>
    </xdr:from>
    <xdr:to>
      <xdr:col>19</xdr:col>
      <xdr:colOff>184150</xdr:colOff>
      <xdr:row>41</xdr:row>
      <xdr:rowOff>161472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199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58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42635</xdr:rowOff>
    </xdr:from>
    <xdr:to>
      <xdr:col>15</xdr:col>
      <xdr:colOff>133350</xdr:colOff>
      <xdr:row>41</xdr:row>
      <xdr:rowOff>144235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154412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42635</xdr:rowOff>
    </xdr:from>
    <xdr:to>
      <xdr:col>11</xdr:col>
      <xdr:colOff>82550</xdr:colOff>
      <xdr:row>41</xdr:row>
      <xdr:rowOff>144235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154412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59872</xdr:rowOff>
    </xdr:from>
    <xdr:to>
      <xdr:col>7</xdr:col>
      <xdr:colOff>31750</xdr:colOff>
      <xdr:row>41</xdr:row>
      <xdr:rowOff>161472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利子割交付金や特別区税などの増により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分母である歳入が</a:t>
          </a:r>
          <a:r>
            <a:rPr kumimoji="1" lang="ja-JP" altLang="en-US" sz="1300">
              <a:latin typeface="ＭＳ Ｐゴシック" panose="020B0600070205080204" pitchFamily="50" charset="-128"/>
              <a:ea typeface="ＭＳ Ｐゴシック" panose="020B0600070205080204" pitchFamily="50" charset="-128"/>
            </a:rPr>
            <a:t>増となったものの、道路補修費の増に伴う維持補修費の増や子どもの医療費助成の増に伴う扶助費の増などにより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分子である歳出が</a:t>
          </a:r>
          <a:r>
            <a:rPr kumimoji="1" lang="ja-JP" altLang="en-US" sz="1300">
              <a:latin typeface="ＭＳ Ｐゴシック" panose="020B0600070205080204" pitchFamily="50" charset="-128"/>
              <a:ea typeface="ＭＳ Ｐゴシック" panose="020B0600070205080204" pitchFamily="50" charset="-128"/>
            </a:rPr>
            <a:t>増となったことから、対前年度比</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80.7</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区政経営改革推進基本方針</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に示した「財政健全化と持続可能な財政運営を確保するための基本的な考え方」において</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行政コスト対税収等比率が</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％を超えないよう努める</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としているところであり、今度とも財政構造の弾力性について留意する。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53848</xdr:rowOff>
    </xdr:from>
    <xdr:to>
      <xdr:col>23</xdr:col>
      <xdr:colOff>133350</xdr:colOff>
      <xdr:row>64</xdr:row>
      <xdr:rowOff>97282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026648"/>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31767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53848</xdr:rowOff>
    </xdr:from>
    <xdr:to>
      <xdr:col>19</xdr:col>
      <xdr:colOff>133350</xdr:colOff>
      <xdr:row>65</xdr:row>
      <xdr:rowOff>27178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026648"/>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27178</xdr:rowOff>
    </xdr:from>
    <xdr:to>
      <xdr:col>15</xdr:col>
      <xdr:colOff>82550</xdr:colOff>
      <xdr:row>66</xdr:row>
      <xdr:rowOff>29464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171428"/>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66565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164846</xdr:rowOff>
    </xdr:from>
    <xdr:to>
      <xdr:col>11</xdr:col>
      <xdr:colOff>31750</xdr:colOff>
      <xdr:row>66</xdr:row>
      <xdr:rowOff>29464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137646"/>
          <a:ext cx="889000" cy="207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54373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81043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1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46482</xdr:rowOff>
    </xdr:from>
    <xdr:to>
      <xdr:col>23</xdr:col>
      <xdr:colOff>184150</xdr:colOff>
      <xdr:row>64</xdr:row>
      <xdr:rowOff>148082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0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113809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15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3048</xdr:rowOff>
    </xdr:from>
    <xdr:to>
      <xdr:col>19</xdr:col>
      <xdr:colOff>184150</xdr:colOff>
      <xdr:row>64</xdr:row>
      <xdr:rowOff>104648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7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89425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062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147828</xdr:rowOff>
    </xdr:from>
    <xdr:to>
      <xdr:col>15</xdr:col>
      <xdr:colOff>133350</xdr:colOff>
      <xdr:row>65</xdr:row>
      <xdr:rowOff>77978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2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62755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0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150114</xdr:rowOff>
    </xdr:from>
    <xdr:to>
      <xdr:col>11</xdr:col>
      <xdr:colOff>82550</xdr:colOff>
      <xdr:row>66</xdr:row>
      <xdr:rowOff>80264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29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65041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38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114046</xdr:rowOff>
    </xdr:from>
    <xdr:to>
      <xdr:col>7</xdr:col>
      <xdr:colOff>31750</xdr:colOff>
      <xdr:row>65</xdr:row>
      <xdr:rowOff>44196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08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28973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1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[138,808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行財政改革基本方針</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等に基づき、職員数の削減、事務事業の見直しや民営化・民間委託、区民・ＮＰＯとの協働の推進等を着実に進めてきた結果、類似団体平均に比べ低くなっている。</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区政経営改革推進基本方針</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に基づき、引き続き経費の抑制に取り組み、効率的な行財政運営に努めていく。</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69289</xdr:rowOff>
    </xdr:from>
    <xdr:to>
      <xdr:col>23</xdr:col>
      <xdr:colOff>133350</xdr:colOff>
      <xdr:row>81</xdr:row>
      <xdr:rowOff>97823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3956739"/>
          <a:ext cx="838200" cy="2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58706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46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95707</xdr:rowOff>
    </xdr:from>
    <xdr:to>
      <xdr:col>19</xdr:col>
      <xdr:colOff>133350</xdr:colOff>
      <xdr:row>81</xdr:row>
      <xdr:rowOff>97823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83157"/>
          <a:ext cx="889000" cy="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21282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80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30528</xdr:rowOff>
    </xdr:from>
    <xdr:to>
      <xdr:col>15</xdr:col>
      <xdr:colOff>82550</xdr:colOff>
      <xdr:row>81</xdr:row>
      <xdr:rowOff>95707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17978"/>
          <a:ext cx="889000" cy="6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168674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2868</xdr:rowOff>
    </xdr:from>
    <xdr:to>
      <xdr:col>11</xdr:col>
      <xdr:colOff>31750</xdr:colOff>
      <xdr:row>81</xdr:row>
      <xdr:rowOff>30528</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90318"/>
          <a:ext cx="889000" cy="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107472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85084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7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18489</xdr:rowOff>
    </xdr:from>
    <xdr:to>
      <xdr:col>23</xdr:col>
      <xdr:colOff>184150</xdr:colOff>
      <xdr:row>81</xdr:row>
      <xdr:rowOff>120089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0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111216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2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47023</xdr:rowOff>
    </xdr:from>
    <xdr:to>
      <xdr:col>19</xdr:col>
      <xdr:colOff>184150</xdr:colOff>
      <xdr:row>81</xdr:row>
      <xdr:rowOff>148623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34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158800</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03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44907</xdr:rowOff>
    </xdr:from>
    <xdr:to>
      <xdr:col>15</xdr:col>
      <xdr:colOff>133350</xdr:colOff>
      <xdr:row>81</xdr:row>
      <xdr:rowOff>146507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3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156684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01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151178</xdr:rowOff>
    </xdr:from>
    <xdr:to>
      <xdr:col>11</xdr:col>
      <xdr:colOff>82550</xdr:colOff>
      <xdr:row>81</xdr:row>
      <xdr:rowOff>81328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6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91505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36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123518</xdr:rowOff>
    </xdr:from>
    <xdr:to>
      <xdr:col>7</xdr:col>
      <xdr:colOff>31750</xdr:colOff>
      <xdr:row>81</xdr:row>
      <xdr:rowOff>53668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3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63845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08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ラスパイレス指数は、前年度から変わらず</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99.0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98.6)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、全国市平均</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(98.6)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と概ね同水準にあるが、引き</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続き職員給与の適正化に努めていく。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32657</xdr:rowOff>
    </xdr:from>
    <xdr:to>
      <xdr:col>81</xdr:col>
      <xdr:colOff>44450</xdr:colOff>
      <xdr:row>86</xdr:row>
      <xdr:rowOff>32657</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7773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169636</xdr:rowOff>
    </xdr:from>
    <xdr:to>
      <xdr:col>77</xdr:col>
      <xdr:colOff>44450</xdr:colOff>
      <xdr:row>86</xdr:row>
      <xdr:rowOff>32657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7428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169636</xdr:rowOff>
    </xdr:from>
    <xdr:to>
      <xdr:col>72</xdr:col>
      <xdr:colOff>203200</xdr:colOff>
      <xdr:row>86</xdr:row>
      <xdr:rowOff>32657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7428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32657</xdr:rowOff>
    </xdr:from>
    <xdr:to>
      <xdr:col>68</xdr:col>
      <xdr:colOff>152400</xdr:colOff>
      <xdr:row>88</xdr:row>
      <xdr:rowOff>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777357"/>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26506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125384</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6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153307</xdr:rowOff>
    </xdr:from>
    <xdr:to>
      <xdr:col>77</xdr:col>
      <xdr:colOff>95250</xdr:colOff>
      <xdr:row>86</xdr:row>
      <xdr:rowOff>83457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68234</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81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153307</xdr:rowOff>
    </xdr:from>
    <xdr:to>
      <xdr:col>68</xdr:col>
      <xdr:colOff>203200</xdr:colOff>
      <xdr:row>86</xdr:row>
      <xdr:rowOff>83457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93634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49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人当たり職員数は、類似団体平均より</a:t>
          </a:r>
          <a:r>
            <a:rPr kumimoji="1" lang="en-US" altLang="ja-JP" sz="1300">
              <a:latin typeface="ＭＳ Ｐゴシック" panose="020B0600070205080204" pitchFamily="50" charset="-128"/>
              <a:ea typeface="ＭＳ Ｐゴシック" panose="020B0600070205080204" pitchFamily="50" charset="-128"/>
            </a:rPr>
            <a:t>0.36</a:t>
          </a:r>
          <a:r>
            <a:rPr kumimoji="1" lang="ja-JP" altLang="en-US" sz="1300">
              <a:latin typeface="ＭＳ Ｐゴシック" panose="020B0600070205080204" pitchFamily="50" charset="-128"/>
              <a:ea typeface="ＭＳ Ｐゴシック" panose="020B0600070205080204" pitchFamily="50" charset="-128"/>
            </a:rPr>
            <a:t>人少ない</a:t>
          </a:r>
          <a:r>
            <a:rPr kumimoji="1" lang="en-US" altLang="ja-JP" sz="1300">
              <a:latin typeface="ＭＳ Ｐゴシック" panose="020B0600070205080204" pitchFamily="50" charset="-128"/>
              <a:ea typeface="ＭＳ Ｐゴシック" panose="020B0600070205080204" pitchFamily="50" charset="-128"/>
            </a:rPr>
            <a:t>5.99</a:t>
          </a:r>
          <a:r>
            <a:rPr kumimoji="1" lang="ja-JP" altLang="en-US" sz="1300">
              <a:latin typeface="ＭＳ Ｐゴシック" panose="020B0600070205080204" pitchFamily="50" charset="-128"/>
              <a:ea typeface="ＭＳ Ｐゴシック" panose="020B0600070205080204" pitchFamily="50" charset="-128"/>
            </a:rPr>
            <a:t>人となっている。これは、事務事業の見直し等により、職員数の適正管理に努めてきた結果である。</a:t>
          </a:r>
        </a:p>
        <a:p>
          <a:r>
            <a:rPr kumimoji="1" lang="ja-JP" altLang="en-US" sz="1300">
              <a:latin typeface="ＭＳ Ｐゴシック" panose="020B0600070205080204" pitchFamily="50" charset="-128"/>
              <a:ea typeface="ＭＳ Ｐゴシック" panose="020B0600070205080204" pitchFamily="50" charset="-128"/>
            </a:rPr>
            <a:t>今後も、令和６年１月に新たに策定した</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定員管理方針</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に基づき、増大する行政需要への対応と組織の活性化を図りつつ、職員数の適正管理に努めていく。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158931</xdr:rowOff>
    </xdr:from>
    <xdr:to>
      <xdr:col>81</xdr:col>
      <xdr:colOff>44450</xdr:colOff>
      <xdr:row>59</xdr:row>
      <xdr:rowOff>161230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274481"/>
          <a:ext cx="8382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239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156633</xdr:rowOff>
    </xdr:from>
    <xdr:to>
      <xdr:col>77</xdr:col>
      <xdr:colOff>44450</xdr:colOff>
      <xdr:row>59</xdr:row>
      <xdr:rowOff>158931</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272183"/>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152037</xdr:rowOff>
    </xdr:from>
    <xdr:to>
      <xdr:col>72</xdr:col>
      <xdr:colOff>203200</xdr:colOff>
      <xdr:row>59</xdr:row>
      <xdr:rowOff>156633</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267587"/>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60977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152037</xdr:rowOff>
    </xdr:from>
    <xdr:to>
      <xdr:col>68</xdr:col>
      <xdr:colOff>152400</xdr:colOff>
      <xdr:row>59</xdr:row>
      <xdr:rowOff>155484</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3512800" y="10267587"/>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57530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110430</xdr:rowOff>
    </xdr:from>
    <xdr:to>
      <xdr:col>81</xdr:col>
      <xdr:colOff>95250</xdr:colOff>
      <xdr:row>60</xdr:row>
      <xdr:rowOff>40580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22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126957</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07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108131</xdr:rowOff>
    </xdr:from>
    <xdr:to>
      <xdr:col>77</xdr:col>
      <xdr:colOff>95250</xdr:colOff>
      <xdr:row>60</xdr:row>
      <xdr:rowOff>38281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22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48458</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9992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105833</xdr:rowOff>
    </xdr:from>
    <xdr:to>
      <xdr:col>73</xdr:col>
      <xdr:colOff>44450</xdr:colOff>
      <xdr:row>60</xdr:row>
      <xdr:rowOff>35983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22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46160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999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101237</xdr:rowOff>
    </xdr:from>
    <xdr:to>
      <xdr:col>68</xdr:col>
      <xdr:colOff>203200</xdr:colOff>
      <xdr:row>60</xdr:row>
      <xdr:rowOff>31387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21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41564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9985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104684</xdr:rowOff>
    </xdr:from>
    <xdr:to>
      <xdr:col>64</xdr:col>
      <xdr:colOff>152400</xdr:colOff>
      <xdr:row>60</xdr:row>
      <xdr:rowOff>34834</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22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45011</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9989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老朽施設の改築・改修や公園の整備等の経費の増に伴い、区債残高は増加傾向にあるものの、基金と区債をバランスよく活用した財政運営に努めている結果、類似団体内において上位となっている。</a:t>
          </a:r>
        </a:p>
        <a:p>
          <a:r>
            <a:rPr kumimoji="1" lang="ja-JP" altLang="en-US" sz="1300">
              <a:latin typeface="ＭＳ Ｐゴシック" panose="020B0600070205080204" pitchFamily="50" charset="-128"/>
              <a:ea typeface="ＭＳ Ｐゴシック" panose="020B0600070205080204" pitchFamily="50" charset="-128"/>
            </a:rPr>
            <a:t>今後も、区債は、原則として赤字区債は発行せず、建設債についても、財政状況を踏まえつつ、必要性を十分検討して発行する。また、金利動向等を見据え繰上償還を行い、公債費の軽減に努めていく。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38100</xdr:rowOff>
    </xdr:from>
    <xdr:to>
      <xdr:col>81</xdr:col>
      <xdr:colOff>44450</xdr:colOff>
      <xdr:row>37</xdr:row>
      <xdr:rowOff>118533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381750"/>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169333</xdr:rowOff>
    </xdr:from>
    <xdr:to>
      <xdr:col>77</xdr:col>
      <xdr:colOff>44450</xdr:colOff>
      <xdr:row>37</xdr:row>
      <xdr:rowOff>38100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3415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112835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799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88900</xdr:rowOff>
    </xdr:from>
    <xdr:to>
      <xdr:col>72</xdr:col>
      <xdr:colOff>203200</xdr:colOff>
      <xdr:row>36</xdr:row>
      <xdr:rowOff>169333</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26110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92727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8467</xdr:rowOff>
    </xdr:from>
    <xdr:to>
      <xdr:col>68</xdr:col>
      <xdr:colOff>152400</xdr:colOff>
      <xdr:row>36</xdr:row>
      <xdr:rowOff>88900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180667"/>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52510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32402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71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67733</xdr:rowOff>
    </xdr:from>
    <xdr:to>
      <xdr:col>81</xdr:col>
      <xdr:colOff>95250</xdr:colOff>
      <xdr:row>37</xdr:row>
      <xdr:rowOff>169334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4113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160460</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332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158750</xdr:rowOff>
    </xdr:from>
    <xdr:to>
      <xdr:col>77</xdr:col>
      <xdr:colOff>95250</xdr:colOff>
      <xdr:row>37</xdr:row>
      <xdr:rowOff>88900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99077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09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118533</xdr:rowOff>
    </xdr:from>
    <xdr:to>
      <xdr:col>73</xdr:col>
      <xdr:colOff>44450</xdr:colOff>
      <xdr:row>37</xdr:row>
      <xdr:rowOff>48683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58860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38100</xdr:rowOff>
    </xdr:from>
    <xdr:to>
      <xdr:col>68</xdr:col>
      <xdr:colOff>203200</xdr:colOff>
      <xdr:row>36</xdr:row>
      <xdr:rowOff>139700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149877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129117</xdr:rowOff>
    </xdr:from>
    <xdr:to>
      <xdr:col>64</xdr:col>
      <xdr:colOff>152400</xdr:colOff>
      <xdr:row>36</xdr:row>
      <xdr:rowOff>59267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12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69444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589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将来負担比率は、将来負担額よりも充当可能財源等が大きいため、連続して生じていない。</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572,843
553,665
34.06
237,259,100
225,895,261
11,176,121
138,251,698
33,131,872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今後も、事業運営の改善や執行方法の見直し、ＡＩ（人工知能）など新たな技術の活用の検討を進めると共に、民間事業者等の専門性やノウハウの活用により、質の高い公共サービスが見込める事業等については、的確な判断のもと、民間委託や指定管理者制度を導入するなど、効率的な行政運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146050</xdr:rowOff>
    </xdr:from>
    <xdr:to>
      <xdr:col>24</xdr:col>
      <xdr:colOff>25400</xdr:colOff>
      <xdr:row>39</xdr:row>
      <xdr:rowOff>6350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89700"/>
          <a:ext cx="8382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162577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5991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6350</xdr:rowOff>
    </xdr:from>
    <xdr:to>
      <xdr:col>19</xdr:col>
      <xdr:colOff>187325</xdr:colOff>
      <xdr:row>40</xdr:row>
      <xdr:rowOff>63500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6929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80027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63500</xdr:rowOff>
    </xdr:from>
    <xdr:to>
      <xdr:col>15</xdr:col>
      <xdr:colOff>98425</xdr:colOff>
      <xdr:row>41</xdr:row>
      <xdr:rowOff>133350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9215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60977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127000</xdr:rowOff>
    </xdr:from>
    <xdr:to>
      <xdr:col>11</xdr:col>
      <xdr:colOff>9525</xdr:colOff>
      <xdr:row>41</xdr:row>
      <xdr:rowOff>133350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9850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80027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86377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95250</xdr:rowOff>
    </xdr:from>
    <xdr:to>
      <xdr:col>24</xdr:col>
      <xdr:colOff>76200</xdr:colOff>
      <xdr:row>38</xdr:row>
      <xdr:rowOff>25400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67327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127000</xdr:rowOff>
    </xdr:from>
    <xdr:to>
      <xdr:col>20</xdr:col>
      <xdr:colOff>38100</xdr:colOff>
      <xdr:row>39</xdr:row>
      <xdr:rowOff>57150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4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41927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28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12700</xdr:rowOff>
    </xdr:from>
    <xdr:to>
      <xdr:col>15</xdr:col>
      <xdr:colOff>149225</xdr:colOff>
      <xdr:row>40</xdr:row>
      <xdr:rowOff>114300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87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99077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41</xdr:row>
      <xdr:rowOff>82550</xdr:rowOff>
    </xdr:from>
    <xdr:to>
      <xdr:col>11</xdr:col>
      <xdr:colOff>60325</xdr:colOff>
      <xdr:row>42</xdr:row>
      <xdr:rowOff>12700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168927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76200</xdr:rowOff>
    </xdr:from>
    <xdr:to>
      <xdr:col>6</xdr:col>
      <xdr:colOff>171450</xdr:colOff>
      <xdr:row>41</xdr:row>
      <xdr:rowOff>6350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162577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れまでの民営化・民間委託の推進等により、増加傾向にある。今後は、民間事業者等の専門性やノウハウの活用により、質の高い公共サービスが見込める事業等については、的確な判断のもと、民間委託や指定管理者制度を導入するなど、効率的な行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53521</xdr:rowOff>
    </xdr:from>
    <xdr:to>
      <xdr:col>82</xdr:col>
      <xdr:colOff>107950</xdr:colOff>
      <xdr:row>15</xdr:row>
      <xdr:rowOff>129721</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625271"/>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30134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30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42636</xdr:rowOff>
    </xdr:from>
    <xdr:to>
      <xdr:col>78</xdr:col>
      <xdr:colOff>69850</xdr:colOff>
      <xdr:row>15</xdr:row>
      <xdr:rowOff>53521</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6143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60070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288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31750</xdr:rowOff>
    </xdr:from>
    <xdr:to>
      <xdr:col>73</xdr:col>
      <xdr:colOff>180975</xdr:colOff>
      <xdr:row>15</xdr:row>
      <xdr:rowOff>42636</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6035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27413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61686</xdr:rowOff>
    </xdr:from>
    <xdr:to>
      <xdr:col>69</xdr:col>
      <xdr:colOff>92075</xdr:colOff>
      <xdr:row>15</xdr:row>
      <xdr:rowOff>31750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461986"/>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81841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78921</xdr:rowOff>
    </xdr:from>
    <xdr:to>
      <xdr:col>82</xdr:col>
      <xdr:colOff>158750</xdr:colOff>
      <xdr:row>16</xdr:row>
      <xdr:rowOff>9071</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50998</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622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2721</xdr:rowOff>
    </xdr:from>
    <xdr:to>
      <xdr:col>78</xdr:col>
      <xdr:colOff>120650</xdr:colOff>
      <xdr:row>15</xdr:row>
      <xdr:rowOff>104321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89098</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6608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163286</xdr:rowOff>
    </xdr:from>
    <xdr:to>
      <xdr:col>74</xdr:col>
      <xdr:colOff>31750</xdr:colOff>
      <xdr:row>15</xdr:row>
      <xdr:rowOff>93436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56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78213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649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152400</xdr:rowOff>
    </xdr:from>
    <xdr:to>
      <xdr:col>69</xdr:col>
      <xdr:colOff>142875</xdr:colOff>
      <xdr:row>15</xdr:row>
      <xdr:rowOff>82550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67327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63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10886</xdr:rowOff>
    </xdr:from>
    <xdr:to>
      <xdr:col>65</xdr:col>
      <xdr:colOff>53975</xdr:colOff>
      <xdr:row>14</xdr:row>
      <xdr:rowOff>112486</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1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122663</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18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待機児童ゼロ」の継続・「希望する全ての子どもが認可保育所に入所できる環境」を実現するための認可保育所の運営に伴う保育関連経費や、障害者福祉費の増などにより、扶助費は今後も増加することが見込ま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127000</xdr:rowOff>
    </xdr:from>
    <xdr:to>
      <xdr:col>24</xdr:col>
      <xdr:colOff>25400</xdr:colOff>
      <xdr:row>59</xdr:row>
      <xdr:rowOff>20865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071100"/>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127000</xdr:rowOff>
    </xdr:from>
    <xdr:to>
      <xdr:col>19</xdr:col>
      <xdr:colOff>187325</xdr:colOff>
      <xdr:row>59</xdr:row>
      <xdr:rowOff>64407</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071100"/>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78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64407</xdr:rowOff>
    </xdr:from>
    <xdr:to>
      <xdr:col>15</xdr:col>
      <xdr:colOff>98425</xdr:colOff>
      <xdr:row>59</xdr:row>
      <xdr:rowOff>86178</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1799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81842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64407</xdr:rowOff>
    </xdr:from>
    <xdr:to>
      <xdr:col>11</xdr:col>
      <xdr:colOff>9525</xdr:colOff>
      <xdr:row>59</xdr:row>
      <xdr:rowOff>86178</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101799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147155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103612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141515</xdr:rowOff>
    </xdr:from>
    <xdr:to>
      <xdr:col>24</xdr:col>
      <xdr:colOff>76200</xdr:colOff>
      <xdr:row>59</xdr:row>
      <xdr:rowOff>71665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113592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05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13607</xdr:rowOff>
    </xdr:from>
    <xdr:to>
      <xdr:col>15</xdr:col>
      <xdr:colOff>149225</xdr:colOff>
      <xdr:row>59</xdr:row>
      <xdr:rowOff>115207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99984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35378</xdr:rowOff>
    </xdr:from>
    <xdr:to>
      <xdr:col>11</xdr:col>
      <xdr:colOff>60325</xdr:colOff>
      <xdr:row>59</xdr:row>
      <xdr:rowOff>136978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121755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13607</xdr:rowOff>
    </xdr:from>
    <xdr:to>
      <xdr:col>6</xdr:col>
      <xdr:colOff>171450</xdr:colOff>
      <xdr:row>59</xdr:row>
      <xdr:rowOff>115207</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99984</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特別会計への繰出金の増により、対前年度比</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11.0</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165100</xdr:rowOff>
    </xdr:from>
    <xdr:to>
      <xdr:col>82</xdr:col>
      <xdr:colOff>107950</xdr:colOff>
      <xdr:row>60</xdr:row>
      <xdr:rowOff>127000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1028065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127000</xdr:rowOff>
    </xdr:from>
    <xdr:to>
      <xdr:col>78</xdr:col>
      <xdr:colOff>69850</xdr:colOff>
      <xdr:row>59</xdr:row>
      <xdr:rowOff>165100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2425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127000</xdr:rowOff>
    </xdr:from>
    <xdr:to>
      <xdr:col>73</xdr:col>
      <xdr:colOff>180975</xdr:colOff>
      <xdr:row>61</xdr:row>
      <xdr:rowOff>88900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24255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111777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12700</xdr:rowOff>
    </xdr:from>
    <xdr:to>
      <xdr:col>69</xdr:col>
      <xdr:colOff>92075</xdr:colOff>
      <xdr:row>61</xdr:row>
      <xdr:rowOff>88900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299700"/>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54627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130827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76200</xdr:rowOff>
    </xdr:from>
    <xdr:to>
      <xdr:col>82</xdr:col>
      <xdr:colOff>158750</xdr:colOff>
      <xdr:row>61</xdr:row>
      <xdr:rowOff>6350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48277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114300</xdr:rowOff>
    </xdr:from>
    <xdr:to>
      <xdr:col>78</xdr:col>
      <xdr:colOff>120650</xdr:colOff>
      <xdr:row>60</xdr:row>
      <xdr:rowOff>44450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22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29227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31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76200</xdr:rowOff>
    </xdr:from>
    <xdr:to>
      <xdr:col>74</xdr:col>
      <xdr:colOff>31750</xdr:colOff>
      <xdr:row>60</xdr:row>
      <xdr:rowOff>6350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162577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38100</xdr:rowOff>
    </xdr:from>
    <xdr:to>
      <xdr:col>69</xdr:col>
      <xdr:colOff>142875</xdr:colOff>
      <xdr:row>61</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49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124477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58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133350</xdr:rowOff>
    </xdr:from>
    <xdr:to>
      <xdr:col>65</xdr:col>
      <xdr:colOff>53975</xdr:colOff>
      <xdr:row>60</xdr:row>
      <xdr:rowOff>63500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48277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補助金については、補助金検証・評価シートや事務事業評価による効果検証を徹底し、絶えず見直しに取り組むとともに、事務の適正執行に努めていく。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98425</xdr:rowOff>
    </xdr:from>
    <xdr:to>
      <xdr:col>82</xdr:col>
      <xdr:colOff>107950</xdr:colOff>
      <xdr:row>34</xdr:row>
      <xdr:rowOff>12700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5756275"/>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48277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4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69850</xdr:rowOff>
    </xdr:from>
    <xdr:to>
      <xdr:col>78</xdr:col>
      <xdr:colOff>69850</xdr:colOff>
      <xdr:row>33</xdr:row>
      <xdr:rowOff>98425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57277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19702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20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69850</xdr:rowOff>
    </xdr:from>
    <xdr:to>
      <xdr:col>73</xdr:col>
      <xdr:colOff>180975</xdr:colOff>
      <xdr:row>33</xdr:row>
      <xdr:rowOff>69850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5727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134002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6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69850</xdr:rowOff>
    </xdr:from>
    <xdr:to>
      <xdr:col>69</xdr:col>
      <xdr:colOff>92075</xdr:colOff>
      <xdr:row>33</xdr:row>
      <xdr:rowOff>98425</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57277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48277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19702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20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133350</xdr:rowOff>
    </xdr:from>
    <xdr:to>
      <xdr:col>82</xdr:col>
      <xdr:colOff>158750</xdr:colOff>
      <xdr:row>34</xdr:row>
      <xdr:rowOff>63500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149877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47625</xdr:rowOff>
    </xdr:from>
    <xdr:to>
      <xdr:col>78</xdr:col>
      <xdr:colOff>120650</xdr:colOff>
      <xdr:row>33</xdr:row>
      <xdr:rowOff>149225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705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31</xdr:row>
      <xdr:rowOff>159402</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474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19050</xdr:rowOff>
    </xdr:from>
    <xdr:to>
      <xdr:col>74</xdr:col>
      <xdr:colOff>31750</xdr:colOff>
      <xdr:row>33</xdr:row>
      <xdr:rowOff>120650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67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130827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44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19050</xdr:rowOff>
    </xdr:from>
    <xdr:to>
      <xdr:col>69</xdr:col>
      <xdr:colOff>142875</xdr:colOff>
      <xdr:row>33</xdr:row>
      <xdr:rowOff>120650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67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130827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44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47625</xdr:rowOff>
    </xdr:from>
    <xdr:to>
      <xdr:col>65</xdr:col>
      <xdr:colOff>53975</xdr:colOff>
      <xdr:row>33</xdr:row>
      <xdr:rowOff>149225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705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31</xdr:row>
      <xdr:rowOff>159402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474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財政健全化と持続可能な財政運営を確保するための基本的な考え方」に基づき、区債の発行にあたっては財政状況を踏まえつつ、必要性を十分検討して行うこととしており、今後とも基金と区債のバランスの取れた活用により、増加する施設の更新需要に対応す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165100</xdr:rowOff>
    </xdr:from>
    <xdr:to>
      <xdr:col>24</xdr:col>
      <xdr:colOff>25400</xdr:colOff>
      <xdr:row>77</xdr:row>
      <xdr:rowOff>69850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987800" y="131953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165100</xdr:rowOff>
    </xdr:from>
    <xdr:to>
      <xdr:col>19</xdr:col>
      <xdr:colOff>187325</xdr:colOff>
      <xdr:row>78</xdr:row>
      <xdr:rowOff>50800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1953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50800</xdr:rowOff>
    </xdr:from>
    <xdr:to>
      <xdr:col>15</xdr:col>
      <xdr:colOff>98425</xdr:colOff>
      <xdr:row>78</xdr:row>
      <xdr:rowOff>50800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423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146050</xdr:rowOff>
    </xdr:from>
    <xdr:to>
      <xdr:col>11</xdr:col>
      <xdr:colOff>9525</xdr:colOff>
      <xdr:row>78</xdr:row>
      <xdr:rowOff>50800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347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35577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35577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162577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114300</xdr:rowOff>
    </xdr:from>
    <xdr:to>
      <xdr:col>20</xdr:col>
      <xdr:colOff>38100</xdr:colOff>
      <xdr:row>77</xdr:row>
      <xdr:rowOff>44450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0</xdr:rowOff>
    </xdr:from>
    <xdr:to>
      <xdr:col>15</xdr:col>
      <xdr:colOff>149225</xdr:colOff>
      <xdr:row>78</xdr:row>
      <xdr:rowOff>101600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0</xdr:rowOff>
    </xdr:from>
    <xdr:to>
      <xdr:col>11</xdr:col>
      <xdr:colOff>60325</xdr:colOff>
      <xdr:row>78</xdr:row>
      <xdr:rowOff>101600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86377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維持補修費や補助費等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の増などにより、類似団体の平均を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今後も防災・減災対策や保育待機児童ゼロの継続など足元の行政需要に着実に応えつつ、事業の効率的な執行により経費の縮減に努める。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14986</xdr:rowOff>
    </xdr:from>
    <xdr:to>
      <xdr:col>82</xdr:col>
      <xdr:colOff>107950</xdr:colOff>
      <xdr:row>79</xdr:row>
      <xdr:rowOff>37846</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530836"/>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9923</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554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37846</xdr:rowOff>
    </xdr:from>
    <xdr:to>
      <xdr:col>82</xdr:col>
      <xdr:colOff>196850</xdr:colOff>
      <xdr:row>79</xdr:row>
      <xdr:rowOff>37846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582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101363</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27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14986</xdr:rowOff>
    </xdr:from>
    <xdr:to>
      <xdr:col>82</xdr:col>
      <xdr:colOff>196850</xdr:colOff>
      <xdr:row>73</xdr:row>
      <xdr:rowOff>14986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530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35561</xdr:rowOff>
    </xdr:from>
    <xdr:to>
      <xdr:col>82</xdr:col>
      <xdr:colOff>107950</xdr:colOff>
      <xdr:row>78</xdr:row>
      <xdr:rowOff>67563</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408661"/>
          <a:ext cx="8382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35561</xdr:rowOff>
    </xdr:from>
    <xdr:to>
      <xdr:col>78</xdr:col>
      <xdr:colOff>69850</xdr:colOff>
      <xdr:row>78</xdr:row>
      <xdr:rowOff>145287</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408661"/>
          <a:ext cx="889000" cy="109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9906</xdr:rowOff>
    </xdr:from>
    <xdr:to>
      <xdr:col>78</xdr:col>
      <xdr:colOff>120650</xdr:colOff>
      <xdr:row>77</xdr:row>
      <xdr:rowOff>111506</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121683</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145287</xdr:rowOff>
    </xdr:from>
    <xdr:to>
      <xdr:col>73</xdr:col>
      <xdr:colOff>180975</xdr:colOff>
      <xdr:row>79</xdr:row>
      <xdr:rowOff>138430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518387"/>
          <a:ext cx="889000" cy="16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23385</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122428</xdr:rowOff>
    </xdr:from>
    <xdr:to>
      <xdr:col>69</xdr:col>
      <xdr:colOff>92075</xdr:colOff>
      <xdr:row>79</xdr:row>
      <xdr:rowOff>138430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495528"/>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71628</xdr:rowOff>
    </xdr:from>
    <xdr:to>
      <xdr:col>69</xdr:col>
      <xdr:colOff>142875</xdr:colOff>
      <xdr:row>79</xdr:row>
      <xdr:rowOff>1778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4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11955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21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46245</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16763</xdr:rowOff>
    </xdr:from>
    <xdr:to>
      <xdr:col>82</xdr:col>
      <xdr:colOff>158750</xdr:colOff>
      <xdr:row>78</xdr:row>
      <xdr:rowOff>118363</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160290</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156211</xdr:rowOff>
    </xdr:from>
    <xdr:to>
      <xdr:col>78</xdr:col>
      <xdr:colOff>120650</xdr:colOff>
      <xdr:row>78</xdr:row>
      <xdr:rowOff>86361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71138</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444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94487</xdr:rowOff>
    </xdr:from>
    <xdr:to>
      <xdr:col>74</xdr:col>
      <xdr:colOff>31750</xdr:colOff>
      <xdr:row>79</xdr:row>
      <xdr:rowOff>24637</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9414</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553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87630</xdr:rowOff>
    </xdr:from>
    <xdr:to>
      <xdr:col>69</xdr:col>
      <xdr:colOff>142875</xdr:colOff>
      <xdr:row>80</xdr:row>
      <xdr:rowOff>17780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2557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71628</xdr:rowOff>
    </xdr:from>
    <xdr:to>
      <xdr:col>65</xdr:col>
      <xdr:colOff>53975</xdr:colOff>
      <xdr:row>79</xdr:row>
      <xdr:rowOff>1778</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44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158005</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53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112250</xdr:rowOff>
    </xdr:from>
    <xdr:to>
      <xdr:col>29</xdr:col>
      <xdr:colOff>127000</xdr:colOff>
      <xdr:row>18</xdr:row>
      <xdr:rowOff>118052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45975"/>
          <a:ext cx="647700" cy="5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55248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17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103062</xdr:rowOff>
    </xdr:from>
    <xdr:to>
      <xdr:col>26</xdr:col>
      <xdr:colOff>50800</xdr:colOff>
      <xdr:row>18</xdr:row>
      <xdr:rowOff>118052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236787"/>
          <a:ext cx="698500" cy="149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156528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7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103062</xdr:rowOff>
    </xdr:from>
    <xdr:to>
      <xdr:col>22</xdr:col>
      <xdr:colOff>114300</xdr:colOff>
      <xdr:row>18</xdr:row>
      <xdr:rowOff>104053</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36787"/>
          <a:ext cx="698500" cy="9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159075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104053</xdr:rowOff>
    </xdr:from>
    <xdr:to>
      <xdr:col>18</xdr:col>
      <xdr:colOff>177800</xdr:colOff>
      <xdr:row>18</xdr:row>
      <xdr:rowOff>117878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37778"/>
          <a:ext cx="698500" cy="138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160012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4836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61450</xdr:rowOff>
    </xdr:from>
    <xdr:to>
      <xdr:col>29</xdr:col>
      <xdr:colOff>177800</xdr:colOff>
      <xdr:row>18</xdr:row>
      <xdr:rowOff>163050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951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33527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67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67252</xdr:rowOff>
    </xdr:from>
    <xdr:to>
      <xdr:col>26</xdr:col>
      <xdr:colOff>101600</xdr:colOff>
      <xdr:row>18</xdr:row>
      <xdr:rowOff>168852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009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153629</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87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52262</xdr:rowOff>
    </xdr:from>
    <xdr:to>
      <xdr:col>22</xdr:col>
      <xdr:colOff>165100</xdr:colOff>
      <xdr:row>18</xdr:row>
      <xdr:rowOff>153862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1859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138639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72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53253</xdr:rowOff>
    </xdr:from>
    <xdr:to>
      <xdr:col>19</xdr:col>
      <xdr:colOff>38100</xdr:colOff>
      <xdr:row>18</xdr:row>
      <xdr:rowOff>154853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1869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139630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27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67078</xdr:rowOff>
    </xdr:from>
    <xdr:to>
      <xdr:col>15</xdr:col>
      <xdr:colOff>101600</xdr:colOff>
      <xdr:row>18</xdr:row>
      <xdr:rowOff>168678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008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153455</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287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321630</xdr:rowOff>
    </xdr:from>
    <xdr:to>
      <xdr:col>29</xdr:col>
      <xdr:colOff>127000</xdr:colOff>
      <xdr:row>38</xdr:row>
      <xdr:rowOff>25090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446330"/>
          <a:ext cx="647700" cy="463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104980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58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25090</xdr:rowOff>
    </xdr:from>
    <xdr:to>
      <xdr:col>26</xdr:col>
      <xdr:colOff>50800</xdr:colOff>
      <xdr:row>38</xdr:row>
      <xdr:rowOff>34646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492690"/>
          <a:ext cx="698500" cy="95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114688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67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34646</xdr:rowOff>
    </xdr:from>
    <xdr:to>
      <xdr:col>22</xdr:col>
      <xdr:colOff>114300</xdr:colOff>
      <xdr:row>38</xdr:row>
      <xdr:rowOff>59106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502246"/>
          <a:ext cx="698500" cy="244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129729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59106</xdr:rowOff>
    </xdr:from>
    <xdr:to>
      <xdr:col>18</xdr:col>
      <xdr:colOff>177800</xdr:colOff>
      <xdr:row>38</xdr:row>
      <xdr:rowOff>59654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526706"/>
          <a:ext cx="698500" cy="5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137685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9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165895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11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270830</xdr:rowOff>
    </xdr:from>
    <xdr:to>
      <xdr:col>29</xdr:col>
      <xdr:colOff>177800</xdr:colOff>
      <xdr:row>38</xdr:row>
      <xdr:rowOff>29530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3955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179407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304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317190</xdr:rowOff>
    </xdr:from>
    <xdr:to>
      <xdr:col>26</xdr:col>
      <xdr:colOff>101600</xdr:colOff>
      <xdr:row>38</xdr:row>
      <xdr:rowOff>75890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4418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60667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528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326746</xdr:rowOff>
    </xdr:from>
    <xdr:to>
      <xdr:col>22</xdr:col>
      <xdr:colOff>165100</xdr:colOff>
      <xdr:row>38</xdr:row>
      <xdr:rowOff>85446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451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70223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537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8306</xdr:rowOff>
    </xdr:from>
    <xdr:to>
      <xdr:col>19</xdr:col>
      <xdr:colOff>38100</xdr:colOff>
      <xdr:row>38</xdr:row>
      <xdr:rowOff>109906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4759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94683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562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8854</xdr:rowOff>
    </xdr:from>
    <xdr:to>
      <xdr:col>15</xdr:col>
      <xdr:colOff>101600</xdr:colOff>
      <xdr:row>38</xdr:row>
      <xdr:rowOff>110454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4764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95231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562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572,843
553,665
34.06
237,259,100
225,895,261
11,176,121
138,251,698
33,131,872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76977</xdr:rowOff>
    </xdr:from>
    <xdr:to>
      <xdr:col>24</xdr:col>
      <xdr:colOff>63500</xdr:colOff>
      <xdr:row>37</xdr:row>
      <xdr:rowOff>104539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420627"/>
          <a:ext cx="838200" cy="27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57381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29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61606</xdr:rowOff>
    </xdr:from>
    <xdr:to>
      <xdr:col>19</xdr:col>
      <xdr:colOff>177800</xdr:colOff>
      <xdr:row>37</xdr:row>
      <xdr:rowOff>76977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05256"/>
          <a:ext cx="889000" cy="15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127561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48390</xdr:rowOff>
    </xdr:from>
    <xdr:to>
      <xdr:col>15</xdr:col>
      <xdr:colOff>50800</xdr:colOff>
      <xdr:row>37</xdr:row>
      <xdr:rowOff>61606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392040"/>
          <a:ext cx="889000" cy="13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106189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48390</xdr:rowOff>
    </xdr:from>
    <xdr:to>
      <xdr:col>10</xdr:col>
      <xdr:colOff>114300</xdr:colOff>
      <xdr:row>37</xdr:row>
      <xdr:rowOff>64436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92040"/>
          <a:ext cx="889000" cy="16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103337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128516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53739</xdr:rowOff>
    </xdr:from>
    <xdr:to>
      <xdr:col>24</xdr:col>
      <xdr:colOff>114300</xdr:colOff>
      <xdr:row>37</xdr:row>
      <xdr:rowOff>155339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9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32166</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75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26177</xdr:rowOff>
    </xdr:from>
    <xdr:to>
      <xdr:col>20</xdr:col>
      <xdr:colOff>38100</xdr:colOff>
      <xdr:row>37</xdr:row>
      <xdr:rowOff>127777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6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118904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6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10806</xdr:rowOff>
    </xdr:from>
    <xdr:to>
      <xdr:col>15</xdr:col>
      <xdr:colOff>101600</xdr:colOff>
      <xdr:row>37</xdr:row>
      <xdr:rowOff>112406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128933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129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169040</xdr:rowOff>
    </xdr:from>
    <xdr:to>
      <xdr:col>10</xdr:col>
      <xdr:colOff>165100</xdr:colOff>
      <xdr:row>37</xdr:row>
      <xdr:rowOff>99190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4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115717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11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13636</xdr:rowOff>
    </xdr:from>
    <xdr:to>
      <xdr:col>6</xdr:col>
      <xdr:colOff>38100</xdr:colOff>
      <xdr:row>37</xdr:row>
      <xdr:rowOff>115236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5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131763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13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103015</xdr:rowOff>
    </xdr:from>
    <xdr:to>
      <xdr:col>24</xdr:col>
      <xdr:colOff>63500</xdr:colOff>
      <xdr:row>56</xdr:row>
      <xdr:rowOff>139165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704215"/>
          <a:ext cx="838200" cy="36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46530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6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103015</xdr:rowOff>
    </xdr:from>
    <xdr:to>
      <xdr:col>19</xdr:col>
      <xdr:colOff>177800</xdr:colOff>
      <xdr:row>56</xdr:row>
      <xdr:rowOff>112076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04215"/>
          <a:ext cx="889000" cy="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115395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112076</xdr:rowOff>
    </xdr:from>
    <xdr:to>
      <xdr:col>15</xdr:col>
      <xdr:colOff>50800</xdr:colOff>
      <xdr:row>57</xdr:row>
      <xdr:rowOff>14460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13276"/>
          <a:ext cx="889000" cy="73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140957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14460</xdr:rowOff>
    </xdr:from>
    <xdr:to>
      <xdr:col>10</xdr:col>
      <xdr:colOff>114300</xdr:colOff>
      <xdr:row>57</xdr:row>
      <xdr:rowOff>38160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87110"/>
          <a:ext cx="889000" cy="23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39774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55392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88365</xdr:rowOff>
    </xdr:from>
    <xdr:to>
      <xdr:col>24</xdr:col>
      <xdr:colOff>114300</xdr:colOff>
      <xdr:row>57</xdr:row>
      <xdr:rowOff>18515</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8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3292</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52215</xdr:rowOff>
    </xdr:from>
    <xdr:to>
      <xdr:col>20</xdr:col>
      <xdr:colOff>38100</xdr:colOff>
      <xdr:row>56</xdr:row>
      <xdr:rowOff>153815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5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144942</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4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61276</xdr:rowOff>
    </xdr:from>
    <xdr:to>
      <xdr:col>15</xdr:col>
      <xdr:colOff>101600</xdr:colOff>
      <xdr:row>56</xdr:row>
      <xdr:rowOff>162876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6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154003</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55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135110</xdr:rowOff>
    </xdr:from>
    <xdr:to>
      <xdr:col>10</xdr:col>
      <xdr:colOff>165100</xdr:colOff>
      <xdr:row>57</xdr:row>
      <xdr:rowOff>65260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3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56387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2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158810</xdr:rowOff>
    </xdr:from>
    <xdr:to>
      <xdr:col>6</xdr:col>
      <xdr:colOff>38100</xdr:colOff>
      <xdr:row>57</xdr:row>
      <xdr:rowOff>88960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6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80087</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5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17475</xdr:rowOff>
    </xdr:from>
    <xdr:to>
      <xdr:col>24</xdr:col>
      <xdr:colOff>63500</xdr:colOff>
      <xdr:row>78</xdr:row>
      <xdr:rowOff>43917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390575"/>
          <a:ext cx="838200" cy="26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50588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80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41935</xdr:rowOff>
    </xdr:from>
    <xdr:to>
      <xdr:col>19</xdr:col>
      <xdr:colOff>177800</xdr:colOff>
      <xdr:row>78</xdr:row>
      <xdr:rowOff>43917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415035"/>
          <a:ext cx="889000" cy="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165727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23495</xdr:rowOff>
    </xdr:from>
    <xdr:to>
      <xdr:col>15</xdr:col>
      <xdr:colOff>50800</xdr:colOff>
      <xdr:row>78</xdr:row>
      <xdr:rowOff>41935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396595"/>
          <a:ext cx="889000" cy="18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6926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23495</xdr:rowOff>
    </xdr:from>
    <xdr:to>
      <xdr:col>10</xdr:col>
      <xdr:colOff>114300</xdr:colOff>
      <xdr:row>78</xdr:row>
      <xdr:rowOff>40260</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396595"/>
          <a:ext cx="889000" cy="16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156660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137837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138125</xdr:rowOff>
    </xdr:from>
    <xdr:to>
      <xdr:col>24</xdr:col>
      <xdr:colOff>114300</xdr:colOff>
      <xdr:row>78</xdr:row>
      <xdr:rowOff>68275</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3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116552</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18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164567</xdr:rowOff>
    </xdr:from>
    <xdr:to>
      <xdr:col>20</xdr:col>
      <xdr:colOff>38100</xdr:colOff>
      <xdr:row>78</xdr:row>
      <xdr:rowOff>94717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6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85844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58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162585</xdr:rowOff>
    </xdr:from>
    <xdr:to>
      <xdr:col>15</xdr:col>
      <xdr:colOff>101600</xdr:colOff>
      <xdr:row>78</xdr:row>
      <xdr:rowOff>92735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6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83862</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56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144145</xdr:rowOff>
    </xdr:from>
    <xdr:to>
      <xdr:col>10</xdr:col>
      <xdr:colOff>165100</xdr:colOff>
      <xdr:row>78</xdr:row>
      <xdr:rowOff>74295</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4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65422</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38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160910</xdr:rowOff>
    </xdr:from>
    <xdr:to>
      <xdr:col>6</xdr:col>
      <xdr:colOff>38100</xdr:colOff>
      <xdr:row>78</xdr:row>
      <xdr:rowOff>91060</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82187</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5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153645</xdr:rowOff>
    </xdr:from>
    <xdr:to>
      <xdr:col>24</xdr:col>
      <xdr:colOff>62865</xdr:colOff>
      <xdr:row>97</xdr:row>
      <xdr:rowOff>54947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12695"/>
          <a:ext cx="1270" cy="1272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58774</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689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54947</xdr:rowOff>
    </xdr:from>
    <xdr:to>
      <xdr:col>24</xdr:col>
      <xdr:colOff>152400</xdr:colOff>
      <xdr:row>97</xdr:row>
      <xdr:rowOff>54947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68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100322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187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153645</xdr:rowOff>
    </xdr:from>
    <xdr:to>
      <xdr:col>24</xdr:col>
      <xdr:colOff>152400</xdr:colOff>
      <xdr:row>89</xdr:row>
      <xdr:rowOff>153645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12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6522</xdr:rowOff>
    </xdr:from>
    <xdr:to>
      <xdr:col>24</xdr:col>
      <xdr:colOff>63500</xdr:colOff>
      <xdr:row>96</xdr:row>
      <xdr:rowOff>126879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465722"/>
          <a:ext cx="838200" cy="120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15327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5788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163900</xdr:rowOff>
    </xdr:from>
    <xdr:to>
      <xdr:col>24</xdr:col>
      <xdr:colOff>114300</xdr:colOff>
      <xdr:row>93</xdr:row>
      <xdr:rowOff>94050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59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52318</xdr:rowOff>
    </xdr:from>
    <xdr:to>
      <xdr:col>19</xdr:col>
      <xdr:colOff>177800</xdr:colOff>
      <xdr:row>96</xdr:row>
      <xdr:rowOff>126879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511518"/>
          <a:ext cx="889000" cy="7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95529</xdr:rowOff>
    </xdr:from>
    <xdr:to>
      <xdr:col>20</xdr:col>
      <xdr:colOff>38100</xdr:colOff>
      <xdr:row>94</xdr:row>
      <xdr:rowOff>25679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0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42206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5815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52318</xdr:rowOff>
    </xdr:from>
    <xdr:to>
      <xdr:col>15</xdr:col>
      <xdr:colOff>50800</xdr:colOff>
      <xdr:row>98</xdr:row>
      <xdr:rowOff>44317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511518"/>
          <a:ext cx="889000" cy="33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92</xdr:row>
      <xdr:rowOff>110370</xdr:rowOff>
    </xdr:from>
    <xdr:to>
      <xdr:col>15</xdr:col>
      <xdr:colOff>101600</xdr:colOff>
      <xdr:row>93</xdr:row>
      <xdr:rowOff>40520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58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57047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5658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44317</xdr:rowOff>
    </xdr:from>
    <xdr:to>
      <xdr:col>10</xdr:col>
      <xdr:colOff>114300</xdr:colOff>
      <xdr:row>99</xdr:row>
      <xdr:rowOff>10637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846417"/>
          <a:ext cx="889000" cy="137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7499</xdr:rowOff>
    </xdr:from>
    <xdr:to>
      <xdr:col>10</xdr:col>
      <xdr:colOff>165100</xdr:colOff>
      <xdr:row>95</xdr:row>
      <xdr:rowOff>109099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125626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070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144793</xdr:rowOff>
    </xdr:from>
    <xdr:to>
      <xdr:col>6</xdr:col>
      <xdr:colOff>38100</xdr:colOff>
      <xdr:row>96</xdr:row>
      <xdr:rowOff>74943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91470</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20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127172</xdr:rowOff>
    </xdr:from>
    <xdr:to>
      <xdr:col>24</xdr:col>
      <xdr:colOff>114300</xdr:colOff>
      <xdr:row>96</xdr:row>
      <xdr:rowOff>57322</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41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105599</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393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76079</xdr:rowOff>
    </xdr:from>
    <xdr:to>
      <xdr:col>20</xdr:col>
      <xdr:colOff>38100</xdr:colOff>
      <xdr:row>97</xdr:row>
      <xdr:rowOff>6229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535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168806</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628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1518</xdr:rowOff>
    </xdr:from>
    <xdr:to>
      <xdr:col>15</xdr:col>
      <xdr:colOff>101600</xdr:colOff>
      <xdr:row>96</xdr:row>
      <xdr:rowOff>103118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46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94245</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553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164967</xdr:rowOff>
    </xdr:from>
    <xdr:to>
      <xdr:col>10</xdr:col>
      <xdr:colOff>165100</xdr:colOff>
      <xdr:row>98</xdr:row>
      <xdr:rowOff>95117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795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86244</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888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131287</xdr:rowOff>
    </xdr:from>
    <xdr:to>
      <xdr:col>6</xdr:col>
      <xdr:colOff>38100</xdr:colOff>
      <xdr:row>99</xdr:row>
      <xdr:rowOff>61437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933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52564</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7026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82867</xdr:rowOff>
    </xdr:from>
    <xdr:to>
      <xdr:col>54</xdr:col>
      <xdr:colOff>189865</xdr:colOff>
      <xdr:row>37</xdr:row>
      <xdr:rowOff>50902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569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54729</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39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50902</xdr:rowOff>
    </xdr:from>
    <xdr:to>
      <xdr:col>55</xdr:col>
      <xdr:colOff>88900</xdr:colOff>
      <xdr:row>37</xdr:row>
      <xdr:rowOff>50902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39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29544</xdr:rowOff>
    </xdr:from>
    <xdr:ext cx="534377"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34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82867</xdr:rowOff>
    </xdr:from>
    <xdr:to>
      <xdr:col>55</xdr:col>
      <xdr:colOff>88900</xdr:colOff>
      <xdr:row>32</xdr:row>
      <xdr:rowOff>82867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569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42215</xdr:rowOff>
    </xdr:from>
    <xdr:to>
      <xdr:col>55</xdr:col>
      <xdr:colOff>0</xdr:colOff>
      <xdr:row>37</xdr:row>
      <xdr:rowOff>78930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385865"/>
          <a:ext cx="838200" cy="36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76522</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77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53645</xdr:rowOff>
    </xdr:from>
    <xdr:to>
      <xdr:col>55</xdr:col>
      <xdr:colOff>50800</xdr:colOff>
      <xdr:row>36</xdr:row>
      <xdr:rowOff>155245</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2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78930</xdr:rowOff>
    </xdr:from>
    <xdr:to>
      <xdr:col>50</xdr:col>
      <xdr:colOff>114300</xdr:colOff>
      <xdr:row>37</xdr:row>
      <xdr:rowOff>118504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422580"/>
          <a:ext cx="889000" cy="39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61011</xdr:rowOff>
    </xdr:from>
    <xdr:to>
      <xdr:col>50</xdr:col>
      <xdr:colOff>165100</xdr:colOff>
      <xdr:row>36</xdr:row>
      <xdr:rowOff>162611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7688</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00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27953</xdr:rowOff>
    </xdr:from>
    <xdr:to>
      <xdr:col>45</xdr:col>
      <xdr:colOff>177800</xdr:colOff>
      <xdr:row>37</xdr:row>
      <xdr:rowOff>118504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7861300" y="5171453"/>
          <a:ext cx="889000" cy="129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144729</xdr:rowOff>
    </xdr:from>
    <xdr:to>
      <xdr:col>46</xdr:col>
      <xdr:colOff>38100</xdr:colOff>
      <xdr:row>37</xdr:row>
      <xdr:rowOff>74879</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91406</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27953</xdr:rowOff>
    </xdr:from>
    <xdr:to>
      <xdr:col>41</xdr:col>
      <xdr:colOff>50800</xdr:colOff>
      <xdr:row>37</xdr:row>
      <xdr:rowOff>158483</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5171453"/>
          <a:ext cx="889000" cy="1330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100736</xdr:rowOff>
    </xdr:from>
    <xdr:to>
      <xdr:col>41</xdr:col>
      <xdr:colOff>101600</xdr:colOff>
      <xdr:row>30</xdr:row>
      <xdr:rowOff>30886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47413</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47396</xdr:rowOff>
    </xdr:from>
    <xdr:to>
      <xdr:col>36</xdr:col>
      <xdr:colOff>165100</xdr:colOff>
      <xdr:row>37</xdr:row>
      <xdr:rowOff>148996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165523</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162865</xdr:rowOff>
    </xdr:from>
    <xdr:to>
      <xdr:col>55</xdr:col>
      <xdr:colOff>50800</xdr:colOff>
      <xdr:row>37</xdr:row>
      <xdr:rowOff>93015</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35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77792</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49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28130</xdr:rowOff>
    </xdr:from>
    <xdr:to>
      <xdr:col>50</xdr:col>
      <xdr:colOff>165100</xdr:colOff>
      <xdr:row>37</xdr:row>
      <xdr:rowOff>129730</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37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120857</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464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67704</xdr:rowOff>
    </xdr:from>
    <xdr:to>
      <xdr:col>46</xdr:col>
      <xdr:colOff>38100</xdr:colOff>
      <xdr:row>37</xdr:row>
      <xdr:rowOff>169304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1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160431</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50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148603</xdr:rowOff>
    </xdr:from>
    <xdr:to>
      <xdr:col>41</xdr:col>
      <xdr:colOff>101600</xdr:colOff>
      <xdr:row>30</xdr:row>
      <xdr:rowOff>78753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512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69880</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5213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107683</xdr:rowOff>
    </xdr:from>
    <xdr:to>
      <xdr:col>36</xdr:col>
      <xdr:colOff>165100</xdr:colOff>
      <xdr:row>38</xdr:row>
      <xdr:rowOff>37833</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5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28960</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54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123250</xdr:rowOff>
    </xdr:from>
    <xdr:to>
      <xdr:col>55</xdr:col>
      <xdr:colOff>0</xdr:colOff>
      <xdr:row>58</xdr:row>
      <xdr:rowOff>21679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895900"/>
          <a:ext cx="838200" cy="69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164634</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594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152424</xdr:rowOff>
    </xdr:from>
    <xdr:to>
      <xdr:col>50</xdr:col>
      <xdr:colOff>114300</xdr:colOff>
      <xdr:row>58</xdr:row>
      <xdr:rowOff>21679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925074"/>
          <a:ext cx="889000" cy="40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151409</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58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152424</xdr:rowOff>
    </xdr:from>
    <xdr:to>
      <xdr:col>45</xdr:col>
      <xdr:colOff>177800</xdr:colOff>
      <xdr:row>57</xdr:row>
      <xdr:rowOff>169441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925074"/>
          <a:ext cx="889000" cy="17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142201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104244</xdr:rowOff>
    </xdr:from>
    <xdr:to>
      <xdr:col>41</xdr:col>
      <xdr:colOff>50800</xdr:colOff>
      <xdr:row>57</xdr:row>
      <xdr:rowOff>169441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876894"/>
          <a:ext cx="889000" cy="6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147751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142191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72450</xdr:rowOff>
    </xdr:from>
    <xdr:to>
      <xdr:col>55</xdr:col>
      <xdr:colOff>50800</xdr:colOff>
      <xdr:row>58</xdr:row>
      <xdr:rowOff>2600</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84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158827</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6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142329</xdr:rowOff>
    </xdr:from>
    <xdr:to>
      <xdr:col>50</xdr:col>
      <xdr:colOff>165100</xdr:colOff>
      <xdr:row>58</xdr:row>
      <xdr:rowOff>72479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1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63606</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10007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101624</xdr:rowOff>
    </xdr:from>
    <xdr:to>
      <xdr:col>46</xdr:col>
      <xdr:colOff>38100</xdr:colOff>
      <xdr:row>58</xdr:row>
      <xdr:rowOff>31774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87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22901</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967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118641</xdr:rowOff>
    </xdr:from>
    <xdr:to>
      <xdr:col>41</xdr:col>
      <xdr:colOff>101600</xdr:colOff>
      <xdr:row>58</xdr:row>
      <xdr:rowOff>48791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91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39918</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984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53444</xdr:rowOff>
    </xdr:from>
    <xdr:to>
      <xdr:col>36</xdr:col>
      <xdr:colOff>165100</xdr:colOff>
      <xdr:row>57</xdr:row>
      <xdr:rowOff>155044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82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146171</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91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150710</xdr:rowOff>
    </xdr:from>
    <xdr:to>
      <xdr:col>55</xdr:col>
      <xdr:colOff>0</xdr:colOff>
      <xdr:row>78</xdr:row>
      <xdr:rowOff>169163</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523810"/>
          <a:ext cx="838200" cy="18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110744</xdr:rowOff>
    </xdr:from>
    <xdr:to>
      <xdr:col>50</xdr:col>
      <xdr:colOff>114300</xdr:colOff>
      <xdr:row>78</xdr:row>
      <xdr:rowOff>169163</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483844"/>
          <a:ext cx="889000" cy="58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17784</xdr:rowOff>
    </xdr:from>
    <xdr:ext cx="469744"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04428" y="132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110744</xdr:rowOff>
    </xdr:from>
    <xdr:to>
      <xdr:col>45</xdr:col>
      <xdr:colOff>177800</xdr:colOff>
      <xdr:row>78</xdr:row>
      <xdr:rowOff>147968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483844"/>
          <a:ext cx="889000" cy="37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147968</xdr:rowOff>
    </xdr:from>
    <xdr:to>
      <xdr:col>41</xdr:col>
      <xdr:colOff>50800</xdr:colOff>
      <xdr:row>79</xdr:row>
      <xdr:rowOff>12725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521068"/>
          <a:ext cx="889000" cy="36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13860</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626428" y="13215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19066</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37428" y="1322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99910</xdr:rowOff>
    </xdr:from>
    <xdr:to>
      <xdr:col>55</xdr:col>
      <xdr:colOff>50800</xdr:colOff>
      <xdr:row>79</xdr:row>
      <xdr:rowOff>30060</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73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14837</xdr:rowOff>
    </xdr:from>
    <xdr:ext cx="469744"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387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118363</xdr:rowOff>
    </xdr:from>
    <xdr:to>
      <xdr:col>50</xdr:col>
      <xdr:colOff>165100</xdr:colOff>
      <xdr:row>79</xdr:row>
      <xdr:rowOff>48513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9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39640</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04428" y="13584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59944</xdr:rowOff>
    </xdr:from>
    <xdr:to>
      <xdr:col>46</xdr:col>
      <xdr:colOff>38100</xdr:colOff>
      <xdr:row>78</xdr:row>
      <xdr:rowOff>161544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33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152671</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15428" y="13525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97168</xdr:rowOff>
    </xdr:from>
    <xdr:to>
      <xdr:col>41</xdr:col>
      <xdr:colOff>101600</xdr:colOff>
      <xdr:row>79</xdr:row>
      <xdr:rowOff>27318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7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18445</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56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133375</xdr:rowOff>
    </xdr:from>
    <xdr:to>
      <xdr:col>36</xdr:col>
      <xdr:colOff>165100</xdr:colOff>
      <xdr:row>79</xdr:row>
      <xdr:rowOff>63525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50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54652</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37428" y="13599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144180</xdr:rowOff>
    </xdr:from>
    <xdr:to>
      <xdr:col>55</xdr:col>
      <xdr:colOff>0</xdr:colOff>
      <xdr:row>98</xdr:row>
      <xdr:rowOff>76005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774830"/>
          <a:ext cx="838200" cy="103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111343</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570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76005</xdr:rowOff>
    </xdr:from>
    <xdr:to>
      <xdr:col>50</xdr:col>
      <xdr:colOff>114300</xdr:colOff>
      <xdr:row>98</xdr:row>
      <xdr:rowOff>82840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878105"/>
          <a:ext cx="889000" cy="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75559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53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76583</xdr:rowOff>
    </xdr:from>
    <xdr:to>
      <xdr:col>45</xdr:col>
      <xdr:colOff>177800</xdr:colOff>
      <xdr:row>98</xdr:row>
      <xdr:rowOff>82840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878683"/>
          <a:ext cx="889000" cy="6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93725</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55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17635</xdr:rowOff>
    </xdr:from>
    <xdr:to>
      <xdr:col>41</xdr:col>
      <xdr:colOff>50800</xdr:colOff>
      <xdr:row>98</xdr:row>
      <xdr:rowOff>76583</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819735"/>
          <a:ext cx="889000" cy="58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88620</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54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69806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52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93380</xdr:rowOff>
    </xdr:from>
    <xdr:to>
      <xdr:col>55</xdr:col>
      <xdr:colOff>50800</xdr:colOff>
      <xdr:row>98</xdr:row>
      <xdr:rowOff>23530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724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71807</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02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25205</xdr:rowOff>
    </xdr:from>
    <xdr:to>
      <xdr:col>50</xdr:col>
      <xdr:colOff>165100</xdr:colOff>
      <xdr:row>98</xdr:row>
      <xdr:rowOff>126805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2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117932</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920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32040</xdr:rowOff>
    </xdr:from>
    <xdr:to>
      <xdr:col>46</xdr:col>
      <xdr:colOff>38100</xdr:colOff>
      <xdr:row>98</xdr:row>
      <xdr:rowOff>133640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3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124767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25783</xdr:rowOff>
    </xdr:from>
    <xdr:to>
      <xdr:col>41</xdr:col>
      <xdr:colOff>101600</xdr:colOff>
      <xdr:row>98</xdr:row>
      <xdr:rowOff>127383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2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118510</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920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138285</xdr:rowOff>
    </xdr:from>
    <xdr:to>
      <xdr:col>36</xdr:col>
      <xdr:colOff>165100</xdr:colOff>
      <xdr:row>98</xdr:row>
      <xdr:rowOff>68435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68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59562</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861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59690</xdr:rowOff>
    </xdr:from>
    <xdr:to>
      <xdr:col>71</xdr:col>
      <xdr:colOff>177800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060440"/>
          <a:ext cx="889000" cy="594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8890</xdr:rowOff>
    </xdr:from>
    <xdr:to>
      <xdr:col>67</xdr:col>
      <xdr:colOff>101600</xdr:colOff>
      <xdr:row>35</xdr:row>
      <xdr:rowOff>110490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009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35</xdr:row>
      <xdr:rowOff>101617</xdr:rowOff>
    </xdr:from>
    <xdr:ext cx="313932"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57333" y="61023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80995</xdr:rowOff>
    </xdr:from>
    <xdr:to>
      <xdr:col>85</xdr:col>
      <xdr:colOff>127000</xdr:colOff>
      <xdr:row>77</xdr:row>
      <xdr:rowOff>106415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5481300" y="13282645"/>
          <a:ext cx="838200" cy="2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1729</xdr:rowOff>
    </xdr:from>
    <xdr:ext cx="469744"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303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50775</xdr:rowOff>
    </xdr:from>
    <xdr:to>
      <xdr:col>81</xdr:col>
      <xdr:colOff>50800</xdr:colOff>
      <xdr:row>77</xdr:row>
      <xdr:rowOff>106415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4592300" y="13252425"/>
          <a:ext cx="889000" cy="55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125372</xdr:rowOff>
    </xdr:from>
    <xdr:ext cx="469744"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46428" y="1298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68011</xdr:rowOff>
    </xdr:from>
    <xdr:to>
      <xdr:col>76</xdr:col>
      <xdr:colOff>114300</xdr:colOff>
      <xdr:row>77</xdr:row>
      <xdr:rowOff>50775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3703300" y="12926761"/>
          <a:ext cx="889000" cy="325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81434</xdr:rowOff>
    </xdr:from>
    <xdr:ext cx="469744"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57428" y="1294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68011</xdr:rowOff>
    </xdr:from>
    <xdr:to>
      <xdr:col>71</xdr:col>
      <xdr:colOff>177800</xdr:colOff>
      <xdr:row>77</xdr:row>
      <xdr:rowOff>89271</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2926761"/>
          <a:ext cx="889000" cy="364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74505</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68428" y="1327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48882</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79428" y="12907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30195</xdr:rowOff>
    </xdr:from>
    <xdr:to>
      <xdr:col>85</xdr:col>
      <xdr:colOff>177800</xdr:colOff>
      <xdr:row>77</xdr:row>
      <xdr:rowOff>131795</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23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8622</xdr:rowOff>
    </xdr:from>
    <xdr:ext cx="469744"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210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55615</xdr:rowOff>
    </xdr:from>
    <xdr:to>
      <xdr:col>81</xdr:col>
      <xdr:colOff>101600</xdr:colOff>
      <xdr:row>77</xdr:row>
      <xdr:rowOff>157215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25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148342</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46428" y="1334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171425</xdr:rowOff>
    </xdr:from>
    <xdr:to>
      <xdr:col>76</xdr:col>
      <xdr:colOff>165100</xdr:colOff>
      <xdr:row>77</xdr:row>
      <xdr:rowOff>101575</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201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92702</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57428" y="13294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17211</xdr:rowOff>
    </xdr:from>
    <xdr:to>
      <xdr:col>72</xdr:col>
      <xdr:colOff>38100</xdr:colOff>
      <xdr:row>75</xdr:row>
      <xdr:rowOff>118811</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287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135338</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265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38471</xdr:rowOff>
    </xdr:from>
    <xdr:to>
      <xdr:col>67</xdr:col>
      <xdr:colOff>101600</xdr:colOff>
      <xdr:row>77</xdr:row>
      <xdr:rowOff>140071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240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131198</xdr:rowOff>
    </xdr:from>
    <xdr:ext cx="469744"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79428" y="13332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109165</xdr:rowOff>
    </xdr:from>
    <xdr:to>
      <xdr:col>85</xdr:col>
      <xdr:colOff>127000</xdr:colOff>
      <xdr:row>98</xdr:row>
      <xdr:rowOff>86719</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739815"/>
          <a:ext cx="838200" cy="149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92955</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552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92064</xdr:rowOff>
    </xdr:from>
    <xdr:to>
      <xdr:col>81</xdr:col>
      <xdr:colOff>50800</xdr:colOff>
      <xdr:row>97</xdr:row>
      <xdr:rowOff>109165</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551264"/>
          <a:ext cx="889000" cy="188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144870</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432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92064</xdr:rowOff>
    </xdr:from>
    <xdr:to>
      <xdr:col>76</xdr:col>
      <xdr:colOff>114300</xdr:colOff>
      <xdr:row>98</xdr:row>
      <xdr:rowOff>161026</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551264"/>
          <a:ext cx="889000" cy="411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156698</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7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81800</xdr:rowOff>
    </xdr:from>
    <xdr:to>
      <xdr:col>71</xdr:col>
      <xdr:colOff>177800</xdr:colOff>
      <xdr:row>98</xdr:row>
      <xdr:rowOff>161026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814300" y="16883900"/>
          <a:ext cx="889000" cy="79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145511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60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79326</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53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35919</xdr:rowOff>
    </xdr:from>
    <xdr:to>
      <xdr:col>85</xdr:col>
      <xdr:colOff>177800</xdr:colOff>
      <xdr:row>98</xdr:row>
      <xdr:rowOff>137519</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3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14346</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816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58365</xdr:rowOff>
    </xdr:from>
    <xdr:to>
      <xdr:col>81</xdr:col>
      <xdr:colOff>101600</xdr:colOff>
      <xdr:row>97</xdr:row>
      <xdr:rowOff>159965</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68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151092</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78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41264</xdr:rowOff>
    </xdr:from>
    <xdr:to>
      <xdr:col>76</xdr:col>
      <xdr:colOff>165100</xdr:colOff>
      <xdr:row>96</xdr:row>
      <xdr:rowOff>142864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50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159391</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27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110226</xdr:rowOff>
    </xdr:from>
    <xdr:to>
      <xdr:col>72</xdr:col>
      <xdr:colOff>38100</xdr:colOff>
      <xdr:row>99</xdr:row>
      <xdr:rowOff>40376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91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31503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7005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31000</xdr:rowOff>
    </xdr:from>
    <xdr:to>
      <xdr:col>67</xdr:col>
      <xdr:colOff>101600</xdr:colOff>
      <xdr:row>98</xdr:row>
      <xdr:rowOff>132600</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3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123727</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92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135128</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02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135128</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19545300" y="66502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84328</xdr:rowOff>
    </xdr:from>
    <xdr:to>
      <xdr:col>107</xdr:col>
      <xdr:colOff>101600</xdr:colOff>
      <xdr:row>39</xdr:row>
      <xdr:rowOff>14478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59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31005</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3746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52832</xdr:rowOff>
    </xdr:from>
    <xdr:to>
      <xdr:col>116</xdr:col>
      <xdr:colOff>63500</xdr:colOff>
      <xdr:row>59</xdr:row>
      <xdr:rowOff>55227</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168382"/>
          <a:ext cx="838200" cy="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6730</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779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52832</xdr:rowOff>
    </xdr:from>
    <xdr:to>
      <xdr:col>111</xdr:col>
      <xdr:colOff>177800</xdr:colOff>
      <xdr:row>59</xdr:row>
      <xdr:rowOff>93435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0434300" y="10168382"/>
          <a:ext cx="889000" cy="40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61158</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91367</xdr:rowOff>
    </xdr:from>
    <xdr:to>
      <xdr:col>107</xdr:col>
      <xdr:colOff>50800</xdr:colOff>
      <xdr:row>59</xdr:row>
      <xdr:rowOff>93435</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206917"/>
          <a:ext cx="8890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102306</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91367</xdr:rowOff>
    </xdr:from>
    <xdr:to>
      <xdr:col>102</xdr:col>
      <xdr:colOff>114300</xdr:colOff>
      <xdr:row>59</xdr:row>
      <xdr:rowOff>93871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18656300" y="10206917"/>
          <a:ext cx="889000" cy="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84998</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46462</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4427</xdr:rowOff>
    </xdr:from>
    <xdr:to>
      <xdr:col>116</xdr:col>
      <xdr:colOff>114300</xdr:colOff>
      <xdr:row>59</xdr:row>
      <xdr:rowOff>106027</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19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90804</xdr:rowOff>
    </xdr:from>
    <xdr:ext cx="378565"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349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2032</xdr:rowOff>
    </xdr:from>
    <xdr:to>
      <xdr:col>112</xdr:col>
      <xdr:colOff>38100</xdr:colOff>
      <xdr:row>59</xdr:row>
      <xdr:rowOff>103632</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1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94759</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4017" y="10210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42635</xdr:rowOff>
    </xdr:from>
    <xdr:to>
      <xdr:col>107</xdr:col>
      <xdr:colOff>101600</xdr:colOff>
      <xdr:row>59</xdr:row>
      <xdr:rowOff>144235</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5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135362</xdr:rowOff>
    </xdr:from>
    <xdr:ext cx="313932"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77333" y="10250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40567</xdr:rowOff>
    </xdr:from>
    <xdr:to>
      <xdr:col>102</xdr:col>
      <xdr:colOff>165100</xdr:colOff>
      <xdr:row>59</xdr:row>
      <xdr:rowOff>142167</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15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133294</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88333" y="102488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43071</xdr:rowOff>
    </xdr:from>
    <xdr:to>
      <xdr:col>98</xdr:col>
      <xdr:colOff>38100</xdr:colOff>
      <xdr:row>59</xdr:row>
      <xdr:rowOff>144671</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5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135798</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99333" y="1025134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3" name="繰出金最小値テキスト">
          <a:extLst>
            <a:ext uri="{FF2B5EF4-FFF2-40B4-BE49-F238E27FC236}">
              <a16:creationId xmlns:a16="http://schemas.microsoft.com/office/drawing/2014/main" id="{00000000-0008-0000-0600-00004B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5" name="繰出金最大値テキスト">
          <a:extLst>
            <a:ext uri="{FF2B5EF4-FFF2-40B4-BE49-F238E27FC236}">
              <a16:creationId xmlns:a16="http://schemas.microsoft.com/office/drawing/2014/main" id="{00000000-0008-0000-0600-00004D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98735</xdr:rowOff>
    </xdr:from>
    <xdr:to>
      <xdr:col>116</xdr:col>
      <xdr:colOff>63500</xdr:colOff>
      <xdr:row>78</xdr:row>
      <xdr:rowOff>10861</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1323300" y="12957485"/>
          <a:ext cx="838200" cy="42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46123</xdr:rowOff>
    </xdr:from>
    <xdr:ext cx="534377" cy="259045"/>
    <xdr:sp macro="" textlink="">
      <xdr:nvSpPr>
        <xdr:cNvPr id="848" name="繰出金平均値テキスト">
          <a:extLst>
            <a:ext uri="{FF2B5EF4-FFF2-40B4-BE49-F238E27FC236}">
              <a16:creationId xmlns:a16="http://schemas.microsoft.com/office/drawing/2014/main" id="{00000000-0008-0000-0600-000050030000}"/>
            </a:ext>
          </a:extLst>
        </xdr:cNvPr>
        <xdr:cNvSpPr txBox="1"/>
      </xdr:nvSpPr>
      <xdr:spPr>
        <a:xfrm>
          <a:off x="22212300" y="12561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10861</xdr:rowOff>
    </xdr:from>
    <xdr:to>
      <xdr:col>111</xdr:col>
      <xdr:colOff>177800</xdr:colOff>
      <xdr:row>79</xdr:row>
      <xdr:rowOff>10221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0434300" y="13383961"/>
          <a:ext cx="889000" cy="170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150426</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1056111" y="1283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142717</xdr:rowOff>
    </xdr:from>
    <xdr:to>
      <xdr:col>107</xdr:col>
      <xdr:colOff>50800</xdr:colOff>
      <xdr:row>79</xdr:row>
      <xdr:rowOff>10221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9545300" y="13344367"/>
          <a:ext cx="889000" cy="210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168713</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167111" y="1302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142717</xdr:rowOff>
    </xdr:from>
    <xdr:to>
      <xdr:col>102</xdr:col>
      <xdr:colOff>114300</xdr:colOff>
      <xdr:row>78</xdr:row>
      <xdr:rowOff>35184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8656300" y="13344367"/>
          <a:ext cx="889000" cy="63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117324</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278111" y="1297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104340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389111" y="1296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47935</xdr:rowOff>
    </xdr:from>
    <xdr:to>
      <xdr:col>116</xdr:col>
      <xdr:colOff>114300</xdr:colOff>
      <xdr:row>75</xdr:row>
      <xdr:rowOff>149535</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2110700" y="1290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26362</xdr:rowOff>
    </xdr:from>
    <xdr:ext cx="534377" cy="259045"/>
    <xdr:sp macro="" textlink="">
      <xdr:nvSpPr>
        <xdr:cNvPr id="867" name="繰出金該当値テキスト">
          <a:extLst>
            <a:ext uri="{FF2B5EF4-FFF2-40B4-BE49-F238E27FC236}">
              <a16:creationId xmlns:a16="http://schemas.microsoft.com/office/drawing/2014/main" id="{00000000-0008-0000-0600-000063030000}"/>
            </a:ext>
          </a:extLst>
        </xdr:cNvPr>
        <xdr:cNvSpPr txBox="1"/>
      </xdr:nvSpPr>
      <xdr:spPr>
        <a:xfrm>
          <a:off x="22212300" y="12885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131511</xdr:rowOff>
    </xdr:from>
    <xdr:to>
      <xdr:col>112</xdr:col>
      <xdr:colOff>38100</xdr:colOff>
      <xdr:row>78</xdr:row>
      <xdr:rowOff>61661</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1272500" y="1333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52788</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56111" y="1342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130871</xdr:rowOff>
    </xdr:from>
    <xdr:to>
      <xdr:col>107</xdr:col>
      <xdr:colOff>101600</xdr:colOff>
      <xdr:row>79</xdr:row>
      <xdr:rowOff>61021</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0383500" y="1350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79</xdr:row>
      <xdr:rowOff>52148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359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91917</xdr:rowOff>
    </xdr:from>
    <xdr:to>
      <xdr:col>102</xdr:col>
      <xdr:colOff>165100</xdr:colOff>
      <xdr:row>78</xdr:row>
      <xdr:rowOff>22067</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9494500" y="13293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13194</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338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155834</xdr:rowOff>
    </xdr:from>
    <xdr:to>
      <xdr:col>98</xdr:col>
      <xdr:colOff>38100</xdr:colOff>
      <xdr:row>78</xdr:row>
      <xdr:rowOff>85984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8605500" y="13357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77111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3450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a:extLst>
            <a:ext uri="{FF2B5EF4-FFF2-40B4-BE49-F238E27FC236}">
              <a16:creationId xmlns:a16="http://schemas.microsoft.com/office/drawing/2014/main" id="{00000000-0008-0000-0600-00007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a:extLst>
            <a:ext uri="{FF2B5EF4-FFF2-40B4-BE49-F238E27FC236}">
              <a16:creationId xmlns:a16="http://schemas.microsoft.com/office/drawing/2014/main" id="{00000000-0008-0000-0600-00007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a:extLst>
            <a:ext uri="{FF2B5EF4-FFF2-40B4-BE49-F238E27FC236}">
              <a16:creationId xmlns:a16="http://schemas.microsoft.com/office/drawing/2014/main" id="{00000000-0008-0000-0600-00008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a:extLst>
            <a:ext uri="{FF2B5EF4-FFF2-40B4-BE49-F238E27FC236}">
              <a16:creationId xmlns:a16="http://schemas.microsoft.com/office/drawing/2014/main" id="{00000000-0008-0000-0600-00009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394,341</a:t>
          </a:r>
          <a:r>
            <a:rPr kumimoji="1" lang="ja-JP" altLang="en-US" sz="1300">
              <a:latin typeface="ＭＳ Ｐゴシック" panose="020B0600070205080204" pitchFamily="50" charset="-128"/>
              <a:ea typeface="ＭＳ Ｐゴシック" panose="020B0600070205080204" pitchFamily="50" charset="-128"/>
            </a:rPr>
            <a:t>円となり、前年度より</a:t>
          </a:r>
          <a:r>
            <a:rPr kumimoji="1" lang="en-US" altLang="ja-JP" sz="1300">
              <a:latin typeface="ＭＳ Ｐゴシック" panose="020B0600070205080204" pitchFamily="50" charset="-128"/>
              <a:ea typeface="ＭＳ Ｐゴシック" panose="020B0600070205080204" pitchFamily="50" charset="-128"/>
            </a:rPr>
            <a:t>5,911</a:t>
          </a:r>
          <a:r>
            <a:rPr kumimoji="1" lang="ja-JP" altLang="en-US" sz="1300">
              <a:latin typeface="ＭＳ Ｐゴシック" panose="020B0600070205080204" pitchFamily="50" charset="-128"/>
              <a:ea typeface="ＭＳ Ｐゴシック" panose="020B0600070205080204" pitchFamily="50" charset="-128"/>
            </a:rPr>
            <a:t>円の増となっている。</a:t>
          </a:r>
        </a:p>
        <a:p>
          <a:r>
            <a:rPr kumimoji="1" lang="ja-JP" altLang="en-US" sz="1300">
              <a:latin typeface="ＭＳ Ｐゴシック" panose="020B0600070205080204" pitchFamily="50" charset="-128"/>
              <a:ea typeface="ＭＳ Ｐゴシック" panose="020B0600070205080204" pitchFamily="50" charset="-128"/>
            </a:rPr>
            <a:t>これは、学校改築等に伴う普通建設事業費の大幅な増や、学校給食の無償化等に伴う扶助費の増などによるものである。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また、令和４年度は、国庫支出金の歳入により生じた一般財源の残や、特別区財政交付金（普通交付金）など歳入が当初想定を上回った財源を基金に積み立てたため、積立金は対前年度比では大幅減となっている。</a:t>
          </a:r>
          <a:br>
            <a:rPr kumimoji="1" lang="en-US" altLang="ja-JP" sz="1300">
              <a:latin typeface="ＭＳ Ｐゴシック" panose="020B0600070205080204" pitchFamily="50" charset="-128"/>
              <a:ea typeface="ＭＳ Ｐゴシック" panose="020B0600070205080204" pitchFamily="50" charset="-128"/>
            </a:rPr>
          </a:b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なお、公債費は、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借換債未発行に伴う経常的公債費の増などにより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kumimoji="1" lang="ja-JP" altLang="en-US"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今後も、保育関連経費や障害者施策など扶助費の増や老朽施設の改築・改修経費など歳出増が見込まれるが、区民サービスの向上を図りつつ、より効率的な行財政運営に努めていく。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東京都杉並区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572,843
553,665
34.06
237,259,100
225,895,261
11,176,121
138,251,698
33,131,872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89979</xdr:rowOff>
    </xdr:from>
    <xdr:to>
      <xdr:col>24</xdr:col>
      <xdr:colOff>63500</xdr:colOff>
      <xdr:row>37</xdr:row>
      <xdr:rowOff>93980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33629"/>
          <a:ext cx="838200" cy="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9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91503</xdr:rowOff>
    </xdr:from>
    <xdr:to>
      <xdr:col>19</xdr:col>
      <xdr:colOff>177800</xdr:colOff>
      <xdr:row>37</xdr:row>
      <xdr:rowOff>93980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435153"/>
          <a:ext cx="8890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107967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84074</xdr:rowOff>
    </xdr:from>
    <xdr:to>
      <xdr:col>15</xdr:col>
      <xdr:colOff>50800</xdr:colOff>
      <xdr:row>37</xdr:row>
      <xdr:rowOff>91503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27724"/>
          <a:ext cx="8890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115206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84074</xdr:rowOff>
    </xdr:from>
    <xdr:to>
      <xdr:col>10</xdr:col>
      <xdr:colOff>114300</xdr:colOff>
      <xdr:row>37</xdr:row>
      <xdr:rowOff>86551</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427724"/>
          <a:ext cx="8890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108538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97680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39179</xdr:rowOff>
    </xdr:from>
    <xdr:to>
      <xdr:col>24</xdr:col>
      <xdr:colOff>114300</xdr:colOff>
      <xdr:row>37</xdr:row>
      <xdr:rowOff>140779</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8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133811</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06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43180</xdr:rowOff>
    </xdr:from>
    <xdr:to>
      <xdr:col>20</xdr:col>
      <xdr:colOff>38100</xdr:colOff>
      <xdr:row>37</xdr:row>
      <xdr:rowOff>144780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8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135907</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40703</xdr:rowOff>
    </xdr:from>
    <xdr:to>
      <xdr:col>15</xdr:col>
      <xdr:colOff>101600</xdr:colOff>
      <xdr:row>37</xdr:row>
      <xdr:rowOff>142303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84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133431</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477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33274</xdr:rowOff>
    </xdr:from>
    <xdr:to>
      <xdr:col>10</xdr:col>
      <xdr:colOff>165100</xdr:colOff>
      <xdr:row>37</xdr:row>
      <xdr:rowOff>134874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7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126001</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469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35751</xdr:rowOff>
    </xdr:from>
    <xdr:to>
      <xdr:col>6</xdr:col>
      <xdr:colOff>38100</xdr:colOff>
      <xdr:row>37</xdr:row>
      <xdr:rowOff>137351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79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128478</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47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112834</xdr:rowOff>
    </xdr:from>
    <xdr:to>
      <xdr:col>24</xdr:col>
      <xdr:colOff>63500</xdr:colOff>
      <xdr:row>58</xdr:row>
      <xdr:rowOff>107054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885484"/>
          <a:ext cx="838200" cy="165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44504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45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58939</xdr:rowOff>
    </xdr:from>
    <xdr:to>
      <xdr:col>19</xdr:col>
      <xdr:colOff>177800</xdr:colOff>
      <xdr:row>57</xdr:row>
      <xdr:rowOff>112834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660139"/>
          <a:ext cx="889000" cy="22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162087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45549</xdr:rowOff>
    </xdr:from>
    <xdr:to>
      <xdr:col>15</xdr:col>
      <xdr:colOff>50800</xdr:colOff>
      <xdr:row>56</xdr:row>
      <xdr:rowOff>58939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960949"/>
          <a:ext cx="889000" cy="69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1751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45549</xdr:rowOff>
    </xdr:from>
    <xdr:to>
      <xdr:col>10</xdr:col>
      <xdr:colOff>114300</xdr:colOff>
      <xdr:row>58</xdr:row>
      <xdr:rowOff>46703</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960949"/>
          <a:ext cx="889000" cy="1029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61931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103271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0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56254</xdr:rowOff>
    </xdr:from>
    <xdr:to>
      <xdr:col>24</xdr:col>
      <xdr:colOff>114300</xdr:colOff>
      <xdr:row>58</xdr:row>
      <xdr:rowOff>157854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00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34681</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7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62034</xdr:rowOff>
    </xdr:from>
    <xdr:to>
      <xdr:col>20</xdr:col>
      <xdr:colOff>38100</xdr:colOff>
      <xdr:row>57</xdr:row>
      <xdr:rowOff>163634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8711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60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8139</xdr:rowOff>
    </xdr:from>
    <xdr:to>
      <xdr:col>15</xdr:col>
      <xdr:colOff>101600</xdr:colOff>
      <xdr:row>56</xdr:row>
      <xdr:rowOff>109739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60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126266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384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166199</xdr:rowOff>
    </xdr:from>
    <xdr:to>
      <xdr:col>10</xdr:col>
      <xdr:colOff>165100</xdr:colOff>
      <xdr:row>52</xdr:row>
      <xdr:rowOff>96349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910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87476</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002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167353</xdr:rowOff>
    </xdr:from>
    <xdr:to>
      <xdr:col>6</xdr:col>
      <xdr:colOff>38100</xdr:colOff>
      <xdr:row>58</xdr:row>
      <xdr:rowOff>97503</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940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114030</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715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51650</xdr:rowOff>
    </xdr:from>
    <xdr:to>
      <xdr:col>24</xdr:col>
      <xdr:colOff>62865</xdr:colOff>
      <xdr:row>77</xdr:row>
      <xdr:rowOff>78716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224600"/>
          <a:ext cx="1270" cy="1055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82543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284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78716</xdr:rowOff>
    </xdr:from>
    <xdr:to>
      <xdr:col>24</xdr:col>
      <xdr:colOff>152400</xdr:colOff>
      <xdr:row>77</xdr:row>
      <xdr:rowOff>78716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280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169777</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99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51650</xdr:rowOff>
    </xdr:from>
    <xdr:to>
      <xdr:col>24</xdr:col>
      <xdr:colOff>152400</xdr:colOff>
      <xdr:row>71</xdr:row>
      <xdr:rowOff>51650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22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5917</xdr:rowOff>
    </xdr:from>
    <xdr:to>
      <xdr:col>24</xdr:col>
      <xdr:colOff>63500</xdr:colOff>
      <xdr:row>77</xdr:row>
      <xdr:rowOff>62171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207567"/>
          <a:ext cx="838200" cy="56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126361</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8136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103484</xdr:rowOff>
    </xdr:from>
    <xdr:to>
      <xdr:col>24</xdr:col>
      <xdr:colOff>114300</xdr:colOff>
      <xdr:row>76</xdr:row>
      <xdr:rowOff>33635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29622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60663</xdr:rowOff>
    </xdr:from>
    <xdr:to>
      <xdr:col>19</xdr:col>
      <xdr:colOff>177800</xdr:colOff>
      <xdr:row>77</xdr:row>
      <xdr:rowOff>62171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908300" y="13262313"/>
          <a:ext cx="889000" cy="1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156468</xdr:rowOff>
    </xdr:from>
    <xdr:to>
      <xdr:col>20</xdr:col>
      <xdr:colOff>38100</xdr:colOff>
      <xdr:row>76</xdr:row>
      <xdr:rowOff>86618</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015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103145</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790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60663</xdr:rowOff>
    </xdr:from>
    <xdr:to>
      <xdr:col>15</xdr:col>
      <xdr:colOff>50800</xdr:colOff>
      <xdr:row>78</xdr:row>
      <xdr:rowOff>8751</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262313"/>
          <a:ext cx="889000" cy="119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155318</xdr:rowOff>
    </xdr:from>
    <xdr:to>
      <xdr:col>15</xdr:col>
      <xdr:colOff>101600</xdr:colOff>
      <xdr:row>76</xdr:row>
      <xdr:rowOff>85468</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014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101995</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2789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8751</xdr:rowOff>
    </xdr:from>
    <xdr:to>
      <xdr:col>10</xdr:col>
      <xdr:colOff>114300</xdr:colOff>
      <xdr:row>78</xdr:row>
      <xdr:rowOff>33192</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381851"/>
          <a:ext cx="889000" cy="24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126952</xdr:rowOff>
    </xdr:from>
    <xdr:to>
      <xdr:col>10</xdr:col>
      <xdr:colOff>165100</xdr:colOff>
      <xdr:row>77</xdr:row>
      <xdr:rowOff>57102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157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73629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2932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157225</xdr:rowOff>
    </xdr:from>
    <xdr:to>
      <xdr:col>6</xdr:col>
      <xdr:colOff>38100</xdr:colOff>
      <xdr:row>77</xdr:row>
      <xdr:rowOff>87375</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18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103902</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296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126567</xdr:rowOff>
    </xdr:from>
    <xdr:to>
      <xdr:col>24</xdr:col>
      <xdr:colOff>114300</xdr:colOff>
      <xdr:row>77</xdr:row>
      <xdr:rowOff>56717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156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41494</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3071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11371</xdr:rowOff>
    </xdr:from>
    <xdr:to>
      <xdr:col>20</xdr:col>
      <xdr:colOff>38100</xdr:colOff>
      <xdr:row>77</xdr:row>
      <xdr:rowOff>112971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213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104098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3305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9863</xdr:rowOff>
    </xdr:from>
    <xdr:to>
      <xdr:col>15</xdr:col>
      <xdr:colOff>101600</xdr:colOff>
      <xdr:row>77</xdr:row>
      <xdr:rowOff>111463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21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102590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3304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129401</xdr:rowOff>
    </xdr:from>
    <xdr:to>
      <xdr:col>10</xdr:col>
      <xdr:colOff>165100</xdr:colOff>
      <xdr:row>78</xdr:row>
      <xdr:rowOff>59551</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33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50678</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423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153842</xdr:rowOff>
    </xdr:from>
    <xdr:to>
      <xdr:col>6</xdr:col>
      <xdr:colOff>38100</xdr:colOff>
      <xdr:row>78</xdr:row>
      <xdr:rowOff>83992</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35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75119</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448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138351</xdr:rowOff>
    </xdr:from>
    <xdr:to>
      <xdr:col>24</xdr:col>
      <xdr:colOff>63500</xdr:colOff>
      <xdr:row>96</xdr:row>
      <xdr:rowOff>157966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426101"/>
          <a:ext cx="838200" cy="191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13158</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300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122098</xdr:rowOff>
    </xdr:from>
    <xdr:to>
      <xdr:col>19</xdr:col>
      <xdr:colOff>177800</xdr:colOff>
      <xdr:row>95</xdr:row>
      <xdr:rowOff>138351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409848"/>
          <a:ext cx="889000" cy="1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77891</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02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122098</xdr:rowOff>
    </xdr:from>
    <xdr:to>
      <xdr:col>15</xdr:col>
      <xdr:colOff>50800</xdr:colOff>
      <xdr:row>97</xdr:row>
      <xdr:rowOff>74298</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409848"/>
          <a:ext cx="889000" cy="29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98511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04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74298</xdr:rowOff>
    </xdr:from>
    <xdr:to>
      <xdr:col>10</xdr:col>
      <xdr:colOff>114300</xdr:colOff>
      <xdr:row>98</xdr:row>
      <xdr:rowOff>49678</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704948"/>
          <a:ext cx="889000" cy="14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111380</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39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14478</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47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107166</xdr:rowOff>
    </xdr:from>
    <xdr:to>
      <xdr:col>24</xdr:col>
      <xdr:colOff>114300</xdr:colOff>
      <xdr:row>97</xdr:row>
      <xdr:rowOff>37316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56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22093</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48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87551</xdr:rowOff>
    </xdr:from>
    <xdr:to>
      <xdr:col>20</xdr:col>
      <xdr:colOff>38100</xdr:colOff>
      <xdr:row>96</xdr:row>
      <xdr:rowOff>17701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375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8828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468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71298</xdr:rowOff>
    </xdr:from>
    <xdr:to>
      <xdr:col>15</xdr:col>
      <xdr:colOff>101600</xdr:colOff>
      <xdr:row>96</xdr:row>
      <xdr:rowOff>1448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35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164025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45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23498</xdr:rowOff>
    </xdr:from>
    <xdr:to>
      <xdr:col>10</xdr:col>
      <xdr:colOff>165100</xdr:colOff>
      <xdr:row>97</xdr:row>
      <xdr:rowOff>125098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65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116225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746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170328</xdr:rowOff>
    </xdr:from>
    <xdr:to>
      <xdr:col>6</xdr:col>
      <xdr:colOff>38100</xdr:colOff>
      <xdr:row>98</xdr:row>
      <xdr:rowOff>100478</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0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91605</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893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85751</xdr:rowOff>
    </xdr:from>
    <xdr:to>
      <xdr:col>55</xdr:col>
      <xdr:colOff>0</xdr:colOff>
      <xdr:row>36</xdr:row>
      <xdr:rowOff>93980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257951"/>
          <a:ext cx="8382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74320</xdr:rowOff>
    </xdr:from>
    <xdr:to>
      <xdr:col>50</xdr:col>
      <xdr:colOff>114300</xdr:colOff>
      <xdr:row>36</xdr:row>
      <xdr:rowOff>85751</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24652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36695</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380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99924</xdr:rowOff>
    </xdr:from>
    <xdr:to>
      <xdr:col>45</xdr:col>
      <xdr:colOff>177800</xdr:colOff>
      <xdr:row>36</xdr:row>
      <xdr:rowOff>74320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5757774"/>
          <a:ext cx="889000" cy="488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65955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99924</xdr:rowOff>
    </xdr:from>
    <xdr:to>
      <xdr:col>41</xdr:col>
      <xdr:colOff>50800</xdr:colOff>
      <xdr:row>35</xdr:row>
      <xdr:rowOff>21285</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5757774"/>
          <a:ext cx="889000" cy="264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43552</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29837</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43180</xdr:rowOff>
    </xdr:from>
    <xdr:to>
      <xdr:col>55</xdr:col>
      <xdr:colOff>50800</xdr:colOff>
      <xdr:row>36</xdr:row>
      <xdr:rowOff>144780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21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66057</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066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34951</xdr:rowOff>
    </xdr:from>
    <xdr:to>
      <xdr:col>50</xdr:col>
      <xdr:colOff>165100</xdr:colOff>
      <xdr:row>36</xdr:row>
      <xdr:rowOff>136551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20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153078</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5982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23520</xdr:rowOff>
    </xdr:from>
    <xdr:to>
      <xdr:col>46</xdr:col>
      <xdr:colOff>38100</xdr:colOff>
      <xdr:row>36</xdr:row>
      <xdr:rowOff>125120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19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141647</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597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49124</xdr:rowOff>
    </xdr:from>
    <xdr:to>
      <xdr:col>41</xdr:col>
      <xdr:colOff>101600</xdr:colOff>
      <xdr:row>33</xdr:row>
      <xdr:rowOff>150724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70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31</xdr:row>
      <xdr:rowOff>167251</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48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141935</xdr:rowOff>
    </xdr:from>
    <xdr:to>
      <xdr:col>36</xdr:col>
      <xdr:colOff>165100</xdr:colOff>
      <xdr:row>35</xdr:row>
      <xdr:rowOff>72085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97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88612</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746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14427</xdr:rowOff>
    </xdr:from>
    <xdr:to>
      <xdr:col>55</xdr:col>
      <xdr:colOff>0</xdr:colOff>
      <xdr:row>58</xdr:row>
      <xdr:rowOff>56032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958527"/>
          <a:ext cx="838200" cy="4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33630</xdr:rowOff>
    </xdr:from>
    <xdr:to>
      <xdr:col>50</xdr:col>
      <xdr:colOff>114300</xdr:colOff>
      <xdr:row>58</xdr:row>
      <xdr:rowOff>56032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977730"/>
          <a:ext cx="889000" cy="2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132385</xdr:rowOff>
    </xdr:from>
    <xdr:to>
      <xdr:col>45</xdr:col>
      <xdr:colOff>177800</xdr:colOff>
      <xdr:row>58</xdr:row>
      <xdr:rowOff>33630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9905035"/>
          <a:ext cx="889000" cy="7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132385</xdr:rowOff>
    </xdr:from>
    <xdr:to>
      <xdr:col>41</xdr:col>
      <xdr:colOff>50800</xdr:colOff>
      <xdr:row>58</xdr:row>
      <xdr:rowOff>38202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905035"/>
          <a:ext cx="889000" cy="77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70070</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72017" y="10014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84243</xdr:rowOff>
    </xdr:from>
    <xdr:ext cx="378565"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83017" y="10028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135077</xdr:rowOff>
    </xdr:from>
    <xdr:to>
      <xdr:col>55</xdr:col>
      <xdr:colOff>50800</xdr:colOff>
      <xdr:row>58</xdr:row>
      <xdr:rowOff>65227</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07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106189</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78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5232</xdr:rowOff>
    </xdr:from>
    <xdr:to>
      <xdr:col>50</xdr:col>
      <xdr:colOff>165100</xdr:colOff>
      <xdr:row>58</xdr:row>
      <xdr:rowOff>106832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4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97959</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100420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154280</xdr:rowOff>
    </xdr:from>
    <xdr:to>
      <xdr:col>46</xdr:col>
      <xdr:colOff>38100</xdr:colOff>
      <xdr:row>58</xdr:row>
      <xdr:rowOff>84430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2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75557</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100196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81585</xdr:rowOff>
    </xdr:from>
    <xdr:to>
      <xdr:col>41</xdr:col>
      <xdr:colOff>101600</xdr:colOff>
      <xdr:row>58</xdr:row>
      <xdr:rowOff>11735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5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28262</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96294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158852</xdr:rowOff>
    </xdr:from>
    <xdr:to>
      <xdr:col>36</xdr:col>
      <xdr:colOff>165100</xdr:colOff>
      <xdr:row>58</xdr:row>
      <xdr:rowOff>89002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31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105529</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97067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157714</xdr:rowOff>
    </xdr:from>
    <xdr:to>
      <xdr:col>55</xdr:col>
      <xdr:colOff>0</xdr:colOff>
      <xdr:row>78</xdr:row>
      <xdr:rowOff>17582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359364"/>
          <a:ext cx="838200" cy="3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74378</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2933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17582</xdr:rowOff>
    </xdr:from>
    <xdr:to>
      <xdr:col>50</xdr:col>
      <xdr:colOff>114300</xdr:colOff>
      <xdr:row>78</xdr:row>
      <xdr:rowOff>21056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390682"/>
          <a:ext cx="889000" cy="3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1378</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404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21056</xdr:rowOff>
    </xdr:from>
    <xdr:to>
      <xdr:col>45</xdr:col>
      <xdr:colOff>177800</xdr:colOff>
      <xdr:row>78</xdr:row>
      <xdr:rowOff>24119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394156"/>
          <a:ext cx="889000" cy="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49202</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18907</xdr:rowOff>
    </xdr:from>
    <xdr:to>
      <xdr:col>41</xdr:col>
      <xdr:colOff>50800</xdr:colOff>
      <xdr:row>78</xdr:row>
      <xdr:rowOff>24119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6972300" y="13392007"/>
          <a:ext cx="8890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65295</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116501</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106914</xdr:rowOff>
    </xdr:from>
    <xdr:to>
      <xdr:col>55</xdr:col>
      <xdr:colOff>50800</xdr:colOff>
      <xdr:row>78</xdr:row>
      <xdr:rowOff>37064</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30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21841</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22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138232</xdr:rowOff>
    </xdr:from>
    <xdr:to>
      <xdr:col>50</xdr:col>
      <xdr:colOff>165100</xdr:colOff>
      <xdr:row>78</xdr:row>
      <xdr:rowOff>68382</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3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59509</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432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141706</xdr:rowOff>
    </xdr:from>
    <xdr:to>
      <xdr:col>46</xdr:col>
      <xdr:colOff>38100</xdr:colOff>
      <xdr:row>78</xdr:row>
      <xdr:rowOff>71856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4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62983</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436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144769</xdr:rowOff>
    </xdr:from>
    <xdr:to>
      <xdr:col>41</xdr:col>
      <xdr:colOff>101600</xdr:colOff>
      <xdr:row>78</xdr:row>
      <xdr:rowOff>74919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46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66046</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43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139557</xdr:rowOff>
    </xdr:from>
    <xdr:to>
      <xdr:col>36</xdr:col>
      <xdr:colOff>165100</xdr:colOff>
      <xdr:row>78</xdr:row>
      <xdr:rowOff>69707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4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60834</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433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土木費グラフ枠">
          <a:extLst>
            <a:ext uri="{FF2B5EF4-FFF2-40B4-BE49-F238E27FC236}">
              <a16:creationId xmlns:a16="http://schemas.microsoft.com/office/drawing/2014/main" id="{00000000-0008-0000-07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50" name="土木費最小値テキスト">
          <a:extLst>
            <a:ext uri="{FF2B5EF4-FFF2-40B4-BE49-F238E27FC236}">
              <a16:creationId xmlns:a16="http://schemas.microsoft.com/office/drawing/2014/main" id="{00000000-0008-0000-0700-0000C2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2" name="土木費最大値テキスト">
          <a:extLst>
            <a:ext uri="{FF2B5EF4-FFF2-40B4-BE49-F238E27FC236}">
              <a16:creationId xmlns:a16="http://schemas.microsoft.com/office/drawing/2014/main" id="{00000000-0008-0000-0700-0000C4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57798</xdr:rowOff>
    </xdr:from>
    <xdr:to>
      <xdr:col>55</xdr:col>
      <xdr:colOff>0</xdr:colOff>
      <xdr:row>97</xdr:row>
      <xdr:rowOff>77584</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9639300" y="16688448"/>
          <a:ext cx="838200" cy="19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82700</xdr:rowOff>
    </xdr:from>
    <xdr:ext cx="534377" cy="259045"/>
    <xdr:sp macro="" textlink="">
      <xdr:nvSpPr>
        <xdr:cNvPr id="455" name="土木費平均値テキスト">
          <a:extLst>
            <a:ext uri="{FF2B5EF4-FFF2-40B4-BE49-F238E27FC236}">
              <a16:creationId xmlns:a16="http://schemas.microsoft.com/office/drawing/2014/main" id="{00000000-0008-0000-0700-0000C7010000}"/>
            </a:ext>
          </a:extLst>
        </xdr:cNvPr>
        <xdr:cNvSpPr txBox="1"/>
      </xdr:nvSpPr>
      <xdr:spPr>
        <a:xfrm>
          <a:off x="10528300" y="163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51980</xdr:rowOff>
    </xdr:from>
    <xdr:to>
      <xdr:col>50</xdr:col>
      <xdr:colOff>114300</xdr:colOff>
      <xdr:row>97</xdr:row>
      <xdr:rowOff>77584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8750300" y="16682630"/>
          <a:ext cx="889000" cy="25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41544</xdr:rowOff>
    </xdr:from>
    <xdr:ext cx="534377"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9372111" y="1632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51980</xdr:rowOff>
    </xdr:from>
    <xdr:to>
      <xdr:col>45</xdr:col>
      <xdr:colOff>177800</xdr:colOff>
      <xdr:row>97</xdr:row>
      <xdr:rowOff>73468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7861300" y="16682630"/>
          <a:ext cx="889000" cy="21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55013</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8483111" y="1634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40007</xdr:rowOff>
    </xdr:from>
    <xdr:to>
      <xdr:col>41</xdr:col>
      <xdr:colOff>50800</xdr:colOff>
      <xdr:row>97</xdr:row>
      <xdr:rowOff>73468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6972300" y="16670657"/>
          <a:ext cx="889000" cy="33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44023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7594111" y="1633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48492</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6705111" y="1633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6998</xdr:rowOff>
    </xdr:from>
    <xdr:to>
      <xdr:col>55</xdr:col>
      <xdr:colOff>50800</xdr:colOff>
      <xdr:row>97</xdr:row>
      <xdr:rowOff>108598</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10426700" y="1663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93375</xdr:rowOff>
    </xdr:from>
    <xdr:ext cx="534377" cy="259045"/>
    <xdr:sp macro="" textlink="">
      <xdr:nvSpPr>
        <xdr:cNvPr id="474" name="土木費該当値テキスト">
          <a:extLst>
            <a:ext uri="{FF2B5EF4-FFF2-40B4-BE49-F238E27FC236}">
              <a16:creationId xmlns:a16="http://schemas.microsoft.com/office/drawing/2014/main" id="{00000000-0008-0000-0700-0000DA010000}"/>
            </a:ext>
          </a:extLst>
        </xdr:cNvPr>
        <xdr:cNvSpPr txBox="1"/>
      </xdr:nvSpPr>
      <xdr:spPr>
        <a:xfrm>
          <a:off x="10528300" y="16552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26784</xdr:rowOff>
    </xdr:from>
    <xdr:to>
      <xdr:col>50</xdr:col>
      <xdr:colOff>165100</xdr:colOff>
      <xdr:row>97</xdr:row>
      <xdr:rowOff>128384</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9588500" y="1665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119511</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372111" y="16750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1180</xdr:rowOff>
    </xdr:from>
    <xdr:to>
      <xdr:col>46</xdr:col>
      <xdr:colOff>38100</xdr:colOff>
      <xdr:row>97</xdr:row>
      <xdr:rowOff>102780</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8699500" y="1663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93907</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483111" y="16724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22668</xdr:rowOff>
    </xdr:from>
    <xdr:to>
      <xdr:col>41</xdr:col>
      <xdr:colOff>101600</xdr:colOff>
      <xdr:row>97</xdr:row>
      <xdr:rowOff>124268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7810500" y="16653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115395</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746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160657</xdr:rowOff>
    </xdr:from>
    <xdr:to>
      <xdr:col>36</xdr:col>
      <xdr:colOff>165100</xdr:colOff>
      <xdr:row>97</xdr:row>
      <xdr:rowOff>90807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6921500" y="1661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81934</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71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7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消防費グラフ枠">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5" name="消防費最小値テキスト">
          <a:extLst>
            <a:ext uri="{FF2B5EF4-FFF2-40B4-BE49-F238E27FC236}">
              <a16:creationId xmlns:a16="http://schemas.microsoft.com/office/drawing/2014/main" id="{00000000-0008-0000-0700-0000F9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7" name="消防費最大値テキスト">
          <a:extLst>
            <a:ext uri="{FF2B5EF4-FFF2-40B4-BE49-F238E27FC236}">
              <a16:creationId xmlns:a16="http://schemas.microsoft.com/office/drawing/2014/main" id="{00000000-0008-0000-0700-0000FB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56581</xdr:rowOff>
    </xdr:from>
    <xdr:to>
      <xdr:col>85</xdr:col>
      <xdr:colOff>127000</xdr:colOff>
      <xdr:row>38</xdr:row>
      <xdr:rowOff>62433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5481300" y="6571681"/>
          <a:ext cx="838200" cy="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10" name="消防費平均値テキスト">
          <a:extLst>
            <a:ext uri="{FF2B5EF4-FFF2-40B4-BE49-F238E27FC236}">
              <a16:creationId xmlns:a16="http://schemas.microsoft.com/office/drawing/2014/main" id="{00000000-0008-0000-0700-0000FE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42407</xdr:rowOff>
    </xdr:from>
    <xdr:to>
      <xdr:col>81</xdr:col>
      <xdr:colOff>50800</xdr:colOff>
      <xdr:row>38</xdr:row>
      <xdr:rowOff>62433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4592300" y="6557507"/>
          <a:ext cx="889000" cy="2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33840</xdr:rowOff>
    </xdr:from>
    <xdr:ext cx="469744"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5246428" y="62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42407</xdr:rowOff>
    </xdr:from>
    <xdr:to>
      <xdr:col>76</xdr:col>
      <xdr:colOff>114300</xdr:colOff>
      <xdr:row>38</xdr:row>
      <xdr:rowOff>64216</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3703300" y="6557507"/>
          <a:ext cx="889000" cy="21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66118</xdr:rowOff>
    </xdr:from>
    <xdr:ext cx="469744"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4357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64216</xdr:rowOff>
    </xdr:from>
    <xdr:to>
      <xdr:col>71</xdr:col>
      <xdr:colOff>177800</xdr:colOff>
      <xdr:row>38</xdr:row>
      <xdr:rowOff>65405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2814300" y="6579316"/>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47784</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3468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5781</xdr:rowOff>
    </xdr:from>
    <xdr:to>
      <xdr:col>85</xdr:col>
      <xdr:colOff>177800</xdr:colOff>
      <xdr:row>38</xdr:row>
      <xdr:rowOff>107381</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6268700" y="652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92158</xdr:rowOff>
    </xdr:from>
    <xdr:ext cx="469744" cy="259045"/>
    <xdr:sp macro="" textlink="">
      <xdr:nvSpPr>
        <xdr:cNvPr id="529" name="消防費該当値テキスト">
          <a:extLst>
            <a:ext uri="{FF2B5EF4-FFF2-40B4-BE49-F238E27FC236}">
              <a16:creationId xmlns:a16="http://schemas.microsoft.com/office/drawing/2014/main" id="{00000000-0008-0000-0700-000011020000}"/>
            </a:ext>
          </a:extLst>
        </xdr:cNvPr>
        <xdr:cNvSpPr txBox="1"/>
      </xdr:nvSpPr>
      <xdr:spPr>
        <a:xfrm>
          <a:off x="16370300" y="643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11633</xdr:rowOff>
    </xdr:from>
    <xdr:to>
      <xdr:col>81</xdr:col>
      <xdr:colOff>101600</xdr:colOff>
      <xdr:row>38</xdr:row>
      <xdr:rowOff>113233</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5430500" y="6526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104360</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46428" y="661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163057</xdr:rowOff>
    </xdr:from>
    <xdr:to>
      <xdr:col>76</xdr:col>
      <xdr:colOff>165100</xdr:colOff>
      <xdr:row>38</xdr:row>
      <xdr:rowOff>93207</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4541500" y="650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84334</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57428" y="659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13416</xdr:rowOff>
    </xdr:from>
    <xdr:to>
      <xdr:col>72</xdr:col>
      <xdr:colOff>38100</xdr:colOff>
      <xdr:row>38</xdr:row>
      <xdr:rowOff>115016</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3652500" y="652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106143</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68428" y="6621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14605</xdr:rowOff>
    </xdr:from>
    <xdr:to>
      <xdr:col>67</xdr:col>
      <xdr:colOff>101600</xdr:colOff>
      <xdr:row>38</xdr:row>
      <xdr:rowOff>116205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2763500" y="652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107332</xdr:rowOff>
    </xdr:from>
    <xdr:ext cx="469744"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79428" y="662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7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教育費グラフ枠">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60" name="教育費最小値テキスト">
          <a:extLst>
            <a:ext uri="{FF2B5EF4-FFF2-40B4-BE49-F238E27FC236}">
              <a16:creationId xmlns:a16="http://schemas.microsoft.com/office/drawing/2014/main" id="{00000000-0008-0000-0700-000030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2" name="教育費最大値テキスト">
          <a:extLst>
            <a:ext uri="{FF2B5EF4-FFF2-40B4-BE49-F238E27FC236}">
              <a16:creationId xmlns:a16="http://schemas.microsoft.com/office/drawing/2014/main" id="{00000000-0008-0000-0700-000032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31426</xdr:rowOff>
    </xdr:from>
    <xdr:to>
      <xdr:col>85</xdr:col>
      <xdr:colOff>127000</xdr:colOff>
      <xdr:row>57</xdr:row>
      <xdr:rowOff>104377</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5481300" y="9804076"/>
          <a:ext cx="838200" cy="7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137678</xdr:rowOff>
    </xdr:from>
    <xdr:ext cx="534377" cy="259045"/>
    <xdr:sp macro="" textlink="">
      <xdr:nvSpPr>
        <xdr:cNvPr id="565" name="教育費平均値テキスト">
          <a:extLst>
            <a:ext uri="{FF2B5EF4-FFF2-40B4-BE49-F238E27FC236}">
              <a16:creationId xmlns:a16="http://schemas.microsoft.com/office/drawing/2014/main" id="{00000000-0008-0000-0700-000035020000}"/>
            </a:ext>
          </a:extLst>
        </xdr:cNvPr>
        <xdr:cNvSpPr txBox="1"/>
      </xdr:nvSpPr>
      <xdr:spPr>
        <a:xfrm>
          <a:off x="16370300" y="9567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104377</xdr:rowOff>
    </xdr:from>
    <xdr:to>
      <xdr:col>81</xdr:col>
      <xdr:colOff>50800</xdr:colOff>
      <xdr:row>57</xdr:row>
      <xdr:rowOff>115025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4592300" y="9877027"/>
          <a:ext cx="889000" cy="10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8" name="フローチャート: 判断 567">
          <a:extLst>
            <a:ext uri="{FF2B5EF4-FFF2-40B4-BE49-F238E27FC236}">
              <a16:creationId xmlns:a16="http://schemas.microsoft.com/office/drawing/2014/main" id="{00000000-0008-0000-0700-000038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68656</xdr:rowOff>
    </xdr:from>
    <xdr:ext cx="534377"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5214111" y="949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114426</xdr:rowOff>
    </xdr:from>
    <xdr:to>
      <xdr:col>76</xdr:col>
      <xdr:colOff>114300</xdr:colOff>
      <xdr:row>57</xdr:row>
      <xdr:rowOff>115025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3703300" y="9887076"/>
          <a:ext cx="889000" cy="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79171</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4325111" y="950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107467</xdr:rowOff>
    </xdr:from>
    <xdr:to>
      <xdr:col>71</xdr:col>
      <xdr:colOff>177800</xdr:colOff>
      <xdr:row>57</xdr:row>
      <xdr:rowOff>114426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814300" y="9880117"/>
          <a:ext cx="889000" cy="6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112012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3436111" y="954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112282</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2547111" y="954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152076</xdr:rowOff>
    </xdr:from>
    <xdr:to>
      <xdr:col>85</xdr:col>
      <xdr:colOff>177800</xdr:colOff>
      <xdr:row>57</xdr:row>
      <xdr:rowOff>82226</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6268700" y="9753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93227</xdr:rowOff>
    </xdr:from>
    <xdr:ext cx="534377" cy="259045"/>
    <xdr:sp macro="" textlink="">
      <xdr:nvSpPr>
        <xdr:cNvPr id="584" name="教育費該当値テキスト">
          <a:extLst>
            <a:ext uri="{FF2B5EF4-FFF2-40B4-BE49-F238E27FC236}">
              <a16:creationId xmlns:a16="http://schemas.microsoft.com/office/drawing/2014/main" id="{00000000-0008-0000-0700-000048020000}"/>
            </a:ext>
          </a:extLst>
        </xdr:cNvPr>
        <xdr:cNvSpPr txBox="1"/>
      </xdr:nvSpPr>
      <xdr:spPr>
        <a:xfrm>
          <a:off x="16370300" y="969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53577</xdr:rowOff>
    </xdr:from>
    <xdr:to>
      <xdr:col>81</xdr:col>
      <xdr:colOff>101600</xdr:colOff>
      <xdr:row>57</xdr:row>
      <xdr:rowOff>155177</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5430500" y="982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146304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918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64225</xdr:rowOff>
    </xdr:from>
    <xdr:to>
      <xdr:col>76</xdr:col>
      <xdr:colOff>165100</xdr:colOff>
      <xdr:row>57</xdr:row>
      <xdr:rowOff>165825</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4541500" y="9836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156952</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929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63626</xdr:rowOff>
    </xdr:from>
    <xdr:to>
      <xdr:col>72</xdr:col>
      <xdr:colOff>38100</xdr:colOff>
      <xdr:row>57</xdr:row>
      <xdr:rowOff>165226</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3652500" y="9836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156353</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56667</xdr:rowOff>
    </xdr:from>
    <xdr:to>
      <xdr:col>67</xdr:col>
      <xdr:colOff>101600</xdr:colOff>
      <xdr:row>57</xdr:row>
      <xdr:rowOff>158267</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2763500" y="9829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149394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922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7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災害復旧費グラフ枠">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5" name="災害復旧費最小値テキスト">
          <a:extLst>
            <a:ext uri="{FF2B5EF4-FFF2-40B4-BE49-F238E27FC236}">
              <a16:creationId xmlns:a16="http://schemas.microsoft.com/office/drawing/2014/main" id="{00000000-0008-0000-0700-000067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7" name="災害復旧費最大値テキスト">
          <a:extLst>
            <a:ext uri="{FF2B5EF4-FFF2-40B4-BE49-F238E27FC236}">
              <a16:creationId xmlns:a16="http://schemas.microsoft.com/office/drawing/2014/main" id="{00000000-0008-0000-0700-000069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20" name="災害復旧費平均値テキスト">
          <a:extLst>
            <a:ext uri="{FF2B5EF4-FFF2-40B4-BE49-F238E27FC236}">
              <a16:creationId xmlns:a16="http://schemas.microsoft.com/office/drawing/2014/main" id="{00000000-0008-0000-0700-00006C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3" name="フローチャート: 判断 622">
          <a:extLst>
            <a:ext uri="{FF2B5EF4-FFF2-40B4-BE49-F238E27FC236}">
              <a16:creationId xmlns:a16="http://schemas.microsoft.com/office/drawing/2014/main" id="{00000000-0008-0000-0700-00006F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59690</xdr:rowOff>
    </xdr:from>
    <xdr:to>
      <xdr:col>71</xdr:col>
      <xdr:colOff>177800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814300" y="12918440"/>
          <a:ext cx="889000" cy="594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9" name="災害復旧費該当値テキスト">
          <a:extLst>
            <a:ext uri="{FF2B5EF4-FFF2-40B4-BE49-F238E27FC236}">
              <a16:creationId xmlns:a16="http://schemas.microsoft.com/office/drawing/2014/main" id="{00000000-0008-0000-0700-00007F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8890</xdr:rowOff>
    </xdr:from>
    <xdr:to>
      <xdr:col>67</xdr:col>
      <xdr:colOff>101600</xdr:colOff>
      <xdr:row>75</xdr:row>
      <xdr:rowOff>110490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2763500" y="1286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75</xdr:row>
      <xdr:rowOff>101617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57333" y="129603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a:extLst>
            <a:ext uri="{FF2B5EF4-FFF2-40B4-BE49-F238E27FC236}">
              <a16:creationId xmlns:a16="http://schemas.microsoft.com/office/drawing/2014/main" id="{00000000-0008-0000-0700-00009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公債費グラフ枠">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70" name="公債費最小値テキスト">
          <a:extLst>
            <a:ext uri="{FF2B5EF4-FFF2-40B4-BE49-F238E27FC236}">
              <a16:creationId xmlns:a16="http://schemas.microsoft.com/office/drawing/2014/main" id="{00000000-0008-0000-0700-00009E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2" name="公債費最大値テキスト">
          <a:extLst>
            <a:ext uri="{FF2B5EF4-FFF2-40B4-BE49-F238E27FC236}">
              <a16:creationId xmlns:a16="http://schemas.microsoft.com/office/drawing/2014/main" id="{00000000-0008-0000-0700-0000A0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80950</xdr:rowOff>
    </xdr:from>
    <xdr:to>
      <xdr:col>85</xdr:col>
      <xdr:colOff>127000</xdr:colOff>
      <xdr:row>97</xdr:row>
      <xdr:rowOff>106096</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5481300" y="16711600"/>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171350</xdr:rowOff>
    </xdr:from>
    <xdr:ext cx="469744" cy="259045"/>
    <xdr:sp macro="" textlink="">
      <xdr:nvSpPr>
        <xdr:cNvPr id="675" name="公債費平均値テキスト">
          <a:extLst>
            <a:ext uri="{FF2B5EF4-FFF2-40B4-BE49-F238E27FC236}">
              <a16:creationId xmlns:a16="http://schemas.microsoft.com/office/drawing/2014/main" id="{00000000-0008-0000-0700-0000A3020000}"/>
            </a:ext>
          </a:extLst>
        </xdr:cNvPr>
        <xdr:cNvSpPr txBox="1"/>
      </xdr:nvSpPr>
      <xdr:spPr>
        <a:xfrm>
          <a:off x="16370300" y="16459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50409</xdr:rowOff>
    </xdr:from>
    <xdr:to>
      <xdr:col>81</xdr:col>
      <xdr:colOff>50800</xdr:colOff>
      <xdr:row>97</xdr:row>
      <xdr:rowOff>106096</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4592300" y="16681059"/>
          <a:ext cx="889000" cy="5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8" name="フローチャート: 判断 677">
          <a:extLst>
            <a:ext uri="{FF2B5EF4-FFF2-40B4-BE49-F238E27FC236}">
              <a16:creationId xmlns:a16="http://schemas.microsoft.com/office/drawing/2014/main" id="{00000000-0008-0000-0700-0000A6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125234</xdr:rowOff>
    </xdr:from>
    <xdr:ext cx="469744"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5246428" y="164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67508</xdr:rowOff>
    </xdr:from>
    <xdr:to>
      <xdr:col>76</xdr:col>
      <xdr:colOff>114300</xdr:colOff>
      <xdr:row>97</xdr:row>
      <xdr:rowOff>50409</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3703300" y="16355258"/>
          <a:ext cx="889000" cy="325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81297</xdr:rowOff>
    </xdr:from>
    <xdr:ext cx="469744"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4357428" y="1636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67508</xdr:rowOff>
    </xdr:from>
    <xdr:to>
      <xdr:col>71</xdr:col>
      <xdr:colOff>177800</xdr:colOff>
      <xdr:row>97</xdr:row>
      <xdr:rowOff>89088</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2814300" y="16355258"/>
          <a:ext cx="889000" cy="36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74230</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3468428" y="1670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46046</xdr:rowOff>
    </xdr:from>
    <xdr:ext cx="469744"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2579428" y="16333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30150</xdr:rowOff>
    </xdr:from>
    <xdr:to>
      <xdr:col>85</xdr:col>
      <xdr:colOff>177800</xdr:colOff>
      <xdr:row>97</xdr:row>
      <xdr:rowOff>131750</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6268700" y="1666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8577</xdr:rowOff>
    </xdr:from>
    <xdr:ext cx="469744" cy="259045"/>
    <xdr:sp macro="" textlink="">
      <xdr:nvSpPr>
        <xdr:cNvPr id="694" name="公債費該当値テキスト">
          <a:extLst>
            <a:ext uri="{FF2B5EF4-FFF2-40B4-BE49-F238E27FC236}">
              <a16:creationId xmlns:a16="http://schemas.microsoft.com/office/drawing/2014/main" id="{00000000-0008-0000-0700-0000B6020000}"/>
            </a:ext>
          </a:extLst>
        </xdr:cNvPr>
        <xdr:cNvSpPr txBox="1"/>
      </xdr:nvSpPr>
      <xdr:spPr>
        <a:xfrm>
          <a:off x="16370300" y="1663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55296</xdr:rowOff>
    </xdr:from>
    <xdr:to>
      <xdr:col>81</xdr:col>
      <xdr:colOff>101600</xdr:colOff>
      <xdr:row>97</xdr:row>
      <xdr:rowOff>156896</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5430500" y="1668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148023</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46428" y="16778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171059</xdr:rowOff>
    </xdr:from>
    <xdr:to>
      <xdr:col>76</xdr:col>
      <xdr:colOff>165100</xdr:colOff>
      <xdr:row>97</xdr:row>
      <xdr:rowOff>101209</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4541500" y="16630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92336</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57428" y="16722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16708</xdr:rowOff>
    </xdr:from>
    <xdr:to>
      <xdr:col>72</xdr:col>
      <xdr:colOff>38100</xdr:colOff>
      <xdr:row>95</xdr:row>
      <xdr:rowOff>118308</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3652500" y="16304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134835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079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38288</xdr:rowOff>
    </xdr:from>
    <xdr:to>
      <xdr:col>67</xdr:col>
      <xdr:colOff>101600</xdr:colOff>
      <xdr:row>97</xdr:row>
      <xdr:rowOff>139888</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2763500" y="1666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131015</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79428" y="16761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a:extLst>
            <a:ext uri="{FF2B5EF4-FFF2-40B4-BE49-F238E27FC236}">
              <a16:creationId xmlns:a16="http://schemas.microsoft.com/office/drawing/2014/main" id="{00000000-0008-0000-0700-0000C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諸支出金グラフ枠">
          <a:extLst>
            <a:ext uri="{FF2B5EF4-FFF2-40B4-BE49-F238E27FC236}">
              <a16:creationId xmlns:a16="http://schemas.microsoft.com/office/drawing/2014/main" id="{00000000-0008-0000-07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3" name="諸支出金最小値テキスト">
          <a:extLst>
            <a:ext uri="{FF2B5EF4-FFF2-40B4-BE49-F238E27FC236}">
              <a16:creationId xmlns:a16="http://schemas.microsoft.com/office/drawing/2014/main" id="{00000000-0008-0000-0700-0000D3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5" name="諸支出金最大値テキスト">
          <a:extLst>
            <a:ext uri="{FF2B5EF4-FFF2-40B4-BE49-F238E27FC236}">
              <a16:creationId xmlns:a16="http://schemas.microsoft.com/office/drawing/2014/main" id="{00000000-0008-0000-0700-0000D5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8" name="諸支出金平均値テキスト">
          <a:extLst>
            <a:ext uri="{FF2B5EF4-FFF2-40B4-BE49-F238E27FC236}">
              <a16:creationId xmlns:a16="http://schemas.microsoft.com/office/drawing/2014/main" id="{00000000-0008-0000-0700-0000D8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31" name="フローチャート: 判断 730">
          <a:extLst>
            <a:ext uri="{FF2B5EF4-FFF2-40B4-BE49-F238E27FC236}">
              <a16:creationId xmlns:a16="http://schemas.microsoft.com/office/drawing/2014/main" id="{00000000-0008-0000-0700-0000DB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4" name="フローチャート: 判断 733">
          <a:extLst>
            <a:ext uri="{FF2B5EF4-FFF2-40B4-BE49-F238E27FC236}">
              <a16:creationId xmlns:a16="http://schemas.microsoft.com/office/drawing/2014/main" id="{00000000-0008-0000-0700-0000DE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6" name="楕円 745">
          <a:extLst>
            <a:ext uri="{FF2B5EF4-FFF2-40B4-BE49-F238E27FC236}">
              <a16:creationId xmlns:a16="http://schemas.microsoft.com/office/drawing/2014/main" id="{00000000-0008-0000-0700-0000EA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7" name="諸支出金該当値テキスト">
          <a:extLst>
            <a:ext uri="{FF2B5EF4-FFF2-40B4-BE49-F238E27FC236}">
              <a16:creationId xmlns:a16="http://schemas.microsoft.com/office/drawing/2014/main" id="{00000000-0008-0000-0700-0000EB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4" name="楕円 753">
          <a:extLst>
            <a:ext uri="{FF2B5EF4-FFF2-40B4-BE49-F238E27FC236}">
              <a16:creationId xmlns:a16="http://schemas.microsoft.com/office/drawing/2014/main" id="{00000000-0008-0000-0700-0000F2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0" name="前年度繰上充用金グラフ枠">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2" name="前年度繰上充用金最小値テキスト">
          <a:extLst>
            <a:ext uri="{FF2B5EF4-FFF2-40B4-BE49-F238E27FC236}">
              <a16:creationId xmlns:a16="http://schemas.microsoft.com/office/drawing/2014/main" id="{00000000-0008-0000-0700-00000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4" name="前年度繰上充用金最大値テキスト">
          <a:extLst>
            <a:ext uri="{FF2B5EF4-FFF2-40B4-BE49-F238E27FC236}">
              <a16:creationId xmlns:a16="http://schemas.microsoft.com/office/drawing/2014/main" id="{00000000-0008-0000-0700-00000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7" name="前年度繰上充用金平均値テキスト">
          <a:extLst>
            <a:ext uri="{FF2B5EF4-FFF2-40B4-BE49-F238E27FC236}">
              <a16:creationId xmlns:a16="http://schemas.microsoft.com/office/drawing/2014/main" id="{00000000-0008-0000-0700-00000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0" name="フローチャート: 判断 779">
          <a:extLst>
            <a:ext uri="{FF2B5EF4-FFF2-40B4-BE49-F238E27FC236}">
              <a16:creationId xmlns:a16="http://schemas.microsoft.com/office/drawing/2014/main" id="{00000000-0008-0000-0700-00000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3" name="フローチャート: 判断 782">
          <a:extLst>
            <a:ext uri="{FF2B5EF4-FFF2-40B4-BE49-F238E27FC236}">
              <a16:creationId xmlns:a16="http://schemas.microsoft.com/office/drawing/2014/main" id="{00000000-0008-0000-0700-00000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6" name="前年度繰上充用金該当値テキスト">
          <a:extLst>
            <a:ext uri="{FF2B5EF4-FFF2-40B4-BE49-F238E27FC236}">
              <a16:creationId xmlns:a16="http://schemas.microsoft.com/office/drawing/2014/main" id="{00000000-0008-0000-0700-00001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楕円 802">
          <a:extLst>
            <a:ext uri="{FF2B5EF4-FFF2-40B4-BE49-F238E27FC236}">
              <a16:creationId xmlns:a16="http://schemas.microsoft.com/office/drawing/2014/main" id="{00000000-0008-0000-0700-00002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5" name="正方形/長方形 804">
          <a:extLst>
            <a:ext uri="{FF2B5EF4-FFF2-40B4-BE49-F238E27FC236}">
              <a16:creationId xmlns:a16="http://schemas.microsoft.com/office/drawing/2014/main" id="{00000000-0008-0000-0700-00002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6" name="正方形/長方形 805">
          <a:extLst>
            <a:ext uri="{FF2B5EF4-FFF2-40B4-BE49-F238E27FC236}">
              <a16:creationId xmlns:a16="http://schemas.microsoft.com/office/drawing/2014/main" id="{00000000-0008-0000-0700-00002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住民一人当たりコスト</a:t>
          </a:r>
          <a:r>
            <a:rPr kumimoji="1" lang="en-US" altLang="ja-JP" sz="1300">
              <a:latin typeface="ＭＳ Ｐゴシック" panose="020B0600070205080204" pitchFamily="50" charset="-128"/>
              <a:ea typeface="ＭＳ Ｐゴシック" panose="020B0600070205080204" pitchFamily="50" charset="-128"/>
            </a:rPr>
            <a:t>394,341</a:t>
          </a:r>
          <a:r>
            <a:rPr kumimoji="1" lang="ja-JP" altLang="en-US" sz="1300">
              <a:latin typeface="ＭＳ Ｐゴシック" panose="020B0600070205080204" pitchFamily="50" charset="-128"/>
              <a:ea typeface="ＭＳ Ｐゴシック" panose="020B0600070205080204" pitchFamily="50" charset="-128"/>
            </a:rPr>
            <a:t>円のうち、最も大きい民生費は、子どもの医療費助成や保育関連経費などの増により、この間右肩上がりの傾向となっている。</a:t>
          </a:r>
        </a:p>
        <a:p>
          <a:r>
            <a:rPr kumimoji="1" lang="ja-JP" altLang="en-US" sz="1300">
              <a:latin typeface="ＭＳ Ｐゴシック" panose="020B0600070205080204" pitchFamily="50" charset="-128"/>
              <a:ea typeface="ＭＳ Ｐゴシック" panose="020B0600070205080204" pitchFamily="50" charset="-128"/>
            </a:rPr>
            <a:t>２番目に大きい教育費は、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学校改築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関連経費の増等に伴い、大幅に増</a:t>
          </a:r>
          <a:r>
            <a:rPr kumimoji="1" lang="ja-JP" altLang="en-US" sz="1300">
              <a:latin typeface="ＭＳ Ｐゴシック" panose="020B0600070205080204" pitchFamily="50" charset="-128"/>
              <a:ea typeface="ＭＳ Ｐゴシック" panose="020B0600070205080204" pitchFamily="50" charset="-128"/>
            </a:rPr>
            <a:t>となっている。</a:t>
          </a:r>
        </a:p>
        <a:p>
          <a:r>
            <a:rPr kumimoji="1" lang="ja-JP" altLang="en-US" sz="1300">
              <a:latin typeface="ＭＳ Ｐゴシック" panose="020B0600070205080204" pitchFamily="50" charset="-128"/>
              <a:ea typeface="ＭＳ Ｐゴシック" panose="020B0600070205080204" pitchFamily="50" charset="-128"/>
            </a:rPr>
            <a:t>また、衛生費は、コロナワクチン接種をはじめとしたコロナ対策経費等の減により、大幅な減となっている。</a:t>
          </a: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なお、公債費は、借換債未発行に伴う経常的公債費の増などにより、増となっている。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実質収支比率は、分子の実質収支額、分母の標準財政規模ともに増となり、対前年度比</a:t>
          </a:r>
          <a:r>
            <a:rPr kumimoji="1" lang="en-US" altLang="ja-JP" sz="1400">
              <a:latin typeface="ＭＳ ゴシック" pitchFamily="49" charset="-128"/>
              <a:ea typeface="ＭＳ ゴシック" pitchFamily="49" charset="-128"/>
            </a:rPr>
            <a:t>0.4</a:t>
          </a:r>
          <a:r>
            <a:rPr kumimoji="1" lang="ja-JP" altLang="en-US" sz="1400">
              <a:latin typeface="ＭＳ ゴシック" pitchFamily="49" charset="-128"/>
              <a:ea typeface="ＭＳ ゴシック" pitchFamily="49" charset="-128"/>
            </a:rPr>
            <a:t>ポイント増の</a:t>
          </a:r>
          <a:r>
            <a:rPr kumimoji="1" lang="en-US" altLang="ja-JP" sz="1400">
              <a:latin typeface="ＭＳ ゴシック" pitchFamily="49" charset="-128"/>
              <a:ea typeface="ＭＳ ゴシック" pitchFamily="49" charset="-128"/>
            </a:rPr>
            <a:t>8.1</a:t>
          </a:r>
          <a:r>
            <a:rPr kumimoji="1" lang="ja-JP" altLang="en-US" sz="1400">
              <a:latin typeface="ＭＳ ゴシック" pitchFamily="49" charset="-128"/>
              <a:ea typeface="ＭＳ ゴシック" pitchFamily="49" charset="-128"/>
            </a:rPr>
            <a:t>％となった。</a:t>
          </a:r>
        </a:p>
        <a:p>
          <a:r>
            <a:rPr kumimoji="1" lang="ja-JP" altLang="en-US" sz="1300">
              <a:latin typeface="ＭＳ Ｐゴシック" panose="020B0600070205080204" pitchFamily="50" charset="-128"/>
              <a:ea typeface="ＭＳ Ｐゴシック" panose="020B0600070205080204" pitchFamily="50" charset="-128"/>
            </a:rPr>
            <a:t>また、財政調整基金残高について、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令和５年度は令和４年度比約１億円の増となったものの、標準財政規模の増が上回ったため、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標準財政規模に占める割合は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前年度比で減少した。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東京都杉並区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連結実質収支が黒字であるため、連結実質赤字比率は連続して生じていない。</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MG-fc00.edstokyotocho.onmicrosoft.com\sfs003-001\&#34892;&#25919;&#37096;\zaiseichousa\07_&#20844;&#20250;&#35336;&#25913;&#38761;\&#20196;&#21644;&#65303;&#24180;&#24230;\20250819_&#20196;&#21644;&#65301;&#24180;&#24230;&#36001;&#25919;&#29366;&#27841;&#36039;&#26009;&#38598;&#12398;&#20316;&#25104;&#12395;&#12388;&#12356;&#12390;&#65288;2&#22238;&#30446;&#12539;&#22320;&#26041;&#20844;&#20250;&#35336;&#38306;&#20418;&#65289;\03_&#21306;&#8594;&#37117;\15_&#26441;&#20006;&#21306;&#9675;&#12288;&#8251;&#35201;&#32113;&#21512;\&#12304;&#36001;&#25919;&#29366;&#27841;&#36039;&#26009;&#38598;&#12305;_131156_&#26441;&#20006;&#21306;_2023(2&#22238;&#30446;).xlsx" TargetMode="External"/><Relationship Id="rId1" Type="http://schemas.openxmlformats.org/officeDocument/2006/relationships/externalLinkPath" Target="/&#34892;&#25919;&#37096;/zaiseichousa/07_&#20844;&#20250;&#35336;&#25913;&#38761;/&#20196;&#21644;&#65303;&#24180;&#24230;/20250819_&#20196;&#21644;&#65301;&#24180;&#24230;&#36001;&#25919;&#29366;&#27841;&#36039;&#26009;&#38598;&#12398;&#20316;&#25104;&#12395;&#12388;&#12356;&#12390;&#65288;2&#22238;&#30446;&#12539;&#22320;&#26041;&#20844;&#20250;&#35336;&#38306;&#20418;&#65289;/03_&#21306;&#8594;&#37117;/15_&#26441;&#20006;&#21306;&#9675;&#12288;&#8251;&#35201;&#32113;&#21512;/&#12304;&#36001;&#25919;&#29366;&#27841;&#36039;&#26009;&#38598;&#12305;_131156_&#26441;&#20006;&#2130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61.3</v>
          </cell>
          <cell r="BX53">
            <v>61</v>
          </cell>
          <cell r="CF53">
            <v>61.5</v>
          </cell>
          <cell r="CN53">
            <v>62.4</v>
          </cell>
          <cell r="CV53">
            <v>61</v>
          </cell>
        </row>
        <row r="55">
          <cell r="AN55" t="str">
            <v>類似団体内平均値</v>
          </cell>
          <cell r="BP55">
            <v>0</v>
          </cell>
          <cell r="BX55">
            <v>0</v>
          </cell>
          <cell r="CF55">
            <v>0</v>
          </cell>
          <cell r="CN55">
            <v>0</v>
          </cell>
          <cell r="CV55">
            <v>0</v>
          </cell>
        </row>
        <row r="57">
          <cell r="BP57">
            <v>56.3</v>
          </cell>
          <cell r="BX57">
            <v>56.4</v>
          </cell>
          <cell r="CF57">
            <v>56</v>
          </cell>
          <cell r="CN57">
            <v>56.6</v>
          </cell>
          <cell r="CV57">
            <v>56.7</v>
          </cell>
        </row>
        <row r="72">
          <cell r="BP72" t="str">
            <v>R01</v>
          </cell>
          <cell r="BX72" t="str">
            <v>R02</v>
          </cell>
          <cell r="CF72" t="str">
            <v>R03</v>
          </cell>
          <cell r="CN72" t="str">
            <v>R04</v>
          </cell>
          <cell r="CV72" t="str">
            <v>R05</v>
          </cell>
        </row>
        <row r="73">
          <cell r="AN73" t="str">
            <v>当該団体値</v>
          </cell>
        </row>
        <row r="75">
          <cell r="BP75">
            <v>-6</v>
          </cell>
          <cell r="BX75">
            <v>-5.6</v>
          </cell>
          <cell r="CF75">
            <v>-5.2</v>
          </cell>
          <cell r="CN75">
            <v>-5</v>
          </cell>
          <cell r="CV75">
            <v>-4.5999999999999996</v>
          </cell>
        </row>
        <row r="77">
          <cell r="AN77" t="str">
            <v>類似団体内平均値</v>
          </cell>
          <cell r="BP77">
            <v>0</v>
          </cell>
          <cell r="BX77">
            <v>0</v>
          </cell>
          <cell r="CF77">
            <v>0</v>
          </cell>
          <cell r="CN77">
            <v>0</v>
          </cell>
          <cell r="CV77">
            <v>0</v>
          </cell>
        </row>
        <row r="79">
          <cell r="BP79">
            <v>-3.5</v>
          </cell>
          <cell r="BX79">
            <v>-3.4</v>
          </cell>
          <cell r="CF79">
            <v>-3.2</v>
          </cell>
          <cell r="CN79">
            <v>-3.1</v>
          </cell>
          <cell r="CV79">
            <v>-2.6</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75"/>
      <c r="DK1" s="175"/>
      <c r="DL1" s="175"/>
      <c r="DM1" s="175"/>
      <c r="DN1" s="175"/>
      <c r="DO1" s="175"/>
    </row>
    <row r="2" spans="1:119" ht="24" thickBot="1" x14ac:dyDescent="0.25">
      <c r="B2" s="176" t="s">
        <v>77</v>
      </c>
      <c r="C2" s="176"/>
      <c r="D2" s="177"/>
    </row>
    <row r="3" spans="1:119" ht="18.75" customHeight="1" thickBot="1" x14ac:dyDescent="0.25">
      <c r="A3" s="175"/>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75"/>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237259100</v>
      </c>
      <c r="BO4" s="436"/>
      <c r="BP4" s="436"/>
      <c r="BQ4" s="436"/>
      <c r="BR4" s="436"/>
      <c r="BS4" s="436"/>
      <c r="BT4" s="436"/>
      <c r="BU4" s="437"/>
      <c r="BV4" s="435">
        <v>234566785</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8.1</v>
      </c>
      <c r="CU4" s="576"/>
      <c r="CV4" s="576"/>
      <c r="CW4" s="576"/>
      <c r="CX4" s="576"/>
      <c r="CY4" s="576"/>
      <c r="CZ4" s="576"/>
      <c r="DA4" s="577"/>
      <c r="DB4" s="575">
        <v>7.7</v>
      </c>
      <c r="DC4" s="576"/>
      <c r="DD4" s="576"/>
      <c r="DE4" s="576"/>
      <c r="DF4" s="576"/>
      <c r="DG4" s="576"/>
      <c r="DH4" s="576"/>
      <c r="DI4" s="577"/>
    </row>
    <row r="5" spans="1:119" ht="18.75" customHeight="1" x14ac:dyDescent="0.2">
      <c r="A5" s="175"/>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225895261</v>
      </c>
      <c r="BO5" s="407"/>
      <c r="BP5" s="407"/>
      <c r="BQ5" s="407"/>
      <c r="BR5" s="407"/>
      <c r="BS5" s="407"/>
      <c r="BT5" s="407"/>
      <c r="BU5" s="408"/>
      <c r="BV5" s="406">
        <v>221710442</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80.7</v>
      </c>
      <c r="CU5" s="404"/>
      <c r="CV5" s="404"/>
      <c r="CW5" s="404"/>
      <c r="CX5" s="404"/>
      <c r="CY5" s="404"/>
      <c r="CZ5" s="404"/>
      <c r="DA5" s="405"/>
      <c r="DB5" s="403">
        <v>79.8</v>
      </c>
      <c r="DC5" s="404"/>
      <c r="DD5" s="404"/>
      <c r="DE5" s="404"/>
      <c r="DF5" s="404"/>
      <c r="DG5" s="404"/>
      <c r="DH5" s="404"/>
      <c r="DI5" s="405"/>
    </row>
    <row r="6" spans="1:119" ht="18.75" customHeight="1" x14ac:dyDescent="0.2">
      <c r="A6" s="175"/>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101</v>
      </c>
      <c r="AV6" s="465"/>
      <c r="AW6" s="465"/>
      <c r="AX6" s="465"/>
      <c r="AY6" s="420" t="s">
        <v>98</v>
      </c>
      <c r="AZ6" s="421"/>
      <c r="BA6" s="421"/>
      <c r="BB6" s="421"/>
      <c r="BC6" s="421"/>
      <c r="BD6" s="421"/>
      <c r="BE6" s="421"/>
      <c r="BF6" s="421"/>
      <c r="BG6" s="421"/>
      <c r="BH6" s="421"/>
      <c r="BI6" s="421"/>
      <c r="BJ6" s="421"/>
      <c r="BK6" s="421"/>
      <c r="BL6" s="421"/>
      <c r="BM6" s="422"/>
      <c r="BN6" s="406">
        <v>11363839</v>
      </c>
      <c r="BO6" s="407"/>
      <c r="BP6" s="407"/>
      <c r="BQ6" s="407"/>
      <c r="BR6" s="407"/>
      <c r="BS6" s="407"/>
      <c r="BT6" s="407"/>
      <c r="BU6" s="408"/>
      <c r="BV6" s="406">
        <v>12856343</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80.7</v>
      </c>
      <c r="CU6" s="550"/>
      <c r="CV6" s="550"/>
      <c r="CW6" s="550"/>
      <c r="CX6" s="550"/>
      <c r="CY6" s="550"/>
      <c r="CZ6" s="550"/>
      <c r="DA6" s="551"/>
      <c r="DB6" s="549">
        <v>79.8</v>
      </c>
      <c r="DC6" s="550"/>
      <c r="DD6" s="550"/>
      <c r="DE6" s="550"/>
      <c r="DF6" s="550"/>
      <c r="DG6" s="550"/>
      <c r="DH6" s="550"/>
      <c r="DI6" s="551"/>
    </row>
    <row r="7" spans="1:119" ht="18.75" customHeight="1" x14ac:dyDescent="0.2">
      <c r="A7" s="175"/>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101</v>
      </c>
      <c r="AV7" s="465"/>
      <c r="AW7" s="465"/>
      <c r="AX7" s="465"/>
      <c r="AY7" s="420" t="s">
        <v>102</v>
      </c>
      <c r="AZ7" s="421"/>
      <c r="BA7" s="421"/>
      <c r="BB7" s="421"/>
      <c r="BC7" s="421"/>
      <c r="BD7" s="421"/>
      <c r="BE7" s="421"/>
      <c r="BF7" s="421"/>
      <c r="BG7" s="421"/>
      <c r="BH7" s="421"/>
      <c r="BI7" s="421"/>
      <c r="BJ7" s="421"/>
      <c r="BK7" s="421"/>
      <c r="BL7" s="421"/>
      <c r="BM7" s="422"/>
      <c r="BN7" s="406">
        <v>187718</v>
      </c>
      <c r="BO7" s="407"/>
      <c r="BP7" s="407"/>
      <c r="BQ7" s="407"/>
      <c r="BR7" s="407"/>
      <c r="BS7" s="407"/>
      <c r="BT7" s="407"/>
      <c r="BU7" s="408"/>
      <c r="BV7" s="406">
        <v>2663078</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138251698</v>
      </c>
      <c r="CU7" s="407"/>
      <c r="CV7" s="407"/>
      <c r="CW7" s="407"/>
      <c r="CX7" s="407"/>
      <c r="CY7" s="407"/>
      <c r="CZ7" s="407"/>
      <c r="DA7" s="408"/>
      <c r="DB7" s="406">
        <v>131968658</v>
      </c>
      <c r="DC7" s="407"/>
      <c r="DD7" s="407"/>
      <c r="DE7" s="407"/>
      <c r="DF7" s="407"/>
      <c r="DG7" s="407"/>
      <c r="DH7" s="407"/>
      <c r="DI7" s="408"/>
    </row>
    <row r="8" spans="1:119" ht="18.75" customHeight="1" thickBot="1" x14ac:dyDescent="0.25">
      <c r="A8" s="175"/>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11176121</v>
      </c>
      <c r="BO8" s="407"/>
      <c r="BP8" s="407"/>
      <c r="BQ8" s="407"/>
      <c r="BR8" s="407"/>
      <c r="BS8" s="407"/>
      <c r="BT8" s="407"/>
      <c r="BU8" s="408"/>
      <c r="BV8" s="406">
        <v>10193265</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0.6</v>
      </c>
      <c r="CU8" s="510"/>
      <c r="CV8" s="510"/>
      <c r="CW8" s="510"/>
      <c r="CX8" s="510"/>
      <c r="CY8" s="510"/>
      <c r="CZ8" s="510"/>
      <c r="DA8" s="511"/>
      <c r="DB8" s="509">
        <v>0.61</v>
      </c>
      <c r="DC8" s="510"/>
      <c r="DD8" s="510"/>
      <c r="DE8" s="510"/>
      <c r="DF8" s="510"/>
      <c r="DG8" s="510"/>
      <c r="DH8" s="510"/>
      <c r="DI8" s="511"/>
    </row>
    <row r="9" spans="1:119" ht="18.75" customHeight="1" thickBot="1" x14ac:dyDescent="0.25">
      <c r="A9" s="175"/>
      <c r="B9" s="538" t="s">
        <v>107</v>
      </c>
      <c r="C9" s="539"/>
      <c r="D9" s="539"/>
      <c r="E9" s="539"/>
      <c r="F9" s="539"/>
      <c r="G9" s="539"/>
      <c r="H9" s="539"/>
      <c r="I9" s="539"/>
      <c r="J9" s="539"/>
      <c r="K9" s="457"/>
      <c r="L9" s="540" t="s">
        <v>108</v>
      </c>
      <c r="M9" s="541"/>
      <c r="N9" s="541"/>
      <c r="O9" s="541"/>
      <c r="P9" s="541"/>
      <c r="Q9" s="542"/>
      <c r="R9" s="543">
        <v>591108</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982856</v>
      </c>
      <c r="BO9" s="407"/>
      <c r="BP9" s="407"/>
      <c r="BQ9" s="407"/>
      <c r="BR9" s="407"/>
      <c r="BS9" s="407"/>
      <c r="BT9" s="407"/>
      <c r="BU9" s="408"/>
      <c r="BV9" s="406">
        <v>-3003158</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1.8</v>
      </c>
      <c r="CU9" s="404"/>
      <c r="CV9" s="404"/>
      <c r="CW9" s="404"/>
      <c r="CX9" s="404"/>
      <c r="CY9" s="404"/>
      <c r="CZ9" s="404"/>
      <c r="DA9" s="405"/>
      <c r="DB9" s="403">
        <v>1.6</v>
      </c>
      <c r="DC9" s="404"/>
      <c r="DD9" s="404"/>
      <c r="DE9" s="404"/>
      <c r="DF9" s="404"/>
      <c r="DG9" s="404"/>
      <c r="DH9" s="404"/>
      <c r="DI9" s="405"/>
    </row>
    <row r="10" spans="1:119" ht="18.75" customHeight="1" thickBot="1" x14ac:dyDescent="0.25">
      <c r="A10" s="175"/>
      <c r="B10" s="538"/>
      <c r="C10" s="539"/>
      <c r="D10" s="539"/>
      <c r="E10" s="539"/>
      <c r="F10" s="539"/>
      <c r="G10" s="539"/>
      <c r="H10" s="539"/>
      <c r="I10" s="539"/>
      <c r="J10" s="539"/>
      <c r="K10" s="457"/>
      <c r="L10" s="362" t="s">
        <v>113</v>
      </c>
      <c r="M10" s="363"/>
      <c r="N10" s="363"/>
      <c r="O10" s="363"/>
      <c r="P10" s="363"/>
      <c r="Q10" s="364"/>
      <c r="R10" s="359">
        <v>563997</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1664384</v>
      </c>
      <c r="BO10" s="407"/>
      <c r="BP10" s="407"/>
      <c r="BQ10" s="407"/>
      <c r="BR10" s="407"/>
      <c r="BS10" s="407"/>
      <c r="BT10" s="407"/>
      <c r="BU10" s="408"/>
      <c r="BV10" s="406">
        <v>9201974</v>
      </c>
      <c r="BW10" s="407"/>
      <c r="BX10" s="407"/>
      <c r="BY10" s="407"/>
      <c r="BZ10" s="407"/>
      <c r="CA10" s="407"/>
      <c r="CB10" s="407"/>
      <c r="CC10" s="408"/>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75"/>
      <c r="B12" s="512" t="s">
        <v>123</v>
      </c>
      <c r="C12" s="513"/>
      <c r="D12" s="513"/>
      <c r="E12" s="513"/>
      <c r="F12" s="513"/>
      <c r="G12" s="513"/>
      <c r="H12" s="513"/>
      <c r="I12" s="513"/>
      <c r="J12" s="513"/>
      <c r="K12" s="514"/>
      <c r="L12" s="521" t="s">
        <v>124</v>
      </c>
      <c r="M12" s="522"/>
      <c r="N12" s="522"/>
      <c r="O12" s="522"/>
      <c r="P12" s="522"/>
      <c r="Q12" s="523"/>
      <c r="R12" s="524">
        <v>572843</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1606373</v>
      </c>
      <c r="BO12" s="407"/>
      <c r="BP12" s="407"/>
      <c r="BQ12" s="407"/>
      <c r="BR12" s="407"/>
      <c r="BS12" s="407"/>
      <c r="BT12" s="407"/>
      <c r="BU12" s="408"/>
      <c r="BV12" s="406">
        <v>355789</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75"/>
      <c r="B13" s="515"/>
      <c r="C13" s="516"/>
      <c r="D13" s="516"/>
      <c r="E13" s="516"/>
      <c r="F13" s="516"/>
      <c r="G13" s="516"/>
      <c r="H13" s="516"/>
      <c r="I13" s="516"/>
      <c r="J13" s="516"/>
      <c r="K13" s="517"/>
      <c r="L13" s="184"/>
      <c r="M13" s="490" t="s">
        <v>130</v>
      </c>
      <c r="N13" s="491"/>
      <c r="O13" s="491"/>
      <c r="P13" s="491"/>
      <c r="Q13" s="492"/>
      <c r="R13" s="493">
        <v>553665</v>
      </c>
      <c r="S13" s="494"/>
      <c r="T13" s="494"/>
      <c r="U13" s="494"/>
      <c r="V13" s="495"/>
      <c r="W13" s="496" t="s">
        <v>131</v>
      </c>
      <c r="X13" s="392"/>
      <c r="Y13" s="392"/>
      <c r="Z13" s="392"/>
      <c r="AA13" s="392"/>
      <c r="AB13" s="393"/>
      <c r="AC13" s="359">
        <v>463</v>
      </c>
      <c r="AD13" s="360"/>
      <c r="AE13" s="360"/>
      <c r="AF13" s="360"/>
      <c r="AG13" s="361"/>
      <c r="AH13" s="359">
        <v>469</v>
      </c>
      <c r="AI13" s="360"/>
      <c r="AJ13" s="360"/>
      <c r="AK13" s="360"/>
      <c r="AL13" s="419"/>
      <c r="AM13" s="463" t="s">
        <v>132</v>
      </c>
      <c r="AN13" s="363"/>
      <c r="AO13" s="363"/>
      <c r="AP13" s="363"/>
      <c r="AQ13" s="363"/>
      <c r="AR13" s="363"/>
      <c r="AS13" s="363"/>
      <c r="AT13" s="364"/>
      <c r="AU13" s="464" t="s">
        <v>101</v>
      </c>
      <c r="AV13" s="465"/>
      <c r="AW13" s="465"/>
      <c r="AX13" s="465"/>
      <c r="AY13" s="420" t="s">
        <v>133</v>
      </c>
      <c r="AZ13" s="421"/>
      <c r="BA13" s="421"/>
      <c r="BB13" s="421"/>
      <c r="BC13" s="421"/>
      <c r="BD13" s="421"/>
      <c r="BE13" s="421"/>
      <c r="BF13" s="421"/>
      <c r="BG13" s="421"/>
      <c r="BH13" s="421"/>
      <c r="BI13" s="421"/>
      <c r="BJ13" s="421"/>
      <c r="BK13" s="421"/>
      <c r="BL13" s="421"/>
      <c r="BM13" s="422"/>
      <c r="BN13" s="406">
        <v>1040867</v>
      </c>
      <c r="BO13" s="407"/>
      <c r="BP13" s="407"/>
      <c r="BQ13" s="407"/>
      <c r="BR13" s="407"/>
      <c r="BS13" s="407"/>
      <c r="BT13" s="407"/>
      <c r="BU13" s="408"/>
      <c r="BV13" s="406">
        <v>5843027</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-4.5999999999999996</v>
      </c>
      <c r="CU13" s="404"/>
      <c r="CV13" s="404"/>
      <c r="CW13" s="404"/>
      <c r="CX13" s="404"/>
      <c r="CY13" s="404"/>
      <c r="CZ13" s="404"/>
      <c r="DA13" s="405"/>
      <c r="DB13" s="403">
        <v>-5</v>
      </c>
      <c r="DC13" s="404"/>
      <c r="DD13" s="404"/>
      <c r="DE13" s="404"/>
      <c r="DF13" s="404"/>
      <c r="DG13" s="404"/>
      <c r="DH13" s="404"/>
      <c r="DI13" s="405"/>
    </row>
    <row r="14" spans="1:119" ht="18.75" customHeight="1" thickBot="1" x14ac:dyDescent="0.25">
      <c r="A14" s="175"/>
      <c r="B14" s="515"/>
      <c r="C14" s="516"/>
      <c r="D14" s="516"/>
      <c r="E14" s="516"/>
      <c r="F14" s="516"/>
      <c r="G14" s="516"/>
      <c r="H14" s="516"/>
      <c r="I14" s="516"/>
      <c r="J14" s="516"/>
      <c r="K14" s="517"/>
      <c r="L14" s="480" t="s">
        <v>135</v>
      </c>
      <c r="M14" s="533"/>
      <c r="N14" s="533"/>
      <c r="O14" s="533"/>
      <c r="P14" s="533"/>
      <c r="Q14" s="534"/>
      <c r="R14" s="493">
        <v>570786</v>
      </c>
      <c r="S14" s="494"/>
      <c r="T14" s="494"/>
      <c r="U14" s="494"/>
      <c r="V14" s="495"/>
      <c r="W14" s="497"/>
      <c r="X14" s="395"/>
      <c r="Y14" s="395"/>
      <c r="Z14" s="395"/>
      <c r="AA14" s="395"/>
      <c r="AB14" s="396"/>
      <c r="AC14" s="486">
        <v>0.2</v>
      </c>
      <c r="AD14" s="487"/>
      <c r="AE14" s="487"/>
      <c r="AF14" s="487"/>
      <c r="AG14" s="488"/>
      <c r="AH14" s="486">
        <v>0.2</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75"/>
      <c r="B15" s="515"/>
      <c r="C15" s="516"/>
      <c r="D15" s="516"/>
      <c r="E15" s="516"/>
      <c r="F15" s="516"/>
      <c r="G15" s="516"/>
      <c r="H15" s="516"/>
      <c r="I15" s="516"/>
      <c r="J15" s="516"/>
      <c r="K15" s="517"/>
      <c r="L15" s="184"/>
      <c r="M15" s="490" t="s">
        <v>130</v>
      </c>
      <c r="N15" s="491"/>
      <c r="O15" s="491"/>
      <c r="P15" s="491"/>
      <c r="Q15" s="492"/>
      <c r="R15" s="493">
        <v>553865</v>
      </c>
      <c r="S15" s="494"/>
      <c r="T15" s="494"/>
      <c r="U15" s="494"/>
      <c r="V15" s="495"/>
      <c r="W15" s="496" t="s">
        <v>137</v>
      </c>
      <c r="X15" s="392"/>
      <c r="Y15" s="392"/>
      <c r="Z15" s="392"/>
      <c r="AA15" s="392"/>
      <c r="AB15" s="393"/>
      <c r="AC15" s="359">
        <v>26961</v>
      </c>
      <c r="AD15" s="360"/>
      <c r="AE15" s="360"/>
      <c r="AF15" s="360"/>
      <c r="AG15" s="361"/>
      <c r="AH15" s="359">
        <v>27407</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75803631</v>
      </c>
      <c r="BO15" s="436"/>
      <c r="BP15" s="436"/>
      <c r="BQ15" s="436"/>
      <c r="BR15" s="436"/>
      <c r="BS15" s="436"/>
      <c r="BT15" s="436"/>
      <c r="BU15" s="437"/>
      <c r="BV15" s="435">
        <v>71275330</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11.1</v>
      </c>
      <c r="AD16" s="487"/>
      <c r="AE16" s="487"/>
      <c r="AF16" s="487"/>
      <c r="AG16" s="488"/>
      <c r="AH16" s="486">
        <v>12.6</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126061977</v>
      </c>
      <c r="BO16" s="407"/>
      <c r="BP16" s="407"/>
      <c r="BQ16" s="407"/>
      <c r="BR16" s="407"/>
      <c r="BS16" s="407"/>
      <c r="BT16" s="407"/>
      <c r="BU16" s="408"/>
      <c r="BV16" s="406">
        <v>120502507</v>
      </c>
      <c r="BW16" s="407"/>
      <c r="BX16" s="407"/>
      <c r="BY16" s="407"/>
      <c r="BZ16" s="407"/>
      <c r="CA16" s="407"/>
      <c r="CB16" s="407"/>
      <c r="CC16" s="408"/>
      <c r="CD16" s="188"/>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75"/>
      <c r="B17" s="518"/>
      <c r="C17" s="519"/>
      <c r="D17" s="519"/>
      <c r="E17" s="519"/>
      <c r="F17" s="519"/>
      <c r="G17" s="519"/>
      <c r="H17" s="519"/>
      <c r="I17" s="519"/>
      <c r="J17" s="519"/>
      <c r="K17" s="520"/>
      <c r="L17" s="189"/>
      <c r="M17" s="499" t="s">
        <v>143</v>
      </c>
      <c r="N17" s="500"/>
      <c r="O17" s="500"/>
      <c r="P17" s="500"/>
      <c r="Q17" s="501"/>
      <c r="R17" s="483" t="s">
        <v>144</v>
      </c>
      <c r="S17" s="484"/>
      <c r="T17" s="484"/>
      <c r="U17" s="484"/>
      <c r="V17" s="485"/>
      <c r="W17" s="496" t="s">
        <v>145</v>
      </c>
      <c r="X17" s="392"/>
      <c r="Y17" s="392"/>
      <c r="Z17" s="392"/>
      <c r="AA17" s="392"/>
      <c r="AB17" s="393"/>
      <c r="AC17" s="359">
        <v>216291</v>
      </c>
      <c r="AD17" s="360"/>
      <c r="AE17" s="360"/>
      <c r="AF17" s="360"/>
      <c r="AG17" s="361"/>
      <c r="AH17" s="359">
        <v>189732</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138251698</v>
      </c>
      <c r="BO17" s="407"/>
      <c r="BP17" s="407"/>
      <c r="BQ17" s="407"/>
      <c r="BR17" s="407"/>
      <c r="BS17" s="407"/>
      <c r="BT17" s="407"/>
      <c r="BU17" s="408"/>
      <c r="BV17" s="406">
        <v>131968658</v>
      </c>
      <c r="BW17" s="407"/>
      <c r="BX17" s="407"/>
      <c r="BY17" s="407"/>
      <c r="BZ17" s="407"/>
      <c r="CA17" s="407"/>
      <c r="CB17" s="407"/>
      <c r="CC17" s="408"/>
      <c r="CD17" s="188"/>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75"/>
      <c r="B18" s="456" t="s">
        <v>147</v>
      </c>
      <c r="C18" s="457"/>
      <c r="D18" s="457"/>
      <c r="E18" s="458"/>
      <c r="F18" s="458"/>
      <c r="G18" s="458"/>
      <c r="H18" s="458"/>
      <c r="I18" s="458"/>
      <c r="J18" s="458"/>
      <c r="K18" s="458"/>
      <c r="L18" s="459">
        <v>34.06</v>
      </c>
      <c r="M18" s="459"/>
      <c r="N18" s="459"/>
      <c r="O18" s="459"/>
      <c r="P18" s="459"/>
      <c r="Q18" s="459"/>
      <c r="R18" s="460"/>
      <c r="S18" s="460"/>
      <c r="T18" s="460"/>
      <c r="U18" s="460"/>
      <c r="V18" s="461"/>
      <c r="W18" s="477"/>
      <c r="X18" s="478"/>
      <c r="Y18" s="478"/>
      <c r="Z18" s="478"/>
      <c r="AA18" s="478"/>
      <c r="AB18" s="502"/>
      <c r="AC18" s="376">
        <v>88.7</v>
      </c>
      <c r="AD18" s="377"/>
      <c r="AE18" s="377"/>
      <c r="AF18" s="377"/>
      <c r="AG18" s="462"/>
      <c r="AH18" s="376">
        <v>87.2</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115085646</v>
      </c>
      <c r="BO18" s="407"/>
      <c r="BP18" s="407"/>
      <c r="BQ18" s="407"/>
      <c r="BR18" s="407"/>
      <c r="BS18" s="407"/>
      <c r="BT18" s="407"/>
      <c r="BU18" s="408"/>
      <c r="BV18" s="406">
        <v>110727233</v>
      </c>
      <c r="BW18" s="407"/>
      <c r="BX18" s="407"/>
      <c r="BY18" s="407"/>
      <c r="BZ18" s="407"/>
      <c r="CA18" s="407"/>
      <c r="CB18" s="407"/>
      <c r="CC18" s="408"/>
      <c r="CD18" s="188"/>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75"/>
      <c r="B19" s="456" t="s">
        <v>149</v>
      </c>
      <c r="C19" s="457"/>
      <c r="D19" s="457"/>
      <c r="E19" s="458"/>
      <c r="F19" s="458"/>
      <c r="G19" s="458"/>
      <c r="H19" s="458"/>
      <c r="I19" s="458"/>
      <c r="J19" s="458"/>
      <c r="K19" s="458"/>
      <c r="L19" s="466">
        <v>17355</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161043489</v>
      </c>
      <c r="BO19" s="407"/>
      <c r="BP19" s="407"/>
      <c r="BQ19" s="407"/>
      <c r="BR19" s="407"/>
      <c r="BS19" s="407"/>
      <c r="BT19" s="407"/>
      <c r="BU19" s="408"/>
      <c r="BV19" s="406">
        <v>159373266</v>
      </c>
      <c r="BW19" s="407"/>
      <c r="BX19" s="407"/>
      <c r="BY19" s="407"/>
      <c r="BZ19" s="407"/>
      <c r="CA19" s="407"/>
      <c r="CB19" s="407"/>
      <c r="CC19" s="408"/>
      <c r="CD19" s="188"/>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75"/>
      <c r="B20" s="456" t="s">
        <v>151</v>
      </c>
      <c r="C20" s="457"/>
      <c r="D20" s="457"/>
      <c r="E20" s="458"/>
      <c r="F20" s="458"/>
      <c r="G20" s="458"/>
      <c r="H20" s="458"/>
      <c r="I20" s="458"/>
      <c r="J20" s="458"/>
      <c r="K20" s="458"/>
      <c r="L20" s="466">
        <v>336339</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88"/>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75"/>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88"/>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75"/>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33131872</v>
      </c>
      <c r="BO22" s="436"/>
      <c r="BP22" s="436"/>
      <c r="BQ22" s="436"/>
      <c r="BR22" s="436"/>
      <c r="BS22" s="436"/>
      <c r="BT22" s="436"/>
      <c r="BU22" s="437"/>
      <c r="BV22" s="435">
        <v>32672367</v>
      </c>
      <c r="BW22" s="436"/>
      <c r="BX22" s="436"/>
      <c r="BY22" s="436"/>
      <c r="BZ22" s="436"/>
      <c r="CA22" s="436"/>
      <c r="CB22" s="436"/>
      <c r="CC22" s="437"/>
      <c r="CD22" s="188"/>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75"/>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24786800</v>
      </c>
      <c r="BO23" s="407"/>
      <c r="BP23" s="407"/>
      <c r="BQ23" s="407"/>
      <c r="BR23" s="407"/>
      <c r="BS23" s="407"/>
      <c r="BT23" s="407"/>
      <c r="BU23" s="408"/>
      <c r="BV23" s="406">
        <v>23319213</v>
      </c>
      <c r="BW23" s="407"/>
      <c r="BX23" s="407"/>
      <c r="BY23" s="407"/>
      <c r="BZ23" s="407"/>
      <c r="CA23" s="407"/>
      <c r="CB23" s="407"/>
      <c r="CC23" s="408"/>
      <c r="CD23" s="188"/>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75"/>
      <c r="B24" s="385"/>
      <c r="C24" s="386"/>
      <c r="D24" s="387"/>
      <c r="E24" s="362" t="s">
        <v>161</v>
      </c>
      <c r="F24" s="363"/>
      <c r="G24" s="363"/>
      <c r="H24" s="363"/>
      <c r="I24" s="363"/>
      <c r="J24" s="363"/>
      <c r="K24" s="364"/>
      <c r="L24" s="359">
        <v>1</v>
      </c>
      <c r="M24" s="360"/>
      <c r="N24" s="360"/>
      <c r="O24" s="360"/>
      <c r="P24" s="361"/>
      <c r="Q24" s="359">
        <v>11130</v>
      </c>
      <c r="R24" s="360"/>
      <c r="S24" s="360"/>
      <c r="T24" s="360"/>
      <c r="U24" s="360"/>
      <c r="V24" s="361"/>
      <c r="W24" s="449"/>
      <c r="X24" s="386"/>
      <c r="Y24" s="387"/>
      <c r="Z24" s="362" t="s">
        <v>162</v>
      </c>
      <c r="AA24" s="363"/>
      <c r="AB24" s="363"/>
      <c r="AC24" s="363"/>
      <c r="AD24" s="363"/>
      <c r="AE24" s="363"/>
      <c r="AF24" s="363"/>
      <c r="AG24" s="364"/>
      <c r="AH24" s="359">
        <v>3335</v>
      </c>
      <c r="AI24" s="360"/>
      <c r="AJ24" s="360"/>
      <c r="AK24" s="360"/>
      <c r="AL24" s="361"/>
      <c r="AM24" s="359">
        <v>9801565</v>
      </c>
      <c r="AN24" s="360"/>
      <c r="AO24" s="360"/>
      <c r="AP24" s="360"/>
      <c r="AQ24" s="360"/>
      <c r="AR24" s="361"/>
      <c r="AS24" s="359">
        <v>2939</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33131872</v>
      </c>
      <c r="BO24" s="407"/>
      <c r="BP24" s="407"/>
      <c r="BQ24" s="407"/>
      <c r="BR24" s="407"/>
      <c r="BS24" s="407"/>
      <c r="BT24" s="407"/>
      <c r="BU24" s="408"/>
      <c r="BV24" s="406">
        <v>32672367</v>
      </c>
      <c r="BW24" s="407"/>
      <c r="BX24" s="407"/>
      <c r="BY24" s="407"/>
      <c r="BZ24" s="407"/>
      <c r="CA24" s="407"/>
      <c r="CB24" s="407"/>
      <c r="CC24" s="408"/>
      <c r="CD24" s="188"/>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75"/>
      <c r="B25" s="385"/>
      <c r="C25" s="386"/>
      <c r="D25" s="387"/>
      <c r="E25" s="362" t="s">
        <v>164</v>
      </c>
      <c r="F25" s="363"/>
      <c r="G25" s="363"/>
      <c r="H25" s="363"/>
      <c r="I25" s="363"/>
      <c r="J25" s="363"/>
      <c r="K25" s="364"/>
      <c r="L25" s="359">
        <v>2</v>
      </c>
      <c r="M25" s="360"/>
      <c r="N25" s="360"/>
      <c r="O25" s="360"/>
      <c r="P25" s="361"/>
      <c r="Q25" s="359">
        <v>8919</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38120810</v>
      </c>
      <c r="BO25" s="436"/>
      <c r="BP25" s="436"/>
      <c r="BQ25" s="436"/>
      <c r="BR25" s="436"/>
      <c r="BS25" s="436"/>
      <c r="BT25" s="436"/>
      <c r="BU25" s="437"/>
      <c r="BV25" s="435">
        <v>35606254</v>
      </c>
      <c r="BW25" s="436"/>
      <c r="BX25" s="436"/>
      <c r="BY25" s="436"/>
      <c r="BZ25" s="436"/>
      <c r="CA25" s="436"/>
      <c r="CB25" s="436"/>
      <c r="CC25" s="437"/>
      <c r="CD25" s="188"/>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75"/>
      <c r="B26" s="385"/>
      <c r="C26" s="386"/>
      <c r="D26" s="387"/>
      <c r="E26" s="362" t="s">
        <v>167</v>
      </c>
      <c r="F26" s="363"/>
      <c r="G26" s="363"/>
      <c r="H26" s="363"/>
      <c r="I26" s="363"/>
      <c r="J26" s="363"/>
      <c r="K26" s="364"/>
      <c r="L26" s="359">
        <v>1</v>
      </c>
      <c r="M26" s="360"/>
      <c r="N26" s="360"/>
      <c r="O26" s="360"/>
      <c r="P26" s="361"/>
      <c r="Q26" s="359">
        <v>7644</v>
      </c>
      <c r="R26" s="360"/>
      <c r="S26" s="360"/>
      <c r="T26" s="360"/>
      <c r="U26" s="360"/>
      <c r="V26" s="361"/>
      <c r="W26" s="449"/>
      <c r="X26" s="386"/>
      <c r="Y26" s="387"/>
      <c r="Z26" s="362" t="s">
        <v>168</v>
      </c>
      <c r="AA26" s="417"/>
      <c r="AB26" s="417"/>
      <c r="AC26" s="417"/>
      <c r="AD26" s="417"/>
      <c r="AE26" s="417"/>
      <c r="AF26" s="417"/>
      <c r="AG26" s="418"/>
      <c r="AH26" s="359">
        <v>276</v>
      </c>
      <c r="AI26" s="360"/>
      <c r="AJ26" s="360"/>
      <c r="AK26" s="360"/>
      <c r="AL26" s="361"/>
      <c r="AM26" s="359">
        <v>839040</v>
      </c>
      <c r="AN26" s="360"/>
      <c r="AO26" s="360"/>
      <c r="AP26" s="360"/>
      <c r="AQ26" s="360"/>
      <c r="AR26" s="361"/>
      <c r="AS26" s="359">
        <v>3040</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600000</v>
      </c>
      <c r="BO26" s="407"/>
      <c r="BP26" s="407"/>
      <c r="BQ26" s="407"/>
      <c r="BR26" s="407"/>
      <c r="BS26" s="407"/>
      <c r="BT26" s="407"/>
      <c r="BU26" s="408"/>
      <c r="BV26" s="406">
        <v>500000</v>
      </c>
      <c r="BW26" s="407"/>
      <c r="BX26" s="407"/>
      <c r="BY26" s="407"/>
      <c r="BZ26" s="407"/>
      <c r="CA26" s="407"/>
      <c r="CB26" s="407"/>
      <c r="CC26" s="408"/>
      <c r="CD26" s="188"/>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75"/>
      <c r="B27" s="385"/>
      <c r="C27" s="386"/>
      <c r="D27" s="387"/>
      <c r="E27" s="362" t="s">
        <v>170</v>
      </c>
      <c r="F27" s="363"/>
      <c r="G27" s="363"/>
      <c r="H27" s="363"/>
      <c r="I27" s="363"/>
      <c r="J27" s="363"/>
      <c r="K27" s="364"/>
      <c r="L27" s="359">
        <v>1</v>
      </c>
      <c r="M27" s="360"/>
      <c r="N27" s="360"/>
      <c r="O27" s="360"/>
      <c r="P27" s="361"/>
      <c r="Q27" s="359">
        <v>8560</v>
      </c>
      <c r="R27" s="360"/>
      <c r="S27" s="360"/>
      <c r="T27" s="360"/>
      <c r="U27" s="360"/>
      <c r="V27" s="361"/>
      <c r="W27" s="449"/>
      <c r="X27" s="386"/>
      <c r="Y27" s="387"/>
      <c r="Z27" s="362" t="s">
        <v>171</v>
      </c>
      <c r="AA27" s="363"/>
      <c r="AB27" s="363"/>
      <c r="AC27" s="363"/>
      <c r="AD27" s="363"/>
      <c r="AE27" s="363"/>
      <c r="AF27" s="363"/>
      <c r="AG27" s="364"/>
      <c r="AH27" s="359">
        <v>97</v>
      </c>
      <c r="AI27" s="360"/>
      <c r="AJ27" s="360"/>
      <c r="AK27" s="360"/>
      <c r="AL27" s="361"/>
      <c r="AM27" s="359">
        <v>339053</v>
      </c>
      <c r="AN27" s="360"/>
      <c r="AO27" s="360"/>
      <c r="AP27" s="360"/>
      <c r="AQ27" s="360"/>
      <c r="AR27" s="361"/>
      <c r="AS27" s="359">
        <v>3495</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90"/>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75"/>
      <c r="B28" s="385"/>
      <c r="C28" s="386"/>
      <c r="D28" s="387"/>
      <c r="E28" s="362" t="s">
        <v>173</v>
      </c>
      <c r="F28" s="363"/>
      <c r="G28" s="363"/>
      <c r="H28" s="363"/>
      <c r="I28" s="363"/>
      <c r="J28" s="363"/>
      <c r="K28" s="364"/>
      <c r="L28" s="359">
        <v>1</v>
      </c>
      <c r="M28" s="360"/>
      <c r="N28" s="360"/>
      <c r="O28" s="360"/>
      <c r="P28" s="361"/>
      <c r="Q28" s="359">
        <v>7746</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57463021</v>
      </c>
      <c r="BO28" s="436"/>
      <c r="BP28" s="436"/>
      <c r="BQ28" s="436"/>
      <c r="BR28" s="436"/>
      <c r="BS28" s="436"/>
      <c r="BT28" s="436"/>
      <c r="BU28" s="437"/>
      <c r="BV28" s="435">
        <v>57405010</v>
      </c>
      <c r="BW28" s="436"/>
      <c r="BX28" s="436"/>
      <c r="BY28" s="436"/>
      <c r="BZ28" s="436"/>
      <c r="CA28" s="436"/>
      <c r="CB28" s="436"/>
      <c r="CC28" s="437"/>
      <c r="CD28" s="188"/>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75"/>
      <c r="B29" s="385"/>
      <c r="C29" s="386"/>
      <c r="D29" s="387"/>
      <c r="E29" s="362" t="s">
        <v>176</v>
      </c>
      <c r="F29" s="363"/>
      <c r="G29" s="363"/>
      <c r="H29" s="363"/>
      <c r="I29" s="363"/>
      <c r="J29" s="363"/>
      <c r="K29" s="364"/>
      <c r="L29" s="359">
        <v>46</v>
      </c>
      <c r="M29" s="360"/>
      <c r="N29" s="360"/>
      <c r="O29" s="360"/>
      <c r="P29" s="361"/>
      <c r="Q29" s="359">
        <v>5957</v>
      </c>
      <c r="R29" s="360"/>
      <c r="S29" s="360"/>
      <c r="T29" s="360"/>
      <c r="U29" s="360"/>
      <c r="V29" s="361"/>
      <c r="W29" s="450"/>
      <c r="X29" s="451"/>
      <c r="Y29" s="452"/>
      <c r="Z29" s="362" t="s">
        <v>177</v>
      </c>
      <c r="AA29" s="363"/>
      <c r="AB29" s="363"/>
      <c r="AC29" s="363"/>
      <c r="AD29" s="363"/>
      <c r="AE29" s="363"/>
      <c r="AF29" s="363"/>
      <c r="AG29" s="364"/>
      <c r="AH29" s="359">
        <v>3432</v>
      </c>
      <c r="AI29" s="360"/>
      <c r="AJ29" s="360"/>
      <c r="AK29" s="360"/>
      <c r="AL29" s="361"/>
      <c r="AM29" s="359">
        <v>10140618</v>
      </c>
      <c r="AN29" s="360"/>
      <c r="AO29" s="360"/>
      <c r="AP29" s="360"/>
      <c r="AQ29" s="360"/>
      <c r="AR29" s="361"/>
      <c r="AS29" s="359">
        <v>2955</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25724</v>
      </c>
      <c r="BO29" s="407"/>
      <c r="BP29" s="407"/>
      <c r="BQ29" s="407"/>
      <c r="BR29" s="407"/>
      <c r="BS29" s="407"/>
      <c r="BT29" s="407"/>
      <c r="BU29" s="408"/>
      <c r="BV29" s="406">
        <v>23054</v>
      </c>
      <c r="BW29" s="407"/>
      <c r="BX29" s="407"/>
      <c r="BY29" s="407"/>
      <c r="BZ29" s="407"/>
      <c r="CA29" s="407"/>
      <c r="CB29" s="407"/>
      <c r="CC29" s="408"/>
      <c r="CD29" s="190"/>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75"/>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99</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29484986</v>
      </c>
      <c r="BO30" s="441"/>
      <c r="BP30" s="441"/>
      <c r="BQ30" s="441"/>
      <c r="BR30" s="441"/>
      <c r="BS30" s="441"/>
      <c r="BT30" s="441"/>
      <c r="BU30" s="442"/>
      <c r="BV30" s="440">
        <v>24051195</v>
      </c>
      <c r="BW30" s="441"/>
      <c r="BX30" s="441"/>
      <c r="BY30" s="441"/>
      <c r="BZ30" s="441"/>
      <c r="CA30" s="441"/>
      <c r="CB30" s="441"/>
      <c r="CC30" s="442"/>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98"/>
    </row>
    <row r="33" spans="1:113" ht="13.5" customHeight="1" x14ac:dyDescent="0.2">
      <c r="A33" s="175"/>
      <c r="B33" s="199"/>
      <c r="C33" s="358" t="s">
        <v>186</v>
      </c>
      <c r="D33" s="358"/>
      <c r="E33" s="357" t="s">
        <v>187</v>
      </c>
      <c r="F33" s="357"/>
      <c r="G33" s="357"/>
      <c r="H33" s="357"/>
      <c r="I33" s="357"/>
      <c r="J33" s="357"/>
      <c r="K33" s="357"/>
      <c r="L33" s="357"/>
      <c r="M33" s="357"/>
      <c r="N33" s="357"/>
      <c r="O33" s="357"/>
      <c r="P33" s="357"/>
      <c r="Q33" s="357"/>
      <c r="R33" s="357"/>
      <c r="S33" s="357"/>
      <c r="T33" s="200"/>
      <c r="U33" s="358" t="s">
        <v>186</v>
      </c>
      <c r="V33" s="358"/>
      <c r="W33" s="357" t="s">
        <v>187</v>
      </c>
      <c r="X33" s="357"/>
      <c r="Y33" s="357"/>
      <c r="Z33" s="357"/>
      <c r="AA33" s="357"/>
      <c r="AB33" s="357"/>
      <c r="AC33" s="357"/>
      <c r="AD33" s="357"/>
      <c r="AE33" s="357"/>
      <c r="AF33" s="357"/>
      <c r="AG33" s="357"/>
      <c r="AH33" s="357"/>
      <c r="AI33" s="357"/>
      <c r="AJ33" s="357"/>
      <c r="AK33" s="357"/>
      <c r="AL33" s="200"/>
      <c r="AM33" s="358" t="s">
        <v>186</v>
      </c>
      <c r="AN33" s="358"/>
      <c r="AO33" s="357" t="s">
        <v>187</v>
      </c>
      <c r="AP33" s="357"/>
      <c r="AQ33" s="357"/>
      <c r="AR33" s="357"/>
      <c r="AS33" s="357"/>
      <c r="AT33" s="357"/>
      <c r="AU33" s="357"/>
      <c r="AV33" s="357"/>
      <c r="AW33" s="357"/>
      <c r="AX33" s="357"/>
      <c r="AY33" s="357"/>
      <c r="AZ33" s="357"/>
      <c r="BA33" s="357"/>
      <c r="BB33" s="357"/>
      <c r="BC33" s="357"/>
      <c r="BD33" s="201"/>
      <c r="BE33" s="357" t="s">
        <v>188</v>
      </c>
      <c r="BF33" s="357"/>
      <c r="BG33" s="357" t="s">
        <v>189</v>
      </c>
      <c r="BH33" s="357"/>
      <c r="BI33" s="357"/>
      <c r="BJ33" s="357"/>
      <c r="BK33" s="357"/>
      <c r="BL33" s="357"/>
      <c r="BM33" s="357"/>
      <c r="BN33" s="357"/>
      <c r="BO33" s="357"/>
      <c r="BP33" s="357"/>
      <c r="BQ33" s="357"/>
      <c r="BR33" s="357"/>
      <c r="BS33" s="357"/>
      <c r="BT33" s="357"/>
      <c r="BU33" s="357"/>
      <c r="BV33" s="201"/>
      <c r="BW33" s="358" t="s">
        <v>188</v>
      </c>
      <c r="BX33" s="358"/>
      <c r="BY33" s="357" t="s">
        <v>190</v>
      </c>
      <c r="BZ33" s="357"/>
      <c r="CA33" s="357"/>
      <c r="CB33" s="357"/>
      <c r="CC33" s="357"/>
      <c r="CD33" s="357"/>
      <c r="CE33" s="357"/>
      <c r="CF33" s="357"/>
      <c r="CG33" s="357"/>
      <c r="CH33" s="357"/>
      <c r="CI33" s="357"/>
      <c r="CJ33" s="357"/>
      <c r="CK33" s="357"/>
      <c r="CL33" s="357"/>
      <c r="CM33" s="357"/>
      <c r="CN33" s="200"/>
      <c r="CO33" s="358" t="s">
        <v>186</v>
      </c>
      <c r="CP33" s="358"/>
      <c r="CQ33" s="357" t="s">
        <v>191</v>
      </c>
      <c r="CR33" s="357"/>
      <c r="CS33" s="357"/>
      <c r="CT33" s="357"/>
      <c r="CU33" s="357"/>
      <c r="CV33" s="357"/>
      <c r="CW33" s="357"/>
      <c r="CX33" s="357"/>
      <c r="CY33" s="357"/>
      <c r="CZ33" s="357"/>
      <c r="DA33" s="357"/>
      <c r="DB33" s="357"/>
      <c r="DC33" s="357"/>
      <c r="DD33" s="357"/>
      <c r="DE33" s="357"/>
      <c r="DF33" s="200"/>
      <c r="DG33" s="356" t="s">
        <v>192</v>
      </c>
      <c r="DH33" s="356"/>
      <c r="DI33" s="202"/>
    </row>
    <row r="34" spans="1:113" ht="32.25" customHeight="1" x14ac:dyDescent="0.2">
      <c r="A34" s="175"/>
      <c r="B34" s="199"/>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75"/>
      <c r="U34" s="354">
        <f>IF(W34="","",MAX(C34:D43)+1)</f>
        <v>2</v>
      </c>
      <c r="V34" s="354"/>
      <c r="W34" s="355" t="str">
        <f>IF('各会計、関係団体の財政状況及び健全化判断比率'!B28="","",'各会計、関係団体の財政状況及び健全化判断比率'!B28)</f>
        <v>国民健康保険事業会計</v>
      </c>
      <c r="X34" s="355"/>
      <c r="Y34" s="355"/>
      <c r="Z34" s="355"/>
      <c r="AA34" s="355"/>
      <c r="AB34" s="355"/>
      <c r="AC34" s="355"/>
      <c r="AD34" s="355"/>
      <c r="AE34" s="355"/>
      <c r="AF34" s="355"/>
      <c r="AG34" s="355"/>
      <c r="AH34" s="355"/>
      <c r="AI34" s="355"/>
      <c r="AJ34" s="355"/>
      <c r="AK34" s="355"/>
      <c r="AL34" s="175"/>
      <c r="AM34" s="354" t="str">
        <f>IF(AO34="","",MAX(C34:D43,U34:V43)+1)</f>
        <v/>
      </c>
      <c r="AN34" s="354"/>
      <c r="AO34" s="355"/>
      <c r="AP34" s="355"/>
      <c r="AQ34" s="355"/>
      <c r="AR34" s="355"/>
      <c r="AS34" s="355"/>
      <c r="AT34" s="355"/>
      <c r="AU34" s="355"/>
      <c r="AV34" s="355"/>
      <c r="AW34" s="355"/>
      <c r="AX34" s="355"/>
      <c r="AY34" s="355"/>
      <c r="AZ34" s="355"/>
      <c r="BA34" s="355"/>
      <c r="BB34" s="355"/>
      <c r="BC34" s="355"/>
      <c r="BD34" s="175"/>
      <c r="BE34" s="354" t="str">
        <f>IF(BG34="","",MAX(C34:D43,U34:V43,AM34:AN43)+1)</f>
        <v/>
      </c>
      <c r="BF34" s="354"/>
      <c r="BG34" s="355"/>
      <c r="BH34" s="355"/>
      <c r="BI34" s="355"/>
      <c r="BJ34" s="355"/>
      <c r="BK34" s="355"/>
      <c r="BL34" s="355"/>
      <c r="BM34" s="355"/>
      <c r="BN34" s="355"/>
      <c r="BO34" s="355"/>
      <c r="BP34" s="355"/>
      <c r="BQ34" s="355"/>
      <c r="BR34" s="355"/>
      <c r="BS34" s="355"/>
      <c r="BT34" s="355"/>
      <c r="BU34" s="355"/>
      <c r="BV34" s="175"/>
      <c r="BW34" s="354">
        <f>IF(BY34="","",MAX(C34:D43,U34:V43,AM34:AN43,BE34:BF43)+1)</f>
        <v>5</v>
      </c>
      <c r="BX34" s="354"/>
      <c r="BY34" s="355" t="str">
        <f>IF('各会計、関係団体の財政状況及び健全化判断比率'!B68="","",'各会計、関係団体の財政状況及び健全化判断比率'!B68)</f>
        <v>特別区人事・厚生事務組合</v>
      </c>
      <c r="BZ34" s="355"/>
      <c r="CA34" s="355"/>
      <c r="CB34" s="355"/>
      <c r="CC34" s="355"/>
      <c r="CD34" s="355"/>
      <c r="CE34" s="355"/>
      <c r="CF34" s="355"/>
      <c r="CG34" s="355"/>
      <c r="CH34" s="355"/>
      <c r="CI34" s="355"/>
      <c r="CJ34" s="355"/>
      <c r="CK34" s="355"/>
      <c r="CL34" s="355"/>
      <c r="CM34" s="355"/>
      <c r="CN34" s="175"/>
      <c r="CO34" s="354">
        <f>IF(CQ34="","",MAX(C34:D43,U34:V43,AM34:AN43,BE34:BF43,BW34:BX43)+1)</f>
        <v>10</v>
      </c>
      <c r="CP34" s="354"/>
      <c r="CQ34" s="355" t="str">
        <f>IF('各会計、関係団体の財政状況及び健全化判断比率'!BS7="","",'各会計、関係団体の財政状況及び健全化判断比率'!BS7)</f>
        <v>杉並区スポーツ振興財団</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202"/>
    </row>
    <row r="35" spans="1:113" ht="32.25" customHeight="1" x14ac:dyDescent="0.2">
      <c r="A35" s="175"/>
      <c r="B35" s="199"/>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75"/>
      <c r="U35" s="354">
        <f>IF(W35="","",U34+1)</f>
        <v>3</v>
      </c>
      <c r="V35" s="354"/>
      <c r="W35" s="355" t="str">
        <f>IF('各会計、関係団体の財政状況及び健全化判断比率'!B29="","",'各会計、関係団体の財政状況及び健全化判断比率'!B29)</f>
        <v>介護保険事業会計</v>
      </c>
      <c r="X35" s="355"/>
      <c r="Y35" s="355"/>
      <c r="Z35" s="355"/>
      <c r="AA35" s="355"/>
      <c r="AB35" s="355"/>
      <c r="AC35" s="355"/>
      <c r="AD35" s="355"/>
      <c r="AE35" s="355"/>
      <c r="AF35" s="355"/>
      <c r="AG35" s="355"/>
      <c r="AH35" s="355"/>
      <c r="AI35" s="355"/>
      <c r="AJ35" s="355"/>
      <c r="AK35" s="355"/>
      <c r="AL35" s="175"/>
      <c r="AM35" s="354" t="str">
        <f t="shared" ref="AM35:AM43" si="0">IF(AO35="","",AM34+1)</f>
        <v/>
      </c>
      <c r="AN35" s="354"/>
      <c r="AO35" s="355"/>
      <c r="AP35" s="355"/>
      <c r="AQ35" s="355"/>
      <c r="AR35" s="355"/>
      <c r="AS35" s="355"/>
      <c r="AT35" s="355"/>
      <c r="AU35" s="355"/>
      <c r="AV35" s="355"/>
      <c r="AW35" s="355"/>
      <c r="AX35" s="355"/>
      <c r="AY35" s="355"/>
      <c r="AZ35" s="355"/>
      <c r="BA35" s="355"/>
      <c r="BB35" s="355"/>
      <c r="BC35" s="355"/>
      <c r="BD35" s="175"/>
      <c r="BE35" s="354" t="str">
        <f t="shared" ref="BE35:BE43" si="1">IF(BG35="","",BE34+1)</f>
        <v/>
      </c>
      <c r="BF35" s="354"/>
      <c r="BG35" s="355"/>
      <c r="BH35" s="355"/>
      <c r="BI35" s="355"/>
      <c r="BJ35" s="355"/>
      <c r="BK35" s="355"/>
      <c r="BL35" s="355"/>
      <c r="BM35" s="355"/>
      <c r="BN35" s="355"/>
      <c r="BO35" s="355"/>
      <c r="BP35" s="355"/>
      <c r="BQ35" s="355"/>
      <c r="BR35" s="355"/>
      <c r="BS35" s="355"/>
      <c r="BT35" s="355"/>
      <c r="BU35" s="355"/>
      <c r="BV35" s="175"/>
      <c r="BW35" s="354">
        <f t="shared" ref="BW35:BW43" si="2">IF(BY35="","",BW34+1)</f>
        <v>6</v>
      </c>
      <c r="BX35" s="354"/>
      <c r="BY35" s="355" t="str">
        <f>IF('各会計、関係団体の財政状況及び健全化判断比率'!B69="","",'各会計、関係団体の財政状況及び健全化判断比率'!B69)</f>
        <v>特別区競馬組合</v>
      </c>
      <c r="BZ35" s="355"/>
      <c r="CA35" s="355"/>
      <c r="CB35" s="355"/>
      <c r="CC35" s="355"/>
      <c r="CD35" s="355"/>
      <c r="CE35" s="355"/>
      <c r="CF35" s="355"/>
      <c r="CG35" s="355"/>
      <c r="CH35" s="355"/>
      <c r="CI35" s="355"/>
      <c r="CJ35" s="355"/>
      <c r="CK35" s="355"/>
      <c r="CL35" s="355"/>
      <c r="CM35" s="355"/>
      <c r="CN35" s="175"/>
      <c r="CO35" s="354">
        <f t="shared" ref="CO35:CO43" si="3">IF(CQ35="","",CO34+1)</f>
        <v>11</v>
      </c>
      <c r="CP35" s="354"/>
      <c r="CQ35" s="355" t="str">
        <f>IF('各会計、関係団体の財政状況及び健全化判断比率'!BS8="","",'各会計、関係団体の財政状況及び健全化判断比率'!BS8)</f>
        <v>杉並区障害者雇用支援事業団</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202"/>
    </row>
    <row r="36" spans="1:113" ht="32.25" customHeight="1" x14ac:dyDescent="0.2">
      <c r="A36" s="175"/>
      <c r="B36" s="199"/>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75"/>
      <c r="U36" s="354">
        <f t="shared" ref="U36:U43" si="4">IF(W36="","",U35+1)</f>
        <v>4</v>
      </c>
      <c r="V36" s="354"/>
      <c r="W36" s="355" t="str">
        <f>IF('各会計、関係団体の財政状況及び健全化判断比率'!B30="","",'各会計、関係団体の財政状況及び健全化判断比率'!B30)</f>
        <v>後期高齢者医療事業会計</v>
      </c>
      <c r="X36" s="355"/>
      <c r="Y36" s="355"/>
      <c r="Z36" s="355"/>
      <c r="AA36" s="355"/>
      <c r="AB36" s="355"/>
      <c r="AC36" s="355"/>
      <c r="AD36" s="355"/>
      <c r="AE36" s="355"/>
      <c r="AF36" s="355"/>
      <c r="AG36" s="355"/>
      <c r="AH36" s="355"/>
      <c r="AI36" s="355"/>
      <c r="AJ36" s="355"/>
      <c r="AK36" s="355"/>
      <c r="AL36" s="175"/>
      <c r="AM36" s="354" t="str">
        <f t="shared" si="0"/>
        <v/>
      </c>
      <c r="AN36" s="354"/>
      <c r="AO36" s="355"/>
      <c r="AP36" s="355"/>
      <c r="AQ36" s="355"/>
      <c r="AR36" s="355"/>
      <c r="AS36" s="355"/>
      <c r="AT36" s="355"/>
      <c r="AU36" s="355"/>
      <c r="AV36" s="355"/>
      <c r="AW36" s="355"/>
      <c r="AX36" s="355"/>
      <c r="AY36" s="355"/>
      <c r="AZ36" s="355"/>
      <c r="BA36" s="355"/>
      <c r="BB36" s="355"/>
      <c r="BC36" s="355"/>
      <c r="BD36" s="175"/>
      <c r="BE36" s="354" t="str">
        <f t="shared" si="1"/>
        <v/>
      </c>
      <c r="BF36" s="354"/>
      <c r="BG36" s="355"/>
      <c r="BH36" s="355"/>
      <c r="BI36" s="355"/>
      <c r="BJ36" s="355"/>
      <c r="BK36" s="355"/>
      <c r="BL36" s="355"/>
      <c r="BM36" s="355"/>
      <c r="BN36" s="355"/>
      <c r="BO36" s="355"/>
      <c r="BP36" s="355"/>
      <c r="BQ36" s="355"/>
      <c r="BR36" s="355"/>
      <c r="BS36" s="355"/>
      <c r="BT36" s="355"/>
      <c r="BU36" s="355"/>
      <c r="BV36" s="175"/>
      <c r="BW36" s="354">
        <f t="shared" si="2"/>
        <v>7</v>
      </c>
      <c r="BX36" s="354"/>
      <c r="BY36" s="355" t="str">
        <f>IF('各会計、関係団体の財政状況及び健全化判断比率'!B70="","",'各会計、関係団体の財政状況及び健全化判断比率'!B70)</f>
        <v>東京二十三区清掃一部事務組合</v>
      </c>
      <c r="BZ36" s="355"/>
      <c r="CA36" s="355"/>
      <c r="CB36" s="355"/>
      <c r="CC36" s="355"/>
      <c r="CD36" s="355"/>
      <c r="CE36" s="355"/>
      <c r="CF36" s="355"/>
      <c r="CG36" s="355"/>
      <c r="CH36" s="355"/>
      <c r="CI36" s="355"/>
      <c r="CJ36" s="355"/>
      <c r="CK36" s="355"/>
      <c r="CL36" s="355"/>
      <c r="CM36" s="355"/>
      <c r="CN36" s="175"/>
      <c r="CO36" s="354">
        <f t="shared" si="3"/>
        <v>12</v>
      </c>
      <c r="CP36" s="354"/>
      <c r="CQ36" s="355" t="str">
        <f>IF('各会計、関係団体の財政状況及び健全化判断比率'!BS9="","",'各会計、関係団体の財政状況及び健全化判断比率'!BS9)</f>
        <v>杉並区土地開発公社</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v>
      </c>
      <c r="DH36" s="352"/>
      <c r="DI36" s="202"/>
    </row>
    <row r="37" spans="1:113" ht="32.25" customHeight="1" x14ac:dyDescent="0.2">
      <c r="A37" s="175"/>
      <c r="B37" s="199"/>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75"/>
      <c r="U37" s="354" t="str">
        <f t="shared" si="4"/>
        <v/>
      </c>
      <c r="V37" s="354"/>
      <c r="W37" s="355"/>
      <c r="X37" s="355"/>
      <c r="Y37" s="355"/>
      <c r="Z37" s="355"/>
      <c r="AA37" s="355"/>
      <c r="AB37" s="355"/>
      <c r="AC37" s="355"/>
      <c r="AD37" s="355"/>
      <c r="AE37" s="355"/>
      <c r="AF37" s="355"/>
      <c r="AG37" s="355"/>
      <c r="AH37" s="355"/>
      <c r="AI37" s="355"/>
      <c r="AJ37" s="355"/>
      <c r="AK37" s="355"/>
      <c r="AL37" s="175"/>
      <c r="AM37" s="354" t="str">
        <f t="shared" si="0"/>
        <v/>
      </c>
      <c r="AN37" s="354"/>
      <c r="AO37" s="355"/>
      <c r="AP37" s="355"/>
      <c r="AQ37" s="355"/>
      <c r="AR37" s="355"/>
      <c r="AS37" s="355"/>
      <c r="AT37" s="355"/>
      <c r="AU37" s="355"/>
      <c r="AV37" s="355"/>
      <c r="AW37" s="355"/>
      <c r="AX37" s="355"/>
      <c r="AY37" s="355"/>
      <c r="AZ37" s="355"/>
      <c r="BA37" s="355"/>
      <c r="BB37" s="355"/>
      <c r="BC37" s="355"/>
      <c r="BD37" s="175"/>
      <c r="BE37" s="354" t="str">
        <f t="shared" si="1"/>
        <v/>
      </c>
      <c r="BF37" s="354"/>
      <c r="BG37" s="355"/>
      <c r="BH37" s="355"/>
      <c r="BI37" s="355"/>
      <c r="BJ37" s="355"/>
      <c r="BK37" s="355"/>
      <c r="BL37" s="355"/>
      <c r="BM37" s="355"/>
      <c r="BN37" s="355"/>
      <c r="BO37" s="355"/>
      <c r="BP37" s="355"/>
      <c r="BQ37" s="355"/>
      <c r="BR37" s="355"/>
      <c r="BS37" s="355"/>
      <c r="BT37" s="355"/>
      <c r="BU37" s="355"/>
      <c r="BV37" s="175"/>
      <c r="BW37" s="354">
        <f t="shared" si="2"/>
        <v>8</v>
      </c>
      <c r="BX37" s="354"/>
      <c r="BY37" s="355" t="str">
        <f>IF('各会計、関係団体の財政状況及び健全化判断比率'!B71="","",'各会計、関係団体の財政状況及び健全化判断比率'!B71)</f>
        <v>東京都後期高齢者医療広域連合（一般会計）</v>
      </c>
      <c r="BZ37" s="355"/>
      <c r="CA37" s="355"/>
      <c r="CB37" s="355"/>
      <c r="CC37" s="355"/>
      <c r="CD37" s="355"/>
      <c r="CE37" s="355"/>
      <c r="CF37" s="355"/>
      <c r="CG37" s="355"/>
      <c r="CH37" s="355"/>
      <c r="CI37" s="355"/>
      <c r="CJ37" s="355"/>
      <c r="CK37" s="355"/>
      <c r="CL37" s="355"/>
      <c r="CM37" s="355"/>
      <c r="CN37" s="175"/>
      <c r="CO37" s="354">
        <f t="shared" si="3"/>
        <v>13</v>
      </c>
      <c r="CP37" s="354"/>
      <c r="CQ37" s="355" t="str">
        <f>IF('各会計、関係団体の財政状況及び健全化判断比率'!BS10="","",'各会計、関係団体の財政状況及び健全化判断比率'!BS10)</f>
        <v>下井草駅整備</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202"/>
    </row>
    <row r="38" spans="1:113" ht="32.25" customHeight="1" x14ac:dyDescent="0.2">
      <c r="A38" s="175"/>
      <c r="B38" s="199"/>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75"/>
      <c r="U38" s="354" t="str">
        <f t="shared" si="4"/>
        <v/>
      </c>
      <c r="V38" s="354"/>
      <c r="W38" s="355"/>
      <c r="X38" s="355"/>
      <c r="Y38" s="355"/>
      <c r="Z38" s="355"/>
      <c r="AA38" s="355"/>
      <c r="AB38" s="355"/>
      <c r="AC38" s="355"/>
      <c r="AD38" s="355"/>
      <c r="AE38" s="355"/>
      <c r="AF38" s="355"/>
      <c r="AG38" s="355"/>
      <c r="AH38" s="355"/>
      <c r="AI38" s="355"/>
      <c r="AJ38" s="355"/>
      <c r="AK38" s="355"/>
      <c r="AL38" s="175"/>
      <c r="AM38" s="354" t="str">
        <f t="shared" si="0"/>
        <v/>
      </c>
      <c r="AN38" s="354"/>
      <c r="AO38" s="355"/>
      <c r="AP38" s="355"/>
      <c r="AQ38" s="355"/>
      <c r="AR38" s="355"/>
      <c r="AS38" s="355"/>
      <c r="AT38" s="355"/>
      <c r="AU38" s="355"/>
      <c r="AV38" s="355"/>
      <c r="AW38" s="355"/>
      <c r="AX38" s="355"/>
      <c r="AY38" s="355"/>
      <c r="AZ38" s="355"/>
      <c r="BA38" s="355"/>
      <c r="BB38" s="355"/>
      <c r="BC38" s="355"/>
      <c r="BD38" s="175"/>
      <c r="BE38" s="354" t="str">
        <f t="shared" si="1"/>
        <v/>
      </c>
      <c r="BF38" s="354"/>
      <c r="BG38" s="355"/>
      <c r="BH38" s="355"/>
      <c r="BI38" s="355"/>
      <c r="BJ38" s="355"/>
      <c r="BK38" s="355"/>
      <c r="BL38" s="355"/>
      <c r="BM38" s="355"/>
      <c r="BN38" s="355"/>
      <c r="BO38" s="355"/>
      <c r="BP38" s="355"/>
      <c r="BQ38" s="355"/>
      <c r="BR38" s="355"/>
      <c r="BS38" s="355"/>
      <c r="BT38" s="355"/>
      <c r="BU38" s="355"/>
      <c r="BV38" s="175"/>
      <c r="BW38" s="354">
        <f t="shared" si="2"/>
        <v>9</v>
      </c>
      <c r="BX38" s="354"/>
      <c r="BY38" s="355" t="str">
        <f>IF('各会計、関係団体の財政状況及び健全化判断比率'!B72="","",'各会計、関係団体の財政状況及び健全化判断比率'!B72)</f>
        <v>東京都後期高齢者医療広域連合
（後期高齢者医療特別会計）</v>
      </c>
      <c r="BZ38" s="355"/>
      <c r="CA38" s="355"/>
      <c r="CB38" s="355"/>
      <c r="CC38" s="355"/>
      <c r="CD38" s="355"/>
      <c r="CE38" s="355"/>
      <c r="CF38" s="355"/>
      <c r="CG38" s="355"/>
      <c r="CH38" s="355"/>
      <c r="CI38" s="355"/>
      <c r="CJ38" s="355"/>
      <c r="CK38" s="355"/>
      <c r="CL38" s="355"/>
      <c r="CM38" s="355"/>
      <c r="CN38" s="175"/>
      <c r="CO38" s="354">
        <f t="shared" si="3"/>
        <v>14</v>
      </c>
      <c r="CP38" s="354"/>
      <c r="CQ38" s="355" t="str">
        <f>IF('各会計、関係団体の財政状況及び健全化判断比率'!BS11="","",'各会計、関係団体の財政状況及び健全化判断比率'!BS11)</f>
        <v>杉並区成年後見センター</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202"/>
    </row>
    <row r="39" spans="1:113" ht="32.25" customHeight="1" x14ac:dyDescent="0.2">
      <c r="A39" s="175"/>
      <c r="B39" s="199"/>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75"/>
      <c r="U39" s="354" t="str">
        <f t="shared" si="4"/>
        <v/>
      </c>
      <c r="V39" s="354"/>
      <c r="W39" s="355"/>
      <c r="X39" s="355"/>
      <c r="Y39" s="355"/>
      <c r="Z39" s="355"/>
      <c r="AA39" s="355"/>
      <c r="AB39" s="355"/>
      <c r="AC39" s="355"/>
      <c r="AD39" s="355"/>
      <c r="AE39" s="355"/>
      <c r="AF39" s="355"/>
      <c r="AG39" s="355"/>
      <c r="AH39" s="355"/>
      <c r="AI39" s="355"/>
      <c r="AJ39" s="355"/>
      <c r="AK39" s="355"/>
      <c r="AL39" s="175"/>
      <c r="AM39" s="354" t="str">
        <f t="shared" si="0"/>
        <v/>
      </c>
      <c r="AN39" s="354"/>
      <c r="AO39" s="355"/>
      <c r="AP39" s="355"/>
      <c r="AQ39" s="355"/>
      <c r="AR39" s="355"/>
      <c r="AS39" s="355"/>
      <c r="AT39" s="355"/>
      <c r="AU39" s="355"/>
      <c r="AV39" s="355"/>
      <c r="AW39" s="355"/>
      <c r="AX39" s="355"/>
      <c r="AY39" s="355"/>
      <c r="AZ39" s="355"/>
      <c r="BA39" s="355"/>
      <c r="BB39" s="355"/>
      <c r="BC39" s="355"/>
      <c r="BD39" s="175"/>
      <c r="BE39" s="354" t="str">
        <f t="shared" si="1"/>
        <v/>
      </c>
      <c r="BF39" s="354"/>
      <c r="BG39" s="355"/>
      <c r="BH39" s="355"/>
      <c r="BI39" s="355"/>
      <c r="BJ39" s="355"/>
      <c r="BK39" s="355"/>
      <c r="BL39" s="355"/>
      <c r="BM39" s="355"/>
      <c r="BN39" s="355"/>
      <c r="BO39" s="355"/>
      <c r="BP39" s="355"/>
      <c r="BQ39" s="355"/>
      <c r="BR39" s="355"/>
      <c r="BS39" s="355"/>
      <c r="BT39" s="355"/>
      <c r="BU39" s="355"/>
      <c r="BV39" s="175"/>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75"/>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202"/>
    </row>
    <row r="40" spans="1:113" ht="32.25" customHeight="1" x14ac:dyDescent="0.2">
      <c r="A40" s="175"/>
      <c r="B40" s="199"/>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75"/>
      <c r="U40" s="354" t="str">
        <f t="shared" si="4"/>
        <v/>
      </c>
      <c r="V40" s="354"/>
      <c r="W40" s="355"/>
      <c r="X40" s="355"/>
      <c r="Y40" s="355"/>
      <c r="Z40" s="355"/>
      <c r="AA40" s="355"/>
      <c r="AB40" s="355"/>
      <c r="AC40" s="355"/>
      <c r="AD40" s="355"/>
      <c r="AE40" s="355"/>
      <c r="AF40" s="355"/>
      <c r="AG40" s="355"/>
      <c r="AH40" s="355"/>
      <c r="AI40" s="355"/>
      <c r="AJ40" s="355"/>
      <c r="AK40" s="355"/>
      <c r="AL40" s="175"/>
      <c r="AM40" s="354" t="str">
        <f t="shared" si="0"/>
        <v/>
      </c>
      <c r="AN40" s="354"/>
      <c r="AO40" s="355"/>
      <c r="AP40" s="355"/>
      <c r="AQ40" s="355"/>
      <c r="AR40" s="355"/>
      <c r="AS40" s="355"/>
      <c r="AT40" s="355"/>
      <c r="AU40" s="355"/>
      <c r="AV40" s="355"/>
      <c r="AW40" s="355"/>
      <c r="AX40" s="355"/>
      <c r="AY40" s="355"/>
      <c r="AZ40" s="355"/>
      <c r="BA40" s="355"/>
      <c r="BB40" s="355"/>
      <c r="BC40" s="355"/>
      <c r="BD40" s="175"/>
      <c r="BE40" s="354" t="str">
        <f t="shared" si="1"/>
        <v/>
      </c>
      <c r="BF40" s="354"/>
      <c r="BG40" s="355"/>
      <c r="BH40" s="355"/>
      <c r="BI40" s="355"/>
      <c r="BJ40" s="355"/>
      <c r="BK40" s="355"/>
      <c r="BL40" s="355"/>
      <c r="BM40" s="355"/>
      <c r="BN40" s="355"/>
      <c r="BO40" s="355"/>
      <c r="BP40" s="355"/>
      <c r="BQ40" s="355"/>
      <c r="BR40" s="355"/>
      <c r="BS40" s="355"/>
      <c r="BT40" s="355"/>
      <c r="BU40" s="355"/>
      <c r="BV40" s="175"/>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75"/>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202"/>
    </row>
    <row r="41" spans="1:113" ht="32.25" customHeight="1" x14ac:dyDescent="0.2">
      <c r="A41" s="175"/>
      <c r="B41" s="199"/>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75"/>
      <c r="U41" s="354" t="str">
        <f t="shared" si="4"/>
        <v/>
      </c>
      <c r="V41" s="354"/>
      <c r="W41" s="355"/>
      <c r="X41" s="355"/>
      <c r="Y41" s="355"/>
      <c r="Z41" s="355"/>
      <c r="AA41" s="355"/>
      <c r="AB41" s="355"/>
      <c r="AC41" s="355"/>
      <c r="AD41" s="355"/>
      <c r="AE41" s="355"/>
      <c r="AF41" s="355"/>
      <c r="AG41" s="355"/>
      <c r="AH41" s="355"/>
      <c r="AI41" s="355"/>
      <c r="AJ41" s="355"/>
      <c r="AK41" s="355"/>
      <c r="AL41" s="175"/>
      <c r="AM41" s="354" t="str">
        <f t="shared" si="0"/>
        <v/>
      </c>
      <c r="AN41" s="354"/>
      <c r="AO41" s="355"/>
      <c r="AP41" s="355"/>
      <c r="AQ41" s="355"/>
      <c r="AR41" s="355"/>
      <c r="AS41" s="355"/>
      <c r="AT41" s="355"/>
      <c r="AU41" s="355"/>
      <c r="AV41" s="355"/>
      <c r="AW41" s="355"/>
      <c r="AX41" s="355"/>
      <c r="AY41" s="355"/>
      <c r="AZ41" s="355"/>
      <c r="BA41" s="355"/>
      <c r="BB41" s="355"/>
      <c r="BC41" s="355"/>
      <c r="BD41" s="175"/>
      <c r="BE41" s="354" t="str">
        <f t="shared" si="1"/>
        <v/>
      </c>
      <c r="BF41" s="354"/>
      <c r="BG41" s="355"/>
      <c r="BH41" s="355"/>
      <c r="BI41" s="355"/>
      <c r="BJ41" s="355"/>
      <c r="BK41" s="355"/>
      <c r="BL41" s="355"/>
      <c r="BM41" s="355"/>
      <c r="BN41" s="355"/>
      <c r="BO41" s="355"/>
      <c r="BP41" s="355"/>
      <c r="BQ41" s="355"/>
      <c r="BR41" s="355"/>
      <c r="BS41" s="355"/>
      <c r="BT41" s="355"/>
      <c r="BU41" s="355"/>
      <c r="BV41" s="175"/>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75"/>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202"/>
    </row>
    <row r="42" spans="1:113" ht="32.25" customHeight="1" x14ac:dyDescent="0.2">
      <c r="B42" s="199"/>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75"/>
      <c r="U42" s="354" t="str">
        <f t="shared" si="4"/>
        <v/>
      </c>
      <c r="V42" s="354"/>
      <c r="W42" s="355"/>
      <c r="X42" s="355"/>
      <c r="Y42" s="355"/>
      <c r="Z42" s="355"/>
      <c r="AA42" s="355"/>
      <c r="AB42" s="355"/>
      <c r="AC42" s="355"/>
      <c r="AD42" s="355"/>
      <c r="AE42" s="355"/>
      <c r="AF42" s="355"/>
      <c r="AG42" s="355"/>
      <c r="AH42" s="355"/>
      <c r="AI42" s="355"/>
      <c r="AJ42" s="355"/>
      <c r="AK42" s="355"/>
      <c r="AL42" s="175"/>
      <c r="AM42" s="354" t="str">
        <f t="shared" si="0"/>
        <v/>
      </c>
      <c r="AN42" s="354"/>
      <c r="AO42" s="355"/>
      <c r="AP42" s="355"/>
      <c r="AQ42" s="355"/>
      <c r="AR42" s="355"/>
      <c r="AS42" s="355"/>
      <c r="AT42" s="355"/>
      <c r="AU42" s="355"/>
      <c r="AV42" s="355"/>
      <c r="AW42" s="355"/>
      <c r="AX42" s="355"/>
      <c r="AY42" s="355"/>
      <c r="AZ42" s="355"/>
      <c r="BA42" s="355"/>
      <c r="BB42" s="355"/>
      <c r="BC42" s="355"/>
      <c r="BD42" s="175"/>
      <c r="BE42" s="354" t="str">
        <f t="shared" si="1"/>
        <v/>
      </c>
      <c r="BF42" s="354"/>
      <c r="BG42" s="355"/>
      <c r="BH42" s="355"/>
      <c r="BI42" s="355"/>
      <c r="BJ42" s="355"/>
      <c r="BK42" s="355"/>
      <c r="BL42" s="355"/>
      <c r="BM42" s="355"/>
      <c r="BN42" s="355"/>
      <c r="BO42" s="355"/>
      <c r="BP42" s="355"/>
      <c r="BQ42" s="355"/>
      <c r="BR42" s="355"/>
      <c r="BS42" s="355"/>
      <c r="BT42" s="355"/>
      <c r="BU42" s="355"/>
      <c r="BV42" s="175"/>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75"/>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202"/>
    </row>
    <row r="43" spans="1:113" ht="32.25" customHeight="1" x14ac:dyDescent="0.2">
      <c r="B43" s="199"/>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75"/>
      <c r="U43" s="354" t="str">
        <f t="shared" si="4"/>
        <v/>
      </c>
      <c r="V43" s="354"/>
      <c r="W43" s="355"/>
      <c r="X43" s="355"/>
      <c r="Y43" s="355"/>
      <c r="Z43" s="355"/>
      <c r="AA43" s="355"/>
      <c r="AB43" s="355"/>
      <c r="AC43" s="355"/>
      <c r="AD43" s="355"/>
      <c r="AE43" s="355"/>
      <c r="AF43" s="355"/>
      <c r="AG43" s="355"/>
      <c r="AH43" s="355"/>
      <c r="AI43" s="355"/>
      <c r="AJ43" s="355"/>
      <c r="AK43" s="355"/>
      <c r="AL43" s="175"/>
      <c r="AM43" s="354" t="str">
        <f t="shared" si="0"/>
        <v/>
      </c>
      <c r="AN43" s="354"/>
      <c r="AO43" s="355"/>
      <c r="AP43" s="355"/>
      <c r="AQ43" s="355"/>
      <c r="AR43" s="355"/>
      <c r="AS43" s="355"/>
      <c r="AT43" s="355"/>
      <c r="AU43" s="355"/>
      <c r="AV43" s="355"/>
      <c r="AW43" s="355"/>
      <c r="AX43" s="355"/>
      <c r="AY43" s="355"/>
      <c r="AZ43" s="355"/>
      <c r="BA43" s="355"/>
      <c r="BB43" s="355"/>
      <c r="BC43" s="355"/>
      <c r="BD43" s="175"/>
      <c r="BE43" s="354" t="str">
        <f t="shared" si="1"/>
        <v/>
      </c>
      <c r="BF43" s="354"/>
      <c r="BG43" s="355"/>
      <c r="BH43" s="355"/>
      <c r="BI43" s="355"/>
      <c r="BJ43" s="355"/>
      <c r="BK43" s="355"/>
      <c r="BL43" s="355"/>
      <c r="BM43" s="355"/>
      <c r="BN43" s="355"/>
      <c r="BO43" s="355"/>
      <c r="BP43" s="355"/>
      <c r="BQ43" s="355"/>
      <c r="BR43" s="355"/>
      <c r="BS43" s="355"/>
      <c r="BT43" s="355"/>
      <c r="BU43" s="355"/>
      <c r="BV43" s="175"/>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75"/>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q/mpgkzwvAAy849g+ajDZ4eQIW5dhtQH9gSVplayHURd9DIG9TOTk1YFLKAwl3y7a37y2DznKuYkReozpB8P1Q==" saltValue="HRkH7DFb3CHHD0h9dFj3K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527</v>
      </c>
      <c r="D34" s="1136"/>
      <c r="E34" s="1137"/>
      <c r="F34" s="32">
        <v>5.29</v>
      </c>
      <c r="G34" s="33">
        <v>9.31</v>
      </c>
      <c r="H34" s="33">
        <v>10.33</v>
      </c>
      <c r="I34" s="33">
        <v>7.72</v>
      </c>
      <c r="J34" s="34">
        <v>8.08</v>
      </c>
      <c r="K34" s="22"/>
      <c r="L34" s="22"/>
      <c r="M34" s="22"/>
      <c r="N34" s="22"/>
      <c r="O34" s="22"/>
      <c r="P34" s="22"/>
    </row>
    <row r="35" spans="1:16" ht="39" customHeight="1" x14ac:dyDescent="0.2">
      <c r="A35" s="22"/>
      <c r="B35" s="35"/>
      <c r="C35" s="1132" t="s">
        <v>528</v>
      </c>
      <c r="D35" s="1132"/>
      <c r="E35" s="1133"/>
      <c r="F35" s="36">
        <v>1.22</v>
      </c>
      <c r="G35" s="37">
        <v>1.97</v>
      </c>
      <c r="H35" s="37">
        <v>1.19</v>
      </c>
      <c r="I35" s="37">
        <v>1.41</v>
      </c>
      <c r="J35" s="38">
        <v>1.57</v>
      </c>
      <c r="K35" s="22"/>
      <c r="L35" s="22"/>
      <c r="M35" s="22"/>
      <c r="N35" s="22"/>
      <c r="O35" s="22"/>
      <c r="P35" s="22"/>
    </row>
    <row r="36" spans="1:16" ht="39" customHeight="1" x14ac:dyDescent="0.2">
      <c r="A36" s="22"/>
      <c r="B36" s="35"/>
      <c r="C36" s="1132" t="s">
        <v>529</v>
      </c>
      <c r="D36" s="1132"/>
      <c r="E36" s="1133"/>
      <c r="F36" s="36">
        <v>0.28000000000000003</v>
      </c>
      <c r="G36" s="37">
        <v>0.92</v>
      </c>
      <c r="H36" s="37">
        <v>0.94</v>
      </c>
      <c r="I36" s="37">
        <v>0.67</v>
      </c>
      <c r="J36" s="38">
        <v>0.6</v>
      </c>
      <c r="K36" s="22"/>
      <c r="L36" s="22"/>
      <c r="M36" s="22"/>
      <c r="N36" s="22"/>
      <c r="O36" s="22"/>
      <c r="P36" s="22"/>
    </row>
    <row r="37" spans="1:16" ht="39" customHeight="1" x14ac:dyDescent="0.2">
      <c r="A37" s="22"/>
      <c r="B37" s="35"/>
      <c r="C37" s="1132" t="s">
        <v>530</v>
      </c>
      <c r="D37" s="1132"/>
      <c r="E37" s="1133"/>
      <c r="F37" s="36">
        <v>0.08</v>
      </c>
      <c r="G37" s="37">
        <v>0.11</v>
      </c>
      <c r="H37" s="37">
        <v>0.18</v>
      </c>
      <c r="I37" s="37">
        <v>7.0000000000000007E-2</v>
      </c>
      <c r="J37" s="38">
        <v>0.11</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531</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532</v>
      </c>
      <c r="D43" s="1134"/>
      <c r="E43" s="1135"/>
      <c r="F43" s="41">
        <v>0</v>
      </c>
      <c r="G43" s="42">
        <v>0</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z5i2myXxdL5WtrlHCFHOYjZJJNjfRxxmmPyhr/TxGgguYJ9sJxOe1EhUMDAZlLbxlAF+ROFO8VIUpv+xZ9PhNg==" saltValue="CeMM9Va1CeKEb5zS0amoH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1700</v>
      </c>
      <c r="L45" s="58">
        <v>1741</v>
      </c>
      <c r="M45" s="58">
        <v>1828</v>
      </c>
      <c r="N45" s="58">
        <v>1362</v>
      </c>
      <c r="O45" s="59">
        <v>1093</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482</v>
      </c>
      <c r="L46" s="62" t="s">
        <v>482</v>
      </c>
      <c r="M46" s="62" t="s">
        <v>482</v>
      </c>
      <c r="N46" s="62" t="s">
        <v>482</v>
      </c>
      <c r="O46" s="63" t="s">
        <v>482</v>
      </c>
      <c r="P46" s="46"/>
      <c r="Q46" s="46"/>
      <c r="R46" s="46"/>
      <c r="S46" s="46"/>
      <c r="T46" s="46"/>
      <c r="U46" s="46"/>
    </row>
    <row r="47" spans="1:21" ht="30.75" customHeight="1" x14ac:dyDescent="0.2">
      <c r="A47" s="46"/>
      <c r="B47" s="1163"/>
      <c r="C47" s="1164"/>
      <c r="D47" s="60"/>
      <c r="E47" s="1140" t="s">
        <v>12</v>
      </c>
      <c r="F47" s="1140"/>
      <c r="G47" s="1140"/>
      <c r="H47" s="1140"/>
      <c r="I47" s="1140"/>
      <c r="J47" s="1141"/>
      <c r="K47" s="61">
        <v>233</v>
      </c>
      <c r="L47" s="62">
        <v>314</v>
      </c>
      <c r="M47" s="62">
        <v>349</v>
      </c>
      <c r="N47" s="62">
        <v>303</v>
      </c>
      <c r="O47" s="63">
        <v>269</v>
      </c>
      <c r="P47" s="46"/>
      <c r="Q47" s="46"/>
      <c r="R47" s="46"/>
      <c r="S47" s="46"/>
      <c r="T47" s="46"/>
      <c r="U47" s="46"/>
    </row>
    <row r="48" spans="1:21" ht="30.75" customHeight="1" x14ac:dyDescent="0.2">
      <c r="A48" s="46"/>
      <c r="B48" s="1163"/>
      <c r="C48" s="1164"/>
      <c r="D48" s="60"/>
      <c r="E48" s="1140" t="s">
        <v>13</v>
      </c>
      <c r="F48" s="1140"/>
      <c r="G48" s="1140"/>
      <c r="H48" s="1140"/>
      <c r="I48" s="1140"/>
      <c r="J48" s="1141"/>
      <c r="K48" s="61" t="s">
        <v>482</v>
      </c>
      <c r="L48" s="62" t="s">
        <v>482</v>
      </c>
      <c r="M48" s="62" t="s">
        <v>482</v>
      </c>
      <c r="N48" s="62" t="s">
        <v>482</v>
      </c>
      <c r="O48" s="63" t="s">
        <v>482</v>
      </c>
      <c r="P48" s="46"/>
      <c r="Q48" s="46"/>
      <c r="R48" s="46"/>
      <c r="S48" s="46"/>
      <c r="T48" s="46"/>
      <c r="U48" s="46"/>
    </row>
    <row r="49" spans="1:21" ht="30.75" customHeight="1" x14ac:dyDescent="0.2">
      <c r="A49" s="46"/>
      <c r="B49" s="1163"/>
      <c r="C49" s="1164"/>
      <c r="D49" s="60"/>
      <c r="E49" s="1140" t="s">
        <v>14</v>
      </c>
      <c r="F49" s="1140"/>
      <c r="G49" s="1140"/>
      <c r="H49" s="1140"/>
      <c r="I49" s="1140"/>
      <c r="J49" s="1141"/>
      <c r="K49" s="61">
        <v>141</v>
      </c>
      <c r="L49" s="62">
        <v>158</v>
      </c>
      <c r="M49" s="62">
        <v>149</v>
      </c>
      <c r="N49" s="62">
        <v>151</v>
      </c>
      <c r="O49" s="63">
        <v>187</v>
      </c>
      <c r="P49" s="46"/>
      <c r="Q49" s="46"/>
      <c r="R49" s="46"/>
      <c r="S49" s="46"/>
      <c r="T49" s="46"/>
      <c r="U49" s="46"/>
    </row>
    <row r="50" spans="1:21" ht="30.75" customHeight="1" x14ac:dyDescent="0.2">
      <c r="A50" s="46"/>
      <c r="B50" s="1163"/>
      <c r="C50" s="1164"/>
      <c r="D50" s="60"/>
      <c r="E50" s="1140" t="s">
        <v>15</v>
      </c>
      <c r="F50" s="1140"/>
      <c r="G50" s="1140"/>
      <c r="H50" s="1140"/>
      <c r="I50" s="1140"/>
      <c r="J50" s="1141"/>
      <c r="K50" s="61">
        <v>981</v>
      </c>
      <c r="L50" s="62">
        <v>720</v>
      </c>
      <c r="M50" s="62">
        <v>658</v>
      </c>
      <c r="N50" s="62">
        <v>566</v>
      </c>
      <c r="O50" s="63">
        <v>561</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482</v>
      </c>
      <c r="L51" s="62" t="s">
        <v>482</v>
      </c>
      <c r="M51" s="62" t="s">
        <v>482</v>
      </c>
      <c r="N51" s="62" t="s">
        <v>482</v>
      </c>
      <c r="O51" s="63" t="s">
        <v>482</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9386</v>
      </c>
      <c r="L52" s="62">
        <v>9250</v>
      </c>
      <c r="M52" s="62">
        <v>8953</v>
      </c>
      <c r="N52" s="62">
        <v>8244</v>
      </c>
      <c r="O52" s="63">
        <v>7414</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-6331</v>
      </c>
      <c r="L53" s="67">
        <v>-6317</v>
      </c>
      <c r="M53" s="67">
        <v>-5969</v>
      </c>
      <c r="N53" s="67">
        <v>-5862</v>
      </c>
      <c r="O53" s="68">
        <v>-5304</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533</v>
      </c>
      <c r="L57" s="79" t="s">
        <v>534</v>
      </c>
      <c r="M57" s="79" t="s">
        <v>535</v>
      </c>
      <c r="N57" s="79" t="s">
        <v>536</v>
      </c>
      <c r="O57" s="80" t="s">
        <v>537</v>
      </c>
      <c r="P57" s="46"/>
      <c r="Q57" s="46"/>
      <c r="R57" s="46"/>
      <c r="S57" s="46"/>
      <c r="T57" s="46"/>
      <c r="U57" s="46"/>
    </row>
    <row r="58" spans="1:21" ht="31.5" customHeight="1" x14ac:dyDescent="0.2">
      <c r="B58" s="1146" t="s">
        <v>24</v>
      </c>
      <c r="C58" s="1147"/>
      <c r="D58" s="1152" t="s">
        <v>25</v>
      </c>
      <c r="E58" s="1153"/>
      <c r="F58" s="1153"/>
      <c r="G58" s="1153"/>
      <c r="H58" s="1153"/>
      <c r="I58" s="1153"/>
      <c r="J58" s="1154"/>
      <c r="K58" s="81">
        <v>13</v>
      </c>
      <c r="L58" s="82">
        <v>49</v>
      </c>
      <c r="M58" s="82">
        <v>416</v>
      </c>
      <c r="N58" s="82">
        <v>491</v>
      </c>
      <c r="O58" s="83">
        <v>196</v>
      </c>
    </row>
    <row r="59" spans="1:21" ht="31.5" customHeight="1" x14ac:dyDescent="0.2">
      <c r="B59" s="1148"/>
      <c r="C59" s="1149"/>
      <c r="D59" s="1155" t="s">
        <v>26</v>
      </c>
      <c r="E59" s="1156"/>
      <c r="F59" s="1156"/>
      <c r="G59" s="1156"/>
      <c r="H59" s="1156"/>
      <c r="I59" s="1156"/>
      <c r="J59" s="1157"/>
      <c r="K59" s="84">
        <v>1631</v>
      </c>
      <c r="L59" s="85">
        <v>2649</v>
      </c>
      <c r="M59" s="85">
        <v>3690</v>
      </c>
      <c r="N59" s="85">
        <v>2607</v>
      </c>
      <c r="O59" s="86">
        <v>2611</v>
      </c>
    </row>
    <row r="60" spans="1:21" ht="31.5" customHeight="1" thickBot="1" x14ac:dyDescent="0.25">
      <c r="B60" s="1150"/>
      <c r="C60" s="1151"/>
      <c r="D60" s="1158" t="s">
        <v>27</v>
      </c>
      <c r="E60" s="1159"/>
      <c r="F60" s="1159"/>
      <c r="G60" s="1159"/>
      <c r="H60" s="1159"/>
      <c r="I60" s="1159"/>
      <c r="J60" s="1160"/>
      <c r="K60" s="87">
        <v>304</v>
      </c>
      <c r="L60" s="88">
        <v>524</v>
      </c>
      <c r="M60" s="88">
        <v>789</v>
      </c>
      <c r="N60" s="88">
        <v>722</v>
      </c>
      <c r="O60" s="89">
        <v>827</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RX/2fGlArUKSjoORPrQ3T75y7MFhnMVzQ4CpJBvjh6Egdg09+qVZxIJ8Bv2KJuaoQa8rQDfEXY9AqkxC/Ex4ZA==" saltValue="kr2egSVOJKGo7ER1SUCH6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81" t="s">
        <v>30</v>
      </c>
      <c r="C41" s="1182"/>
      <c r="D41" s="103"/>
      <c r="E41" s="1183" t="s">
        <v>31</v>
      </c>
      <c r="F41" s="1183"/>
      <c r="G41" s="1183"/>
      <c r="H41" s="1184"/>
      <c r="I41" s="342">
        <v>35998</v>
      </c>
      <c r="J41" s="343">
        <v>35762</v>
      </c>
      <c r="K41" s="343">
        <v>35606</v>
      </c>
      <c r="L41" s="343">
        <v>35260</v>
      </c>
      <c r="M41" s="344">
        <v>35870</v>
      </c>
    </row>
    <row r="42" spans="2:13" ht="27.75" customHeight="1" x14ac:dyDescent="0.2">
      <c r="B42" s="1171"/>
      <c r="C42" s="1172"/>
      <c r="D42" s="104"/>
      <c r="E42" s="1175" t="s">
        <v>32</v>
      </c>
      <c r="F42" s="1175"/>
      <c r="G42" s="1175"/>
      <c r="H42" s="1176"/>
      <c r="I42" s="345">
        <v>11886</v>
      </c>
      <c r="J42" s="346">
        <v>11297</v>
      </c>
      <c r="K42" s="346">
        <v>10102</v>
      </c>
      <c r="L42" s="346">
        <v>9514</v>
      </c>
      <c r="M42" s="347">
        <v>10262</v>
      </c>
    </row>
    <row r="43" spans="2:13" ht="27.75" customHeight="1" x14ac:dyDescent="0.2">
      <c r="B43" s="1171"/>
      <c r="C43" s="1172"/>
      <c r="D43" s="104"/>
      <c r="E43" s="1175" t="s">
        <v>33</v>
      </c>
      <c r="F43" s="1175"/>
      <c r="G43" s="1175"/>
      <c r="H43" s="1176"/>
      <c r="I43" s="345" t="s">
        <v>482</v>
      </c>
      <c r="J43" s="346" t="s">
        <v>482</v>
      </c>
      <c r="K43" s="346" t="s">
        <v>482</v>
      </c>
      <c r="L43" s="346" t="s">
        <v>482</v>
      </c>
      <c r="M43" s="347" t="s">
        <v>482</v>
      </c>
    </row>
    <row r="44" spans="2:13" ht="27.75" customHeight="1" x14ac:dyDescent="0.2">
      <c r="B44" s="1171"/>
      <c r="C44" s="1172"/>
      <c r="D44" s="104"/>
      <c r="E44" s="1175" t="s">
        <v>34</v>
      </c>
      <c r="F44" s="1175"/>
      <c r="G44" s="1175"/>
      <c r="H44" s="1176"/>
      <c r="I44" s="345">
        <v>1755</v>
      </c>
      <c r="J44" s="346">
        <v>2069</v>
      </c>
      <c r="K44" s="346">
        <v>2337</v>
      </c>
      <c r="L44" s="346">
        <v>2789</v>
      </c>
      <c r="M44" s="347">
        <v>2968</v>
      </c>
    </row>
    <row r="45" spans="2:13" ht="27.75" customHeight="1" x14ac:dyDescent="0.2">
      <c r="B45" s="1171"/>
      <c r="C45" s="1172"/>
      <c r="D45" s="104"/>
      <c r="E45" s="1175" t="s">
        <v>35</v>
      </c>
      <c r="F45" s="1175"/>
      <c r="G45" s="1175"/>
      <c r="H45" s="1176"/>
      <c r="I45" s="345">
        <v>24575</v>
      </c>
      <c r="J45" s="346">
        <v>21787</v>
      </c>
      <c r="K45" s="346">
        <v>22775</v>
      </c>
      <c r="L45" s="346">
        <v>20577</v>
      </c>
      <c r="M45" s="347">
        <v>22292</v>
      </c>
    </row>
    <row r="46" spans="2:13" ht="27.75" customHeight="1" x14ac:dyDescent="0.2">
      <c r="B46" s="1171"/>
      <c r="C46" s="1172"/>
      <c r="D46" s="105"/>
      <c r="E46" s="1175" t="s">
        <v>36</v>
      </c>
      <c r="F46" s="1175"/>
      <c r="G46" s="1175"/>
      <c r="H46" s="1176"/>
      <c r="I46" s="345" t="s">
        <v>482</v>
      </c>
      <c r="J46" s="346" t="s">
        <v>482</v>
      </c>
      <c r="K46" s="346" t="s">
        <v>482</v>
      </c>
      <c r="L46" s="346" t="s">
        <v>482</v>
      </c>
      <c r="M46" s="347" t="s">
        <v>482</v>
      </c>
    </row>
    <row r="47" spans="2:13" ht="27.75" customHeight="1" x14ac:dyDescent="0.2">
      <c r="B47" s="1171"/>
      <c r="C47" s="1172"/>
      <c r="D47" s="106"/>
      <c r="E47" s="1185" t="s">
        <v>37</v>
      </c>
      <c r="F47" s="1186"/>
      <c r="G47" s="1186"/>
      <c r="H47" s="1187"/>
      <c r="I47" s="345" t="s">
        <v>482</v>
      </c>
      <c r="J47" s="346" t="s">
        <v>482</v>
      </c>
      <c r="K47" s="346" t="s">
        <v>482</v>
      </c>
      <c r="L47" s="346" t="s">
        <v>482</v>
      </c>
      <c r="M47" s="347" t="s">
        <v>482</v>
      </c>
    </row>
    <row r="48" spans="2:13" ht="27.75" customHeight="1" x14ac:dyDescent="0.2">
      <c r="B48" s="1171"/>
      <c r="C48" s="1172"/>
      <c r="D48" s="104"/>
      <c r="E48" s="1175" t="s">
        <v>38</v>
      </c>
      <c r="F48" s="1175"/>
      <c r="G48" s="1175"/>
      <c r="H48" s="1176"/>
      <c r="I48" s="345" t="s">
        <v>482</v>
      </c>
      <c r="J48" s="346" t="s">
        <v>482</v>
      </c>
      <c r="K48" s="346" t="s">
        <v>482</v>
      </c>
      <c r="L48" s="346" t="s">
        <v>482</v>
      </c>
      <c r="M48" s="347" t="s">
        <v>482</v>
      </c>
    </row>
    <row r="49" spans="2:13" ht="27.75" customHeight="1" x14ac:dyDescent="0.2">
      <c r="B49" s="1173"/>
      <c r="C49" s="1174"/>
      <c r="D49" s="104"/>
      <c r="E49" s="1175" t="s">
        <v>39</v>
      </c>
      <c r="F49" s="1175"/>
      <c r="G49" s="1175"/>
      <c r="H49" s="1176"/>
      <c r="I49" s="345" t="s">
        <v>482</v>
      </c>
      <c r="J49" s="346" t="s">
        <v>482</v>
      </c>
      <c r="K49" s="346" t="s">
        <v>482</v>
      </c>
      <c r="L49" s="346" t="s">
        <v>482</v>
      </c>
      <c r="M49" s="347" t="s">
        <v>482</v>
      </c>
    </row>
    <row r="50" spans="2:13" ht="27.75" customHeight="1" x14ac:dyDescent="0.2">
      <c r="B50" s="1169" t="s">
        <v>40</v>
      </c>
      <c r="C50" s="1170"/>
      <c r="D50" s="107"/>
      <c r="E50" s="1175" t="s">
        <v>41</v>
      </c>
      <c r="F50" s="1175"/>
      <c r="G50" s="1175"/>
      <c r="H50" s="1176"/>
      <c r="I50" s="345">
        <v>64732</v>
      </c>
      <c r="J50" s="346">
        <v>63559</v>
      </c>
      <c r="K50" s="346">
        <v>74908</v>
      </c>
      <c r="L50" s="346">
        <v>90070</v>
      </c>
      <c r="M50" s="347">
        <v>95897</v>
      </c>
    </row>
    <row r="51" spans="2:13" ht="27.75" customHeight="1" x14ac:dyDescent="0.2">
      <c r="B51" s="1171"/>
      <c r="C51" s="1172"/>
      <c r="D51" s="104"/>
      <c r="E51" s="1175" t="s">
        <v>42</v>
      </c>
      <c r="F51" s="1175"/>
      <c r="G51" s="1175"/>
      <c r="H51" s="1176"/>
      <c r="I51" s="345">
        <v>566</v>
      </c>
      <c r="J51" s="346">
        <v>926</v>
      </c>
      <c r="K51" s="346">
        <v>879</v>
      </c>
      <c r="L51" s="346">
        <v>1120</v>
      </c>
      <c r="M51" s="347">
        <v>1460</v>
      </c>
    </row>
    <row r="52" spans="2:13" ht="27.75" customHeight="1" x14ac:dyDescent="0.2">
      <c r="B52" s="1173"/>
      <c r="C52" s="1174"/>
      <c r="D52" s="104"/>
      <c r="E52" s="1175" t="s">
        <v>43</v>
      </c>
      <c r="F52" s="1175"/>
      <c r="G52" s="1175"/>
      <c r="H52" s="1176"/>
      <c r="I52" s="345">
        <v>80469</v>
      </c>
      <c r="J52" s="346">
        <v>74461</v>
      </c>
      <c r="K52" s="346">
        <v>76868</v>
      </c>
      <c r="L52" s="346">
        <v>72414</v>
      </c>
      <c r="M52" s="347">
        <v>66016</v>
      </c>
    </row>
    <row r="53" spans="2:13" ht="27.75" customHeight="1" thickBot="1" x14ac:dyDescent="0.25">
      <c r="B53" s="1177" t="s">
        <v>19</v>
      </c>
      <c r="C53" s="1178"/>
      <c r="D53" s="108"/>
      <c r="E53" s="1179" t="s">
        <v>44</v>
      </c>
      <c r="F53" s="1179"/>
      <c r="G53" s="1179"/>
      <c r="H53" s="1180"/>
      <c r="I53" s="348">
        <v>-71554</v>
      </c>
      <c r="J53" s="349">
        <v>-68031</v>
      </c>
      <c r="K53" s="349">
        <v>-81836</v>
      </c>
      <c r="L53" s="349">
        <v>-95463</v>
      </c>
      <c r="M53" s="350">
        <v>-91982</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EDXGauIYcKs+e5wvoWg14tvPWtmHRVpuA/fyHrbQ+XWH3nW51vyth9Bzf9eNuNPrPiR/qrrcLE2yg4kY6mdBQ==" saltValue="nyTTSj1JVTkijAQ6jCVwQ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120">
        <v>48559</v>
      </c>
      <c r="G55" s="120">
        <v>57405</v>
      </c>
      <c r="H55" s="121">
        <v>57463</v>
      </c>
    </row>
    <row r="56" spans="2:8" ht="52.5" customHeight="1" x14ac:dyDescent="0.2">
      <c r="B56" s="122"/>
      <c r="C56" s="1198" t="s">
        <v>47</v>
      </c>
      <c r="D56" s="1198"/>
      <c r="E56" s="1199"/>
      <c r="F56" s="123">
        <v>21</v>
      </c>
      <c r="G56" s="123">
        <v>23</v>
      </c>
      <c r="H56" s="124">
        <v>26</v>
      </c>
    </row>
    <row r="57" spans="2:8" ht="53.25" customHeight="1" x14ac:dyDescent="0.2">
      <c r="B57" s="122"/>
      <c r="C57" s="1200" t="s">
        <v>48</v>
      </c>
      <c r="D57" s="1200"/>
      <c r="E57" s="1201"/>
      <c r="F57" s="125">
        <v>18025</v>
      </c>
      <c r="G57" s="125">
        <v>24051</v>
      </c>
      <c r="H57" s="126">
        <v>29485</v>
      </c>
    </row>
    <row r="58" spans="2:8" ht="45.75" customHeight="1" x14ac:dyDescent="0.2">
      <c r="B58" s="127"/>
      <c r="C58" s="1188" t="s">
        <v>551</v>
      </c>
      <c r="D58" s="1189"/>
      <c r="E58" s="1190"/>
      <c r="F58" s="128">
        <v>14565</v>
      </c>
      <c r="G58" s="128">
        <v>20515</v>
      </c>
      <c r="H58" s="129">
        <v>25948</v>
      </c>
    </row>
    <row r="59" spans="2:8" ht="45.75" customHeight="1" x14ac:dyDescent="0.2">
      <c r="B59" s="127"/>
      <c r="C59" s="1188" t="s">
        <v>552</v>
      </c>
      <c r="D59" s="1189"/>
      <c r="E59" s="1190"/>
      <c r="F59" s="128">
        <v>2464</v>
      </c>
      <c r="G59" s="128">
        <v>2483</v>
      </c>
      <c r="H59" s="129">
        <v>2488</v>
      </c>
    </row>
    <row r="60" spans="2:8" ht="45.75" customHeight="1" x14ac:dyDescent="0.2">
      <c r="B60" s="127"/>
      <c r="C60" s="1188" t="s">
        <v>553</v>
      </c>
      <c r="D60" s="1189"/>
      <c r="E60" s="1190"/>
      <c r="F60" s="128">
        <v>803</v>
      </c>
      <c r="G60" s="128">
        <v>805</v>
      </c>
      <c r="H60" s="129">
        <v>810</v>
      </c>
    </row>
    <row r="61" spans="2:8" ht="45.75" customHeight="1" x14ac:dyDescent="0.2">
      <c r="B61" s="127"/>
      <c r="C61" s="1188" t="s">
        <v>554</v>
      </c>
      <c r="D61" s="1189"/>
      <c r="E61" s="1190"/>
      <c r="F61" s="128">
        <v>115</v>
      </c>
      <c r="G61" s="128">
        <v>106</v>
      </c>
      <c r="H61" s="129">
        <v>90</v>
      </c>
    </row>
    <row r="62" spans="2:8" ht="45.75" customHeight="1" thickBot="1" x14ac:dyDescent="0.25">
      <c r="B62" s="130"/>
      <c r="C62" s="1191" t="s">
        <v>555</v>
      </c>
      <c r="D62" s="1192"/>
      <c r="E62" s="1193"/>
      <c r="F62" s="131">
        <v>55</v>
      </c>
      <c r="G62" s="131">
        <v>67</v>
      </c>
      <c r="H62" s="132">
        <v>74</v>
      </c>
    </row>
    <row r="63" spans="2:8" ht="52.5" customHeight="1" thickBot="1" x14ac:dyDescent="0.25">
      <c r="B63" s="133"/>
      <c r="C63" s="1194" t="s">
        <v>49</v>
      </c>
      <c r="D63" s="1194"/>
      <c r="E63" s="1195"/>
      <c r="F63" s="134">
        <v>66605</v>
      </c>
      <c r="G63" s="134">
        <v>81479</v>
      </c>
      <c r="H63" s="135">
        <v>86974</v>
      </c>
    </row>
    <row r="64" spans="2:8" ht="13.2" x14ac:dyDescent="0.2"/>
  </sheetData>
  <sheetProtection algorithmName="SHA-512" hashValue="m2KUpyWXBDirlERQGa+032XQjKl5yOAqZR54aV6GHcJ14FeXRO0V88zKvJh+t9Z6jlGMAXJG0+91sMg/24xZ0Q==" saltValue="4GOziup43YEB8AxNlVmGz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DB903-D43D-4372-AB52-03BE7EE40964}">
  <sheetPr>
    <pageSetUpPr fitToPage="1"/>
  </sheetPr>
  <dimension ref="A1:DE85"/>
  <sheetViews>
    <sheetView showGridLines="0" topLeftCell="A19"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1202"/>
      <c r="B1" s="1203"/>
      <c r="DD1" s="255"/>
      <c r="DE1" s="255"/>
    </row>
    <row r="2" spans="1:109" ht="25.5" customHeight="1" x14ac:dyDescent="0.2">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55"/>
      <c r="DE2" s="255"/>
    </row>
    <row r="3" spans="1:109" ht="25.5" customHeight="1" x14ac:dyDescent="0.2">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55"/>
      <c r="DE3" s="255"/>
    </row>
    <row r="4" spans="1:109" s="253" customFormat="1" ht="13.2" x14ac:dyDescent="0.2">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53" customFormat="1" ht="13.2" x14ac:dyDescent="0.2">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53" customFormat="1" ht="13.2" x14ac:dyDescent="0.2">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53" customFormat="1" ht="13.2" x14ac:dyDescent="0.2">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53" customFormat="1" ht="13.2" x14ac:dyDescent="0.2">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53" customFormat="1" ht="13.2" x14ac:dyDescent="0.2">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53" customFormat="1" ht="13.2" x14ac:dyDescent="0.2">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53" customFormat="1" ht="13.2" x14ac:dyDescent="0.2">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53" customFormat="1" ht="13.2" x14ac:dyDescent="0.2">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53" customFormat="1" ht="13.2" x14ac:dyDescent="0.2">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53" customFormat="1" ht="13.2" x14ac:dyDescent="0.2">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53" customFormat="1" ht="13.2" x14ac:dyDescent="0.2">
      <c r="A15" s="255"/>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53" customFormat="1" ht="13.2" x14ac:dyDescent="0.2">
      <c r="A16" s="255"/>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53" customFormat="1" ht="13.2" x14ac:dyDescent="0.2">
      <c r="A17" s="255"/>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53" customFormat="1" ht="13.2" x14ac:dyDescent="0.2">
      <c r="A18" s="255"/>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ht="13.2" x14ac:dyDescent="0.2">
      <c r="DD19" s="255"/>
      <c r="DE19" s="255"/>
    </row>
    <row r="20" spans="1:109" ht="13.2" x14ac:dyDescent="0.2">
      <c r="DD20" s="255"/>
      <c r="DE20" s="255"/>
    </row>
    <row r="21" spans="1:109" ht="17.25" customHeight="1" x14ac:dyDescent="0.2">
      <c r="B21" s="1205"/>
      <c r="C21" s="257"/>
      <c r="D21" s="257"/>
      <c r="E21" s="257"/>
      <c r="F21" s="257"/>
      <c r="G21" s="257"/>
      <c r="H21" s="257"/>
      <c r="I21" s="257"/>
      <c r="J21" s="257"/>
      <c r="K21" s="257"/>
      <c r="L21" s="257"/>
      <c r="M21" s="257"/>
      <c r="N21" s="1206"/>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06"/>
      <c r="AU21" s="257"/>
      <c r="AV21" s="257"/>
      <c r="AW21" s="257"/>
      <c r="AX21" s="257"/>
      <c r="AY21" s="257"/>
      <c r="AZ21" s="257"/>
      <c r="BA21" s="257"/>
      <c r="BB21" s="257"/>
      <c r="BC21" s="257"/>
      <c r="BD21" s="257"/>
      <c r="BE21" s="257"/>
      <c r="BF21" s="1206"/>
      <c r="BG21" s="257"/>
      <c r="BH21" s="257"/>
      <c r="BI21" s="257"/>
      <c r="BJ21" s="257"/>
      <c r="BK21" s="257"/>
      <c r="BL21" s="257"/>
      <c r="BM21" s="257"/>
      <c r="BN21" s="257"/>
      <c r="BO21" s="257"/>
      <c r="BP21" s="257"/>
      <c r="BQ21" s="257"/>
      <c r="BR21" s="1206"/>
      <c r="BS21" s="257"/>
      <c r="BT21" s="257"/>
      <c r="BU21" s="257"/>
      <c r="BV21" s="257"/>
      <c r="BW21" s="257"/>
      <c r="BX21" s="257"/>
      <c r="BY21" s="257"/>
      <c r="BZ21" s="257"/>
      <c r="CA21" s="257"/>
      <c r="CB21" s="257"/>
      <c r="CC21" s="257"/>
      <c r="CD21" s="1206"/>
      <c r="CE21" s="257"/>
      <c r="CF21" s="257"/>
      <c r="CG21" s="257"/>
      <c r="CH21" s="257"/>
      <c r="CI21" s="257"/>
      <c r="CJ21" s="257"/>
      <c r="CK21" s="257"/>
      <c r="CL21" s="257"/>
      <c r="CM21" s="257"/>
      <c r="CN21" s="257"/>
      <c r="CO21" s="257"/>
      <c r="CP21" s="1206"/>
      <c r="CQ21" s="257"/>
      <c r="CR21" s="257"/>
      <c r="CS21" s="257"/>
      <c r="CT21" s="257"/>
      <c r="CU21" s="257"/>
      <c r="CV21" s="257"/>
      <c r="CW21" s="257"/>
      <c r="CX21" s="257"/>
      <c r="CY21" s="257"/>
      <c r="CZ21" s="257"/>
      <c r="DA21" s="257"/>
      <c r="DB21" s="1206"/>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1207"/>
      <c r="DD40" s="1207"/>
      <c r="DE40" s="255"/>
    </row>
    <row r="41" spans="2:109" ht="16.2" x14ac:dyDescent="0.2">
      <c r="B41" s="256" t="s">
        <v>557</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1208"/>
      <c r="I42" s="1209"/>
      <c r="J42" s="1209"/>
      <c r="K42" s="1209"/>
      <c r="AM42" s="1208"/>
      <c r="AN42" s="1208" t="s">
        <v>558</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2">
      <c r="B43" s="259"/>
      <c r="AN43" s="1210" t="s">
        <v>559</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ht="13.2" x14ac:dyDescent="0.2">
      <c r="B44" s="259"/>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ht="13.2" x14ac:dyDescent="0.2">
      <c r="B45" s="259"/>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ht="13.2" x14ac:dyDescent="0.2">
      <c r="B46" s="259"/>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ht="13.2" x14ac:dyDescent="0.2">
      <c r="B47" s="259"/>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ht="13.2" x14ac:dyDescent="0.2">
      <c r="B48" s="259"/>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ht="13.2" x14ac:dyDescent="0.2">
      <c r="B49" s="259"/>
      <c r="AN49" s="255" t="s">
        <v>560</v>
      </c>
    </row>
    <row r="50" spans="1:109" ht="13.2" x14ac:dyDescent="0.2">
      <c r="B50" s="259"/>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521</v>
      </c>
      <c r="BQ50" s="1226"/>
      <c r="BR50" s="1226"/>
      <c r="BS50" s="1226"/>
      <c r="BT50" s="1226"/>
      <c r="BU50" s="1226"/>
      <c r="BV50" s="1226"/>
      <c r="BW50" s="1226"/>
      <c r="BX50" s="1226" t="s">
        <v>522</v>
      </c>
      <c r="BY50" s="1226"/>
      <c r="BZ50" s="1226"/>
      <c r="CA50" s="1226"/>
      <c r="CB50" s="1226"/>
      <c r="CC50" s="1226"/>
      <c r="CD50" s="1226"/>
      <c r="CE50" s="1226"/>
      <c r="CF50" s="1226" t="s">
        <v>523</v>
      </c>
      <c r="CG50" s="1226"/>
      <c r="CH50" s="1226"/>
      <c r="CI50" s="1226"/>
      <c r="CJ50" s="1226"/>
      <c r="CK50" s="1226"/>
      <c r="CL50" s="1226"/>
      <c r="CM50" s="1226"/>
      <c r="CN50" s="1226" t="s">
        <v>524</v>
      </c>
      <c r="CO50" s="1226"/>
      <c r="CP50" s="1226"/>
      <c r="CQ50" s="1226"/>
      <c r="CR50" s="1226"/>
      <c r="CS50" s="1226"/>
      <c r="CT50" s="1226"/>
      <c r="CU50" s="1226"/>
      <c r="CV50" s="1226" t="s">
        <v>525</v>
      </c>
      <c r="CW50" s="1226"/>
      <c r="CX50" s="1226"/>
      <c r="CY50" s="1226"/>
      <c r="CZ50" s="1226"/>
      <c r="DA50" s="1226"/>
      <c r="DB50" s="1226"/>
      <c r="DC50" s="1226"/>
    </row>
    <row r="51" spans="1:109" ht="13.5" customHeight="1" x14ac:dyDescent="0.2">
      <c r="B51" s="259"/>
      <c r="G51" s="1227"/>
      <c r="H51" s="1227"/>
      <c r="I51" s="1228"/>
      <c r="J51" s="1228"/>
      <c r="K51" s="1229"/>
      <c r="L51" s="1229"/>
      <c r="M51" s="1229"/>
      <c r="N51" s="1229"/>
      <c r="AM51" s="1219"/>
      <c r="AN51" s="1230" t="s">
        <v>561</v>
      </c>
      <c r="AO51" s="1230"/>
      <c r="AP51" s="1230"/>
      <c r="AQ51" s="1230"/>
      <c r="AR51" s="1230"/>
      <c r="AS51" s="1230"/>
      <c r="AT51" s="1230"/>
      <c r="AU51" s="1230"/>
      <c r="AV51" s="1230"/>
      <c r="AW51" s="1230"/>
      <c r="AX51" s="1230"/>
      <c r="AY51" s="1230"/>
      <c r="AZ51" s="1230"/>
      <c r="BA51" s="1230"/>
      <c r="BB51" s="1230" t="s">
        <v>562</v>
      </c>
      <c r="BC51" s="1230"/>
      <c r="BD51" s="1230"/>
      <c r="BE51" s="1230"/>
      <c r="BF51" s="1230"/>
      <c r="BG51" s="1230"/>
      <c r="BH51" s="1230"/>
      <c r="BI51" s="1230"/>
      <c r="BJ51" s="1230"/>
      <c r="BK51" s="1230"/>
      <c r="BL51" s="1230"/>
      <c r="BM51" s="1230"/>
      <c r="BN51" s="1230"/>
      <c r="BO51" s="1230"/>
      <c r="BP51" s="1231"/>
      <c r="BQ51" s="1231"/>
      <c r="BR51" s="1231"/>
      <c r="BS51" s="1231"/>
      <c r="BT51" s="1231"/>
      <c r="BU51" s="1231"/>
      <c r="BV51" s="1231"/>
      <c r="BW51" s="1231"/>
      <c r="BX51" s="1231"/>
      <c r="BY51" s="1231"/>
      <c r="BZ51" s="1231"/>
      <c r="CA51" s="1231"/>
      <c r="CB51" s="1231"/>
      <c r="CC51" s="1231"/>
      <c r="CD51" s="1231"/>
      <c r="CE51" s="1231"/>
      <c r="CF51" s="1231"/>
      <c r="CG51" s="1231"/>
      <c r="CH51" s="1231"/>
      <c r="CI51" s="1231"/>
      <c r="CJ51" s="1231"/>
      <c r="CK51" s="1231"/>
      <c r="CL51" s="1231"/>
      <c r="CM51" s="1231"/>
      <c r="CN51" s="1231"/>
      <c r="CO51" s="1231"/>
      <c r="CP51" s="1231"/>
      <c r="CQ51" s="1231"/>
      <c r="CR51" s="1231"/>
      <c r="CS51" s="1231"/>
      <c r="CT51" s="1231"/>
      <c r="CU51" s="1231"/>
      <c r="CV51" s="1231"/>
      <c r="CW51" s="1231"/>
      <c r="CX51" s="1231"/>
      <c r="CY51" s="1231"/>
      <c r="CZ51" s="1231"/>
      <c r="DA51" s="1231"/>
      <c r="DB51" s="1231"/>
      <c r="DC51" s="1231"/>
    </row>
    <row r="52" spans="1:109" ht="13.2" x14ac:dyDescent="0.2">
      <c r="B52" s="259"/>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ht="13.2" x14ac:dyDescent="0.2">
      <c r="A53" s="1209"/>
      <c r="B53" s="259"/>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563</v>
      </c>
      <c r="BC53" s="1230"/>
      <c r="BD53" s="1230"/>
      <c r="BE53" s="1230"/>
      <c r="BF53" s="1230"/>
      <c r="BG53" s="1230"/>
      <c r="BH53" s="1230"/>
      <c r="BI53" s="1230"/>
      <c r="BJ53" s="1230"/>
      <c r="BK53" s="1230"/>
      <c r="BL53" s="1230"/>
      <c r="BM53" s="1230"/>
      <c r="BN53" s="1230"/>
      <c r="BO53" s="1230"/>
      <c r="BP53" s="1231">
        <v>61.3</v>
      </c>
      <c r="BQ53" s="1231"/>
      <c r="BR53" s="1231"/>
      <c r="BS53" s="1231"/>
      <c r="BT53" s="1231"/>
      <c r="BU53" s="1231"/>
      <c r="BV53" s="1231"/>
      <c r="BW53" s="1231"/>
      <c r="BX53" s="1231">
        <v>61</v>
      </c>
      <c r="BY53" s="1231"/>
      <c r="BZ53" s="1231"/>
      <c r="CA53" s="1231"/>
      <c r="CB53" s="1231"/>
      <c r="CC53" s="1231"/>
      <c r="CD53" s="1231"/>
      <c r="CE53" s="1231"/>
      <c r="CF53" s="1231">
        <v>61.5</v>
      </c>
      <c r="CG53" s="1231"/>
      <c r="CH53" s="1231"/>
      <c r="CI53" s="1231"/>
      <c r="CJ53" s="1231"/>
      <c r="CK53" s="1231"/>
      <c r="CL53" s="1231"/>
      <c r="CM53" s="1231"/>
      <c r="CN53" s="1231">
        <v>62.4</v>
      </c>
      <c r="CO53" s="1231"/>
      <c r="CP53" s="1231"/>
      <c r="CQ53" s="1231"/>
      <c r="CR53" s="1231"/>
      <c r="CS53" s="1231"/>
      <c r="CT53" s="1231"/>
      <c r="CU53" s="1231"/>
      <c r="CV53" s="1231">
        <v>61</v>
      </c>
      <c r="CW53" s="1231"/>
      <c r="CX53" s="1231"/>
      <c r="CY53" s="1231"/>
      <c r="CZ53" s="1231"/>
      <c r="DA53" s="1231"/>
      <c r="DB53" s="1231"/>
      <c r="DC53" s="1231"/>
    </row>
    <row r="54" spans="1:109" ht="13.2" x14ac:dyDescent="0.2">
      <c r="A54" s="1209"/>
      <c r="B54" s="259"/>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ht="13.2" x14ac:dyDescent="0.2">
      <c r="A55" s="1209"/>
      <c r="B55" s="259"/>
      <c r="G55" s="1220"/>
      <c r="H55" s="1220"/>
      <c r="I55" s="1220"/>
      <c r="J55" s="1220"/>
      <c r="K55" s="1229"/>
      <c r="L55" s="1229"/>
      <c r="M55" s="1229"/>
      <c r="N55" s="1229"/>
      <c r="AN55" s="1226" t="s">
        <v>564</v>
      </c>
      <c r="AO55" s="1226"/>
      <c r="AP55" s="1226"/>
      <c r="AQ55" s="1226"/>
      <c r="AR55" s="1226"/>
      <c r="AS55" s="1226"/>
      <c r="AT55" s="1226"/>
      <c r="AU55" s="1226"/>
      <c r="AV55" s="1226"/>
      <c r="AW55" s="1226"/>
      <c r="AX55" s="1226"/>
      <c r="AY55" s="1226"/>
      <c r="AZ55" s="1226"/>
      <c r="BA55" s="1226"/>
      <c r="BB55" s="1230" t="s">
        <v>562</v>
      </c>
      <c r="BC55" s="1230"/>
      <c r="BD55" s="1230"/>
      <c r="BE55" s="1230"/>
      <c r="BF55" s="1230"/>
      <c r="BG55" s="1230"/>
      <c r="BH55" s="1230"/>
      <c r="BI55" s="1230"/>
      <c r="BJ55" s="1230"/>
      <c r="BK55" s="1230"/>
      <c r="BL55" s="1230"/>
      <c r="BM55" s="1230"/>
      <c r="BN55" s="1230"/>
      <c r="BO55" s="1230"/>
      <c r="BP55" s="1231">
        <v>0</v>
      </c>
      <c r="BQ55" s="1231"/>
      <c r="BR55" s="1231"/>
      <c r="BS55" s="1231"/>
      <c r="BT55" s="1231"/>
      <c r="BU55" s="1231"/>
      <c r="BV55" s="1231"/>
      <c r="BW55" s="1231"/>
      <c r="BX55" s="1231">
        <v>0</v>
      </c>
      <c r="BY55" s="1231"/>
      <c r="BZ55" s="1231"/>
      <c r="CA55" s="1231"/>
      <c r="CB55" s="1231"/>
      <c r="CC55" s="1231"/>
      <c r="CD55" s="1231"/>
      <c r="CE55" s="1231"/>
      <c r="CF55" s="1231">
        <v>0</v>
      </c>
      <c r="CG55" s="1231"/>
      <c r="CH55" s="1231"/>
      <c r="CI55" s="1231"/>
      <c r="CJ55" s="1231"/>
      <c r="CK55" s="1231"/>
      <c r="CL55" s="1231"/>
      <c r="CM55" s="1231"/>
      <c r="CN55" s="1231">
        <v>0</v>
      </c>
      <c r="CO55" s="1231"/>
      <c r="CP55" s="1231"/>
      <c r="CQ55" s="1231"/>
      <c r="CR55" s="1231"/>
      <c r="CS55" s="1231"/>
      <c r="CT55" s="1231"/>
      <c r="CU55" s="1231"/>
      <c r="CV55" s="1231">
        <v>0</v>
      </c>
      <c r="CW55" s="1231"/>
      <c r="CX55" s="1231"/>
      <c r="CY55" s="1231"/>
      <c r="CZ55" s="1231"/>
      <c r="DA55" s="1231"/>
      <c r="DB55" s="1231"/>
      <c r="DC55" s="1231"/>
    </row>
    <row r="56" spans="1:109" ht="13.2" x14ac:dyDescent="0.2">
      <c r="A56" s="1209"/>
      <c r="B56" s="259"/>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ht="13.2" x14ac:dyDescent="0.2">
      <c r="B57" s="1232"/>
      <c r="G57" s="1220"/>
      <c r="H57" s="1220"/>
      <c r="I57" s="1233"/>
      <c r="J57" s="1233"/>
      <c r="K57" s="1229"/>
      <c r="L57" s="1229"/>
      <c r="M57" s="1229"/>
      <c r="N57" s="1229"/>
      <c r="AM57" s="255"/>
      <c r="AN57" s="1226"/>
      <c r="AO57" s="1226"/>
      <c r="AP57" s="1226"/>
      <c r="AQ57" s="1226"/>
      <c r="AR57" s="1226"/>
      <c r="AS57" s="1226"/>
      <c r="AT57" s="1226"/>
      <c r="AU57" s="1226"/>
      <c r="AV57" s="1226"/>
      <c r="AW57" s="1226"/>
      <c r="AX57" s="1226"/>
      <c r="AY57" s="1226"/>
      <c r="AZ57" s="1226"/>
      <c r="BA57" s="1226"/>
      <c r="BB57" s="1230" t="s">
        <v>563</v>
      </c>
      <c r="BC57" s="1230"/>
      <c r="BD57" s="1230"/>
      <c r="BE57" s="1230"/>
      <c r="BF57" s="1230"/>
      <c r="BG57" s="1230"/>
      <c r="BH57" s="1230"/>
      <c r="BI57" s="1230"/>
      <c r="BJ57" s="1230"/>
      <c r="BK57" s="1230"/>
      <c r="BL57" s="1230"/>
      <c r="BM57" s="1230"/>
      <c r="BN57" s="1230"/>
      <c r="BO57" s="1230"/>
      <c r="BP57" s="1231">
        <v>56.3</v>
      </c>
      <c r="BQ57" s="1231"/>
      <c r="BR57" s="1231"/>
      <c r="BS57" s="1231"/>
      <c r="BT57" s="1231"/>
      <c r="BU57" s="1231"/>
      <c r="BV57" s="1231"/>
      <c r="BW57" s="1231"/>
      <c r="BX57" s="1231">
        <v>56.4</v>
      </c>
      <c r="BY57" s="1231"/>
      <c r="BZ57" s="1231"/>
      <c r="CA57" s="1231"/>
      <c r="CB57" s="1231"/>
      <c r="CC57" s="1231"/>
      <c r="CD57" s="1231"/>
      <c r="CE57" s="1231"/>
      <c r="CF57" s="1231">
        <v>56</v>
      </c>
      <c r="CG57" s="1231"/>
      <c r="CH57" s="1231"/>
      <c r="CI57" s="1231"/>
      <c r="CJ57" s="1231"/>
      <c r="CK57" s="1231"/>
      <c r="CL57" s="1231"/>
      <c r="CM57" s="1231"/>
      <c r="CN57" s="1231">
        <v>56.6</v>
      </c>
      <c r="CO57" s="1231"/>
      <c r="CP57" s="1231"/>
      <c r="CQ57" s="1231"/>
      <c r="CR57" s="1231"/>
      <c r="CS57" s="1231"/>
      <c r="CT57" s="1231"/>
      <c r="CU57" s="1231"/>
      <c r="CV57" s="1231">
        <v>56.7</v>
      </c>
      <c r="CW57" s="1231"/>
      <c r="CX57" s="1231"/>
      <c r="CY57" s="1231"/>
      <c r="CZ57" s="1231"/>
      <c r="DA57" s="1231"/>
      <c r="DB57" s="1231"/>
      <c r="DC57" s="1231"/>
      <c r="DD57" s="1234"/>
      <c r="DE57" s="1232"/>
    </row>
    <row r="58" spans="1:109" s="1209" customFormat="1" ht="13.2" x14ac:dyDescent="0.2">
      <c r="A58" s="255"/>
      <c r="B58" s="1232"/>
      <c r="G58" s="1220"/>
      <c r="H58" s="1220"/>
      <c r="I58" s="1233"/>
      <c r="J58" s="1233"/>
      <c r="K58" s="1229"/>
      <c r="L58" s="1229"/>
      <c r="M58" s="1229"/>
      <c r="N58" s="1229"/>
      <c r="AM58" s="255"/>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ht="13.2" x14ac:dyDescent="0.2">
      <c r="A59" s="255"/>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ht="13.2" x14ac:dyDescent="0.2">
      <c r="A60" s="255"/>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ht="13.2" x14ac:dyDescent="0.2">
      <c r="A61" s="255"/>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ht="13.2" x14ac:dyDescent="0.2">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55"/>
    </row>
    <row r="63" spans="1:109" ht="16.2" x14ac:dyDescent="0.2">
      <c r="B63" s="312" t="s">
        <v>565</v>
      </c>
    </row>
    <row r="64" spans="1:109" ht="13.2" x14ac:dyDescent="0.2">
      <c r="B64" s="259"/>
      <c r="G64" s="1208"/>
      <c r="I64" s="1240"/>
      <c r="J64" s="1240"/>
      <c r="K64" s="1240"/>
      <c r="L64" s="1240"/>
      <c r="M64" s="1240"/>
      <c r="N64" s="1241"/>
      <c r="AM64" s="1208"/>
      <c r="AN64" s="1208" t="s">
        <v>558</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ht="13.2" x14ac:dyDescent="0.2">
      <c r="B65" s="259"/>
      <c r="AN65" s="1210" t="s">
        <v>559</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ht="13.2" x14ac:dyDescent="0.2">
      <c r="B66" s="259"/>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ht="13.2" x14ac:dyDescent="0.2">
      <c r="B67" s="259"/>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ht="13.2" x14ac:dyDescent="0.2">
      <c r="B68" s="259"/>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ht="13.2" x14ac:dyDescent="0.2">
      <c r="B69" s="259"/>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ht="13.2" x14ac:dyDescent="0.2">
      <c r="B70" s="259"/>
      <c r="H70" s="1242"/>
      <c r="I70" s="1242"/>
      <c r="J70" s="1243"/>
      <c r="K70" s="1243"/>
      <c r="L70" s="1244"/>
      <c r="M70" s="1243"/>
      <c r="N70" s="1244"/>
      <c r="AN70" s="1219"/>
      <c r="AO70" s="1219"/>
      <c r="AP70" s="1219"/>
      <c r="AZ70" s="1219"/>
      <c r="BA70" s="1219"/>
      <c r="BB70" s="1219"/>
      <c r="BL70" s="1219"/>
      <c r="BM70" s="1219"/>
      <c r="BN70" s="1219"/>
      <c r="BX70" s="1219"/>
      <c r="BY70" s="1219"/>
      <c r="BZ70" s="1219"/>
      <c r="CJ70" s="1219"/>
      <c r="CK70" s="1219"/>
      <c r="CL70" s="1219"/>
      <c r="CV70" s="1219"/>
      <c r="CW70" s="1219"/>
      <c r="CX70" s="1219"/>
    </row>
    <row r="71" spans="2:107" ht="13.2" x14ac:dyDescent="0.2">
      <c r="B71" s="259"/>
      <c r="G71" s="1245"/>
      <c r="I71" s="1246"/>
      <c r="J71" s="1243"/>
      <c r="K71" s="1243"/>
      <c r="L71" s="1244"/>
      <c r="M71" s="1243"/>
      <c r="N71" s="1244"/>
      <c r="AM71" s="1245"/>
      <c r="AN71" s="255" t="s">
        <v>560</v>
      </c>
    </row>
    <row r="72" spans="2:107" ht="13.2" x14ac:dyDescent="0.2">
      <c r="B72" s="259"/>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521</v>
      </c>
      <c r="BQ72" s="1226"/>
      <c r="BR72" s="1226"/>
      <c r="BS72" s="1226"/>
      <c r="BT72" s="1226"/>
      <c r="BU72" s="1226"/>
      <c r="BV72" s="1226"/>
      <c r="BW72" s="1226"/>
      <c r="BX72" s="1226" t="s">
        <v>522</v>
      </c>
      <c r="BY72" s="1226"/>
      <c r="BZ72" s="1226"/>
      <c r="CA72" s="1226"/>
      <c r="CB72" s="1226"/>
      <c r="CC72" s="1226"/>
      <c r="CD72" s="1226"/>
      <c r="CE72" s="1226"/>
      <c r="CF72" s="1226" t="s">
        <v>523</v>
      </c>
      <c r="CG72" s="1226"/>
      <c r="CH72" s="1226"/>
      <c r="CI72" s="1226"/>
      <c r="CJ72" s="1226"/>
      <c r="CK72" s="1226"/>
      <c r="CL72" s="1226"/>
      <c r="CM72" s="1226"/>
      <c r="CN72" s="1226" t="s">
        <v>524</v>
      </c>
      <c r="CO72" s="1226"/>
      <c r="CP72" s="1226"/>
      <c r="CQ72" s="1226"/>
      <c r="CR72" s="1226"/>
      <c r="CS72" s="1226"/>
      <c r="CT72" s="1226"/>
      <c r="CU72" s="1226"/>
      <c r="CV72" s="1226" t="s">
        <v>525</v>
      </c>
      <c r="CW72" s="1226"/>
      <c r="CX72" s="1226"/>
      <c r="CY72" s="1226"/>
      <c r="CZ72" s="1226"/>
      <c r="DA72" s="1226"/>
      <c r="DB72" s="1226"/>
      <c r="DC72" s="1226"/>
    </row>
    <row r="73" spans="2:107" ht="13.2" x14ac:dyDescent="0.2">
      <c r="B73" s="259"/>
      <c r="G73" s="1227"/>
      <c r="H73" s="1227"/>
      <c r="I73" s="1227"/>
      <c r="J73" s="1227"/>
      <c r="K73" s="1247"/>
      <c r="L73" s="1247"/>
      <c r="M73" s="1247"/>
      <c r="N73" s="1247"/>
      <c r="AM73" s="1219"/>
      <c r="AN73" s="1230" t="s">
        <v>561</v>
      </c>
      <c r="AO73" s="1230"/>
      <c r="AP73" s="1230"/>
      <c r="AQ73" s="1230"/>
      <c r="AR73" s="1230"/>
      <c r="AS73" s="1230"/>
      <c r="AT73" s="1230"/>
      <c r="AU73" s="1230"/>
      <c r="AV73" s="1230"/>
      <c r="AW73" s="1230"/>
      <c r="AX73" s="1230"/>
      <c r="AY73" s="1230"/>
      <c r="AZ73" s="1230"/>
      <c r="BA73" s="1230"/>
      <c r="BB73" s="1230" t="s">
        <v>562</v>
      </c>
      <c r="BC73" s="1230"/>
      <c r="BD73" s="1230"/>
      <c r="BE73" s="1230"/>
      <c r="BF73" s="1230"/>
      <c r="BG73" s="1230"/>
      <c r="BH73" s="1230"/>
      <c r="BI73" s="1230"/>
      <c r="BJ73" s="1230"/>
      <c r="BK73" s="1230"/>
      <c r="BL73" s="1230"/>
      <c r="BM73" s="1230"/>
      <c r="BN73" s="1230"/>
      <c r="BO73" s="1230"/>
      <c r="BP73" s="1231"/>
      <c r="BQ73" s="1231"/>
      <c r="BR73" s="1231"/>
      <c r="BS73" s="1231"/>
      <c r="BT73" s="1231"/>
      <c r="BU73" s="1231"/>
      <c r="BV73" s="1231"/>
      <c r="BW73" s="1231"/>
      <c r="BX73" s="1231"/>
      <c r="BY73" s="1231"/>
      <c r="BZ73" s="1231"/>
      <c r="CA73" s="1231"/>
      <c r="CB73" s="1231"/>
      <c r="CC73" s="1231"/>
      <c r="CD73" s="1231"/>
      <c r="CE73" s="1231"/>
      <c r="CF73" s="1231"/>
      <c r="CG73" s="1231"/>
      <c r="CH73" s="1231"/>
      <c r="CI73" s="1231"/>
      <c r="CJ73" s="1231"/>
      <c r="CK73" s="1231"/>
      <c r="CL73" s="1231"/>
      <c r="CM73" s="1231"/>
      <c r="CN73" s="1231"/>
      <c r="CO73" s="1231"/>
      <c r="CP73" s="1231"/>
      <c r="CQ73" s="1231"/>
      <c r="CR73" s="1231"/>
      <c r="CS73" s="1231"/>
      <c r="CT73" s="1231"/>
      <c r="CU73" s="1231"/>
      <c r="CV73" s="1231"/>
      <c r="CW73" s="1231"/>
      <c r="CX73" s="1231"/>
      <c r="CY73" s="1231"/>
      <c r="CZ73" s="1231"/>
      <c r="DA73" s="1231"/>
      <c r="DB73" s="1231"/>
      <c r="DC73" s="1231"/>
    </row>
    <row r="74" spans="2:107" ht="13.2" x14ac:dyDescent="0.2">
      <c r="B74" s="259"/>
      <c r="G74" s="1227"/>
      <c r="H74" s="1227"/>
      <c r="I74" s="1227"/>
      <c r="J74" s="1227"/>
      <c r="K74" s="1247"/>
      <c r="L74" s="1247"/>
      <c r="M74" s="1247"/>
      <c r="N74" s="1247"/>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ht="13.2" x14ac:dyDescent="0.2">
      <c r="B75" s="259"/>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566</v>
      </c>
      <c r="BC75" s="1230"/>
      <c r="BD75" s="1230"/>
      <c r="BE75" s="1230"/>
      <c r="BF75" s="1230"/>
      <c r="BG75" s="1230"/>
      <c r="BH75" s="1230"/>
      <c r="BI75" s="1230"/>
      <c r="BJ75" s="1230"/>
      <c r="BK75" s="1230"/>
      <c r="BL75" s="1230"/>
      <c r="BM75" s="1230"/>
      <c r="BN75" s="1230"/>
      <c r="BO75" s="1230"/>
      <c r="BP75" s="1231">
        <v>-6</v>
      </c>
      <c r="BQ75" s="1231"/>
      <c r="BR75" s="1231"/>
      <c r="BS75" s="1231"/>
      <c r="BT75" s="1231"/>
      <c r="BU75" s="1231"/>
      <c r="BV75" s="1231"/>
      <c r="BW75" s="1231"/>
      <c r="BX75" s="1231">
        <v>-5.6</v>
      </c>
      <c r="BY75" s="1231"/>
      <c r="BZ75" s="1231"/>
      <c r="CA75" s="1231"/>
      <c r="CB75" s="1231"/>
      <c r="CC75" s="1231"/>
      <c r="CD75" s="1231"/>
      <c r="CE75" s="1231"/>
      <c r="CF75" s="1231">
        <v>-5.2</v>
      </c>
      <c r="CG75" s="1231"/>
      <c r="CH75" s="1231"/>
      <c r="CI75" s="1231"/>
      <c r="CJ75" s="1231"/>
      <c r="CK75" s="1231"/>
      <c r="CL75" s="1231"/>
      <c r="CM75" s="1231"/>
      <c r="CN75" s="1231">
        <v>-5</v>
      </c>
      <c r="CO75" s="1231"/>
      <c r="CP75" s="1231"/>
      <c r="CQ75" s="1231"/>
      <c r="CR75" s="1231"/>
      <c r="CS75" s="1231"/>
      <c r="CT75" s="1231"/>
      <c r="CU75" s="1231"/>
      <c r="CV75" s="1231">
        <v>-4.5999999999999996</v>
      </c>
      <c r="CW75" s="1231"/>
      <c r="CX75" s="1231"/>
      <c r="CY75" s="1231"/>
      <c r="CZ75" s="1231"/>
      <c r="DA75" s="1231"/>
      <c r="DB75" s="1231"/>
      <c r="DC75" s="1231"/>
    </row>
    <row r="76" spans="2:107" ht="13.2" x14ac:dyDescent="0.2">
      <c r="B76" s="259"/>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ht="13.2" x14ac:dyDescent="0.2">
      <c r="B77" s="259"/>
      <c r="G77" s="1220"/>
      <c r="H77" s="1220"/>
      <c r="I77" s="1220"/>
      <c r="J77" s="1220"/>
      <c r="K77" s="1247"/>
      <c r="L77" s="1247"/>
      <c r="M77" s="1247"/>
      <c r="N77" s="1247"/>
      <c r="AN77" s="1226" t="s">
        <v>564</v>
      </c>
      <c r="AO77" s="1226"/>
      <c r="AP77" s="1226"/>
      <c r="AQ77" s="1226"/>
      <c r="AR77" s="1226"/>
      <c r="AS77" s="1226"/>
      <c r="AT77" s="1226"/>
      <c r="AU77" s="1226"/>
      <c r="AV77" s="1226"/>
      <c r="AW77" s="1226"/>
      <c r="AX77" s="1226"/>
      <c r="AY77" s="1226"/>
      <c r="AZ77" s="1226"/>
      <c r="BA77" s="1226"/>
      <c r="BB77" s="1230" t="s">
        <v>562</v>
      </c>
      <c r="BC77" s="1230"/>
      <c r="BD77" s="1230"/>
      <c r="BE77" s="1230"/>
      <c r="BF77" s="1230"/>
      <c r="BG77" s="1230"/>
      <c r="BH77" s="1230"/>
      <c r="BI77" s="1230"/>
      <c r="BJ77" s="1230"/>
      <c r="BK77" s="1230"/>
      <c r="BL77" s="1230"/>
      <c r="BM77" s="1230"/>
      <c r="BN77" s="1230"/>
      <c r="BO77" s="1230"/>
      <c r="BP77" s="1231">
        <v>0</v>
      </c>
      <c r="BQ77" s="1231"/>
      <c r="BR77" s="1231"/>
      <c r="BS77" s="1231"/>
      <c r="BT77" s="1231"/>
      <c r="BU77" s="1231"/>
      <c r="BV77" s="1231"/>
      <c r="BW77" s="1231"/>
      <c r="BX77" s="1231">
        <v>0</v>
      </c>
      <c r="BY77" s="1231"/>
      <c r="BZ77" s="1231"/>
      <c r="CA77" s="1231"/>
      <c r="CB77" s="1231"/>
      <c r="CC77" s="1231"/>
      <c r="CD77" s="1231"/>
      <c r="CE77" s="1231"/>
      <c r="CF77" s="1231">
        <v>0</v>
      </c>
      <c r="CG77" s="1231"/>
      <c r="CH77" s="1231"/>
      <c r="CI77" s="1231"/>
      <c r="CJ77" s="1231"/>
      <c r="CK77" s="1231"/>
      <c r="CL77" s="1231"/>
      <c r="CM77" s="1231"/>
      <c r="CN77" s="1231">
        <v>0</v>
      </c>
      <c r="CO77" s="1231"/>
      <c r="CP77" s="1231"/>
      <c r="CQ77" s="1231"/>
      <c r="CR77" s="1231"/>
      <c r="CS77" s="1231"/>
      <c r="CT77" s="1231"/>
      <c r="CU77" s="1231"/>
      <c r="CV77" s="1231">
        <v>0</v>
      </c>
      <c r="CW77" s="1231"/>
      <c r="CX77" s="1231"/>
      <c r="CY77" s="1231"/>
      <c r="CZ77" s="1231"/>
      <c r="DA77" s="1231"/>
      <c r="DB77" s="1231"/>
      <c r="DC77" s="1231"/>
    </row>
    <row r="78" spans="2:107" ht="13.2" x14ac:dyDescent="0.2">
      <c r="B78" s="259"/>
      <c r="G78" s="1220"/>
      <c r="H78" s="1220"/>
      <c r="I78" s="1220"/>
      <c r="J78" s="1220"/>
      <c r="K78" s="1247"/>
      <c r="L78" s="1247"/>
      <c r="M78" s="1247"/>
      <c r="N78" s="1247"/>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ht="13.2" x14ac:dyDescent="0.2">
      <c r="B79" s="259"/>
      <c r="G79" s="1220"/>
      <c r="H79" s="1220"/>
      <c r="I79" s="1233"/>
      <c r="J79" s="1233"/>
      <c r="K79" s="1248"/>
      <c r="L79" s="1248"/>
      <c r="M79" s="1248"/>
      <c r="N79" s="1248"/>
      <c r="AN79" s="1226"/>
      <c r="AO79" s="1226"/>
      <c r="AP79" s="1226"/>
      <c r="AQ79" s="1226"/>
      <c r="AR79" s="1226"/>
      <c r="AS79" s="1226"/>
      <c r="AT79" s="1226"/>
      <c r="AU79" s="1226"/>
      <c r="AV79" s="1226"/>
      <c r="AW79" s="1226"/>
      <c r="AX79" s="1226"/>
      <c r="AY79" s="1226"/>
      <c r="AZ79" s="1226"/>
      <c r="BA79" s="1226"/>
      <c r="BB79" s="1230" t="s">
        <v>566</v>
      </c>
      <c r="BC79" s="1230"/>
      <c r="BD79" s="1230"/>
      <c r="BE79" s="1230"/>
      <c r="BF79" s="1230"/>
      <c r="BG79" s="1230"/>
      <c r="BH79" s="1230"/>
      <c r="BI79" s="1230"/>
      <c r="BJ79" s="1230"/>
      <c r="BK79" s="1230"/>
      <c r="BL79" s="1230"/>
      <c r="BM79" s="1230"/>
      <c r="BN79" s="1230"/>
      <c r="BO79" s="1230"/>
      <c r="BP79" s="1231">
        <v>-3.5</v>
      </c>
      <c r="BQ79" s="1231"/>
      <c r="BR79" s="1231"/>
      <c r="BS79" s="1231"/>
      <c r="BT79" s="1231"/>
      <c r="BU79" s="1231"/>
      <c r="BV79" s="1231"/>
      <c r="BW79" s="1231"/>
      <c r="BX79" s="1231">
        <v>-3.4</v>
      </c>
      <c r="BY79" s="1231"/>
      <c r="BZ79" s="1231"/>
      <c r="CA79" s="1231"/>
      <c r="CB79" s="1231"/>
      <c r="CC79" s="1231"/>
      <c r="CD79" s="1231"/>
      <c r="CE79" s="1231"/>
      <c r="CF79" s="1231">
        <v>-3.2</v>
      </c>
      <c r="CG79" s="1231"/>
      <c r="CH79" s="1231"/>
      <c r="CI79" s="1231"/>
      <c r="CJ79" s="1231"/>
      <c r="CK79" s="1231"/>
      <c r="CL79" s="1231"/>
      <c r="CM79" s="1231"/>
      <c r="CN79" s="1231">
        <v>-3.1</v>
      </c>
      <c r="CO79" s="1231"/>
      <c r="CP79" s="1231"/>
      <c r="CQ79" s="1231"/>
      <c r="CR79" s="1231"/>
      <c r="CS79" s="1231"/>
      <c r="CT79" s="1231"/>
      <c r="CU79" s="1231"/>
      <c r="CV79" s="1231">
        <v>-2.6</v>
      </c>
      <c r="CW79" s="1231"/>
      <c r="CX79" s="1231"/>
      <c r="CY79" s="1231"/>
      <c r="CZ79" s="1231"/>
      <c r="DA79" s="1231"/>
      <c r="DB79" s="1231"/>
      <c r="DC79" s="1231"/>
    </row>
    <row r="80" spans="2:107" ht="13.2" x14ac:dyDescent="0.2">
      <c r="B80" s="259"/>
      <c r="G80" s="1220"/>
      <c r="H80" s="1220"/>
      <c r="I80" s="1233"/>
      <c r="J80" s="1233"/>
      <c r="K80" s="1248"/>
      <c r="L80" s="1248"/>
      <c r="M80" s="1248"/>
      <c r="N80" s="1248"/>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ht="13.2" x14ac:dyDescent="0.2">
      <c r="B81" s="259"/>
    </row>
    <row r="82" spans="2:109" ht="16.2" x14ac:dyDescent="0.2">
      <c r="B82" s="259"/>
      <c r="K82" s="1249"/>
      <c r="L82" s="1249"/>
      <c r="M82" s="1249"/>
      <c r="N82" s="1249"/>
      <c r="AQ82" s="1249"/>
      <c r="AR82" s="1249"/>
      <c r="AS82" s="1249"/>
      <c r="AT82" s="1249"/>
      <c r="BC82" s="1249"/>
      <c r="BD82" s="1249"/>
      <c r="BE82" s="1249"/>
      <c r="BF82" s="1249"/>
      <c r="BO82" s="1249"/>
      <c r="BP82" s="1249"/>
      <c r="BQ82" s="1249"/>
      <c r="BR82" s="1249"/>
      <c r="CA82" s="1249"/>
      <c r="CB82" s="1249"/>
      <c r="CC82" s="1249"/>
      <c r="CD82" s="1249"/>
      <c r="CM82" s="1249"/>
      <c r="CN82" s="1249"/>
      <c r="CO82" s="1249"/>
      <c r="CP82" s="1249"/>
      <c r="CY82" s="1249"/>
      <c r="CZ82" s="1249"/>
      <c r="DA82" s="1249"/>
      <c r="DB82" s="1249"/>
      <c r="DC82" s="1249"/>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3tsZqW0tRLi6lqSNSFAOdyoqbQLnuQHL3pfALgnbaINcnj0Uk+nJTBRzLbpAdvMwvRcnytpF+JWEFrvmjeJNHw==" saltValue="F6rF8lfGZ/iIWfiJIqHxk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74AF6-41A4-443E-B595-407D85C52ED5}">
  <sheetPr>
    <pageSetUpPr fitToPage="1"/>
  </sheetPr>
  <dimension ref="A1:DR125"/>
  <sheetViews>
    <sheetView showGridLines="0" topLeftCell="A13"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kUosMYNOmjS3LRKtzOaIgrko3wKHKB6ToB4SeWyBQgNaeU+SfEZPlsK6bKI0nEXk/SicV6bS/RNuPGdAOeHmsQ==" saltValue="z8b6Dl3jBJO6UWZELhy9O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782CB-82CE-4F38-8327-5A2DA367EF30}">
  <sheetPr>
    <pageSetUpPr fitToPage="1"/>
  </sheetPr>
  <dimension ref="A1:DR125"/>
  <sheetViews>
    <sheetView showGridLines="0" topLeftCell="A69"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B16L50FgYMfbmkpqYrnF8f8Tsf5YYBEzK/ZGt4o9HRxG806cFRQkzlW3tefSGnFVGF0QDgAFrvCLYcM3ckAZbg==" saltValue="+qnj13SCtqCNgEUPda4uO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520</v>
      </c>
      <c r="G2" s="149"/>
      <c r="H2" s="150"/>
    </row>
    <row r="3" spans="1:8" x14ac:dyDescent="0.2">
      <c r="A3" s="146" t="s">
        <v>513</v>
      </c>
      <c r="B3" s="151"/>
      <c r="C3" s="152"/>
      <c r="D3" s="153">
        <v>45255</v>
      </c>
      <c r="E3" s="154"/>
      <c r="F3" s="155">
        <v>51681</v>
      </c>
      <c r="G3" s="156"/>
      <c r="H3" s="157"/>
    </row>
    <row r="4" spans="1:8" x14ac:dyDescent="0.2">
      <c r="A4" s="158"/>
      <c r="B4" s="159"/>
      <c r="C4" s="160"/>
      <c r="D4" s="161">
        <v>34270</v>
      </c>
      <c r="E4" s="162"/>
      <c r="F4" s="163">
        <v>37226</v>
      </c>
      <c r="G4" s="164"/>
      <c r="H4" s="165"/>
    </row>
    <row r="5" spans="1:8" x14ac:dyDescent="0.2">
      <c r="A5" s="146" t="s">
        <v>515</v>
      </c>
      <c r="B5" s="151"/>
      <c r="C5" s="152"/>
      <c r="D5" s="153">
        <v>30995</v>
      </c>
      <c r="E5" s="154"/>
      <c r="F5" s="155">
        <v>50465</v>
      </c>
      <c r="G5" s="156"/>
      <c r="H5" s="157"/>
    </row>
    <row r="6" spans="1:8" x14ac:dyDescent="0.2">
      <c r="A6" s="158"/>
      <c r="B6" s="159"/>
      <c r="C6" s="160"/>
      <c r="D6" s="161">
        <v>23076</v>
      </c>
      <c r="E6" s="162"/>
      <c r="F6" s="163">
        <v>34193</v>
      </c>
      <c r="G6" s="164"/>
      <c r="H6" s="165"/>
    </row>
    <row r="7" spans="1:8" x14ac:dyDescent="0.2">
      <c r="A7" s="146" t="s">
        <v>516</v>
      </c>
      <c r="B7" s="151"/>
      <c r="C7" s="152"/>
      <c r="D7" s="153">
        <v>34717</v>
      </c>
      <c r="E7" s="154"/>
      <c r="F7" s="155">
        <v>51679</v>
      </c>
      <c r="G7" s="156"/>
      <c r="H7" s="157"/>
    </row>
    <row r="8" spans="1:8" x14ac:dyDescent="0.2">
      <c r="A8" s="158"/>
      <c r="B8" s="159"/>
      <c r="C8" s="160"/>
      <c r="D8" s="161">
        <v>21713</v>
      </c>
      <c r="E8" s="162"/>
      <c r="F8" s="163">
        <v>35132</v>
      </c>
      <c r="G8" s="164"/>
      <c r="H8" s="165"/>
    </row>
    <row r="9" spans="1:8" x14ac:dyDescent="0.2">
      <c r="A9" s="146" t="s">
        <v>517</v>
      </c>
      <c r="B9" s="151"/>
      <c r="C9" s="152"/>
      <c r="D9" s="153">
        <v>25814</v>
      </c>
      <c r="E9" s="154"/>
      <c r="F9" s="155">
        <v>49665</v>
      </c>
      <c r="G9" s="156"/>
      <c r="H9" s="157"/>
    </row>
    <row r="10" spans="1:8" x14ac:dyDescent="0.2">
      <c r="A10" s="158"/>
      <c r="B10" s="159"/>
      <c r="C10" s="160"/>
      <c r="D10" s="161">
        <v>20289</v>
      </c>
      <c r="E10" s="162"/>
      <c r="F10" s="163">
        <v>34678</v>
      </c>
      <c r="G10" s="164"/>
      <c r="H10" s="165"/>
    </row>
    <row r="11" spans="1:8" x14ac:dyDescent="0.2">
      <c r="A11" s="146" t="s">
        <v>518</v>
      </c>
      <c r="B11" s="151"/>
      <c r="C11" s="152"/>
      <c r="D11" s="153">
        <v>41098</v>
      </c>
      <c r="E11" s="154"/>
      <c r="F11" s="155">
        <v>63439</v>
      </c>
      <c r="G11" s="156"/>
      <c r="H11" s="157"/>
    </row>
    <row r="12" spans="1:8" x14ac:dyDescent="0.2">
      <c r="A12" s="158"/>
      <c r="B12" s="159"/>
      <c r="C12" s="166"/>
      <c r="D12" s="161">
        <v>31477</v>
      </c>
      <c r="E12" s="162"/>
      <c r="F12" s="163">
        <v>46463</v>
      </c>
      <c r="G12" s="164"/>
      <c r="H12" s="165"/>
    </row>
    <row r="13" spans="1:8" x14ac:dyDescent="0.2">
      <c r="A13" s="146"/>
      <c r="B13" s="151"/>
      <c r="C13" s="152"/>
      <c r="D13" s="153">
        <v>35576</v>
      </c>
      <c r="E13" s="154"/>
      <c r="F13" s="155">
        <v>53386</v>
      </c>
      <c r="G13" s="167"/>
      <c r="H13" s="157"/>
    </row>
    <row r="14" spans="1:8" x14ac:dyDescent="0.2">
      <c r="A14" s="158"/>
      <c r="B14" s="159"/>
      <c r="C14" s="160"/>
      <c r="D14" s="161">
        <v>26165</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5.29</v>
      </c>
      <c r="C19" s="168">
        <f>ROUND(VALUE(SUBSTITUTE(実質収支比率等に係る経年分析!G$48,"▲","-")),2)</f>
        <v>9.32</v>
      </c>
      <c r="D19" s="168">
        <f>ROUND(VALUE(SUBSTITUTE(実質収支比率等に係る経年分析!H$48,"▲","-")),2)</f>
        <v>10.34</v>
      </c>
      <c r="E19" s="168">
        <f>ROUND(VALUE(SUBSTITUTE(実質収支比率等に係る経年分析!I$48,"▲","-")),2)</f>
        <v>7.72</v>
      </c>
      <c r="F19" s="168">
        <f>ROUND(VALUE(SUBSTITUTE(実質収支比率等に係る経年分析!J$48,"▲","-")),2)</f>
        <v>8.08</v>
      </c>
    </row>
    <row r="20" spans="1:11" x14ac:dyDescent="0.2">
      <c r="A20" s="168" t="s">
        <v>53</v>
      </c>
      <c r="B20" s="168">
        <f>ROUND(VALUE(SUBSTITUTE(実質収支比率等に係る経年分析!F$47,"▲","-")),2)</f>
        <v>35.880000000000003</v>
      </c>
      <c r="C20" s="168">
        <f>ROUND(VALUE(SUBSTITUTE(実質収支比率等に係る経年分析!G$47,"▲","-")),2)</f>
        <v>32.67</v>
      </c>
      <c r="D20" s="168">
        <f>ROUND(VALUE(SUBSTITUTE(実質収支比率等に係る経年分析!H$47,"▲","-")),2)</f>
        <v>38.049999999999997</v>
      </c>
      <c r="E20" s="168">
        <f>ROUND(VALUE(SUBSTITUTE(実質収支比率等に係る経年分析!I$47,"▲","-")),2)</f>
        <v>43.5</v>
      </c>
      <c r="F20" s="168">
        <f>ROUND(VALUE(SUBSTITUTE(実質収支比率等に係る経年分析!J$47,"▲","-")),2)</f>
        <v>41.56</v>
      </c>
    </row>
    <row r="21" spans="1:11" x14ac:dyDescent="0.2">
      <c r="A21" s="168" t="s">
        <v>54</v>
      </c>
      <c r="B21" s="168">
        <f>IF(ISNUMBER(VALUE(SUBSTITUTE(実質収支比率等に係る経年分析!F$49,"▲","-"))),ROUND(VALUE(SUBSTITUTE(実質収支比率等に係る経年分析!F$49,"▲","-")),2),NA())</f>
        <v>1.9</v>
      </c>
      <c r="C21" s="168">
        <f>IF(ISNUMBER(VALUE(SUBSTITUTE(実質収支比率等に係る経年分析!G$49,"▲","-"))),ROUND(VALUE(SUBSTITUTE(実質収支比率等に係る経年分析!G$49,"▲","-")),2),NA())</f>
        <v>-0.06</v>
      </c>
      <c r="D21" s="168">
        <f>IF(ISNUMBER(VALUE(SUBSTITUTE(実質収支比率等に係る経年分析!H$49,"▲","-"))),ROUND(VALUE(SUBSTITUTE(実質収支比率等に係る経年分析!H$49,"▲","-")),2),NA())</f>
        <v>7.26</v>
      </c>
      <c r="E21" s="168">
        <f>IF(ISNUMBER(VALUE(SUBSTITUTE(実質収支比率等に係る経年分析!I$49,"▲","-"))),ROUND(VALUE(SUBSTITUTE(実質収支比率等に係る経年分析!I$49,"▲","-")),2),NA())</f>
        <v>4.43</v>
      </c>
      <c r="F21" s="168">
        <f>IF(ISNUMBER(VALUE(SUBSTITUTE(実質収支比率等に係る経年分析!J$49,"▲","-"))),ROUND(VALUE(SUBSTITUTE(実質収支比率等に係る経年分析!J$49,"▲","-")),2),NA())</f>
        <v>0.75</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0.08</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0.11</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0.18</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7.0000000000000007E-2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0.11</v>
      </c>
    </row>
    <row r="34" spans="1:16" x14ac:dyDescent="0.2">
      <c r="A34" s="169" t="str">
        <f>IF(連結実質赤字比率に係る赤字・黒字の構成分析!C$36="",NA(),連結実質赤字比率に係る赤字・黒字の構成分析!C$36)</f>
        <v>国民健康保険事業会計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0.28000000000000003</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0.92</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0.94</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0.67</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0.6</v>
      </c>
    </row>
    <row r="35" spans="1:16" x14ac:dyDescent="0.2">
      <c r="A35" s="169" t="str">
        <f>IF(連結実質赤字比率に係る赤字・黒字の構成分析!C$35="",NA(),連結実質赤字比率に係る赤字・黒字の構成分析!C$35)</f>
        <v>介護保険事業会計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1.22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1.97</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1.19</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1.41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1.57</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5.29</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9.31</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10.33</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7.72</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8.08</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9386</v>
      </c>
      <c r="E42" s="170"/>
      <c r="F42" s="170"/>
      <c r="G42" s="170">
        <f>'実質公債費比率（分子）の構造'!L$52</f>
        <v>9250</v>
      </c>
      <c r="H42" s="170"/>
      <c r="I42" s="170"/>
      <c r="J42" s="170">
        <f>'実質公債費比率（分子）の構造'!M$52</f>
        <v>8953</v>
      </c>
      <c r="K42" s="170"/>
      <c r="L42" s="170"/>
      <c r="M42" s="170">
        <f>'実質公債費比率（分子）の構造'!N$52</f>
        <v>8244</v>
      </c>
      <c r="N42" s="170"/>
      <c r="O42" s="170"/>
      <c r="P42" s="170">
        <f>'実質公債費比率（分子）の構造'!O$52</f>
        <v>7414</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981</v>
      </c>
      <c r="C44" s="170"/>
      <c r="D44" s="170"/>
      <c r="E44" s="170">
        <f>'実質公債費比率（分子）の構造'!L$50</f>
        <v>720</v>
      </c>
      <c r="F44" s="170"/>
      <c r="G44" s="170"/>
      <c r="H44" s="170">
        <f>'実質公債費比率（分子）の構造'!M$50</f>
        <v>658</v>
      </c>
      <c r="I44" s="170"/>
      <c r="J44" s="170"/>
      <c r="K44" s="170">
        <f>'実質公債費比率（分子）の構造'!N$50</f>
        <v>566</v>
      </c>
      <c r="L44" s="170"/>
      <c r="M44" s="170"/>
      <c r="N44" s="170">
        <f>'実質公債費比率（分子）の構造'!O$50</f>
        <v>561</v>
      </c>
      <c r="O44" s="170"/>
      <c r="P44" s="170"/>
    </row>
    <row r="45" spans="1:16" x14ac:dyDescent="0.2">
      <c r="A45" s="170" t="s">
        <v>63</v>
      </c>
      <c r="B45" s="170">
        <f>'実質公債費比率（分子）の構造'!K$49</f>
        <v>141</v>
      </c>
      <c r="C45" s="170"/>
      <c r="D45" s="170"/>
      <c r="E45" s="170">
        <f>'実質公債費比率（分子）の構造'!L$49</f>
        <v>158</v>
      </c>
      <c r="F45" s="170"/>
      <c r="G45" s="170"/>
      <c r="H45" s="170">
        <f>'実質公債費比率（分子）の構造'!M$49</f>
        <v>149</v>
      </c>
      <c r="I45" s="170"/>
      <c r="J45" s="170"/>
      <c r="K45" s="170">
        <f>'実質公債費比率（分子）の構造'!N$49</f>
        <v>151</v>
      </c>
      <c r="L45" s="170"/>
      <c r="M45" s="170"/>
      <c r="N45" s="170">
        <f>'実質公債費比率（分子）の構造'!O$49</f>
        <v>187</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f>'実質公債費比率（分子）の構造'!K$47</f>
        <v>233</v>
      </c>
      <c r="C47" s="170"/>
      <c r="D47" s="170"/>
      <c r="E47" s="170">
        <f>'実質公債費比率（分子）の構造'!L$47</f>
        <v>314</v>
      </c>
      <c r="F47" s="170"/>
      <c r="G47" s="170"/>
      <c r="H47" s="170">
        <f>'実質公債費比率（分子）の構造'!M$47</f>
        <v>349</v>
      </c>
      <c r="I47" s="170"/>
      <c r="J47" s="170"/>
      <c r="K47" s="170">
        <f>'実質公債費比率（分子）の構造'!N$47</f>
        <v>303</v>
      </c>
      <c r="L47" s="170"/>
      <c r="M47" s="170"/>
      <c r="N47" s="170">
        <f>'実質公債費比率（分子）の構造'!O$47</f>
        <v>269</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1700</v>
      </c>
      <c r="C49" s="170"/>
      <c r="D49" s="170"/>
      <c r="E49" s="170">
        <f>'実質公債費比率（分子）の構造'!L$45</f>
        <v>1741</v>
      </c>
      <c r="F49" s="170"/>
      <c r="G49" s="170"/>
      <c r="H49" s="170">
        <f>'実質公債費比率（分子）の構造'!M$45</f>
        <v>1828</v>
      </c>
      <c r="I49" s="170"/>
      <c r="J49" s="170"/>
      <c r="K49" s="170">
        <f>'実質公債費比率（分子）の構造'!N$45</f>
        <v>1362</v>
      </c>
      <c r="L49" s="170"/>
      <c r="M49" s="170"/>
      <c r="N49" s="170">
        <f>'実質公債費比率（分子）の構造'!O$45</f>
        <v>1093</v>
      </c>
      <c r="O49" s="170"/>
      <c r="P49" s="170"/>
    </row>
    <row r="50" spans="1:16" x14ac:dyDescent="0.2">
      <c r="A50" s="170" t="s">
        <v>67</v>
      </c>
      <c r="B50" s="170" t="e">
        <f>NA()</f>
        <v>#N/A</v>
      </c>
      <c r="C50" s="170">
        <f>IF(ISNUMBER('実質公債費比率（分子）の構造'!K$53),'実質公債費比率（分子）の構造'!K$53,NA())</f>
        <v>-6331</v>
      </c>
      <c r="D50" s="170" t="e">
        <f>NA()</f>
        <v>#N/A</v>
      </c>
      <c r="E50" s="170" t="e">
        <f>NA()</f>
        <v>#N/A</v>
      </c>
      <c r="F50" s="170">
        <f>IF(ISNUMBER('実質公債費比率（分子）の構造'!L$53),'実質公債費比率（分子）の構造'!L$53,NA())</f>
        <v>-6317</v>
      </c>
      <c r="G50" s="170" t="e">
        <f>NA()</f>
        <v>#N/A</v>
      </c>
      <c r="H50" s="170" t="e">
        <f>NA()</f>
        <v>#N/A</v>
      </c>
      <c r="I50" s="170">
        <f>IF(ISNUMBER('実質公債費比率（分子）の構造'!M$53),'実質公債費比率（分子）の構造'!M$53,NA())</f>
        <v>-5969</v>
      </c>
      <c r="J50" s="170" t="e">
        <f>NA()</f>
        <v>#N/A</v>
      </c>
      <c r="K50" s="170" t="e">
        <f>NA()</f>
        <v>#N/A</v>
      </c>
      <c r="L50" s="170">
        <f>IF(ISNUMBER('実質公債費比率（分子）の構造'!N$53),'実質公債費比率（分子）の構造'!N$53,NA())</f>
        <v>-5862</v>
      </c>
      <c r="M50" s="170" t="e">
        <f>NA()</f>
        <v>#N/A</v>
      </c>
      <c r="N50" s="170" t="e">
        <f>NA()</f>
        <v>#N/A</v>
      </c>
      <c r="O50" s="170">
        <f>IF(ISNUMBER('実質公債費比率（分子）の構造'!O$53),'実質公債費比率（分子）の構造'!O$53,NA())</f>
        <v>-5304</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80469</v>
      </c>
      <c r="E56" s="169"/>
      <c r="F56" s="169"/>
      <c r="G56" s="169">
        <f>'将来負担比率（分子）の構造'!J$52</f>
        <v>74461</v>
      </c>
      <c r="H56" s="169"/>
      <c r="I56" s="169"/>
      <c r="J56" s="169">
        <f>'将来負担比率（分子）の構造'!K$52</f>
        <v>76868</v>
      </c>
      <c r="K56" s="169"/>
      <c r="L56" s="169"/>
      <c r="M56" s="169">
        <f>'将来負担比率（分子）の構造'!L$52</f>
        <v>72414</v>
      </c>
      <c r="N56" s="169"/>
      <c r="O56" s="169"/>
      <c r="P56" s="169">
        <f>'将来負担比率（分子）の構造'!M$52</f>
        <v>66016</v>
      </c>
    </row>
    <row r="57" spans="1:16" x14ac:dyDescent="0.2">
      <c r="A57" s="169" t="s">
        <v>42</v>
      </c>
      <c r="B57" s="169"/>
      <c r="C57" s="169"/>
      <c r="D57" s="169">
        <f>'将来負担比率（分子）の構造'!I$51</f>
        <v>566</v>
      </c>
      <c r="E57" s="169"/>
      <c r="F57" s="169"/>
      <c r="G57" s="169">
        <f>'将来負担比率（分子）の構造'!J$51</f>
        <v>926</v>
      </c>
      <c r="H57" s="169"/>
      <c r="I57" s="169"/>
      <c r="J57" s="169">
        <f>'将来負担比率（分子）の構造'!K$51</f>
        <v>879</v>
      </c>
      <c r="K57" s="169"/>
      <c r="L57" s="169"/>
      <c r="M57" s="169">
        <f>'将来負担比率（分子）の構造'!L$51</f>
        <v>1120</v>
      </c>
      <c r="N57" s="169"/>
      <c r="O57" s="169"/>
      <c r="P57" s="169">
        <f>'将来負担比率（分子）の構造'!M$51</f>
        <v>1460</v>
      </c>
    </row>
    <row r="58" spans="1:16" x14ac:dyDescent="0.2">
      <c r="A58" s="169" t="s">
        <v>41</v>
      </c>
      <c r="B58" s="169"/>
      <c r="C58" s="169"/>
      <c r="D58" s="169">
        <f>'将来負担比率（分子）の構造'!I$50</f>
        <v>64732</v>
      </c>
      <c r="E58" s="169"/>
      <c r="F58" s="169"/>
      <c r="G58" s="169">
        <f>'将来負担比率（分子）の構造'!J$50</f>
        <v>63559</v>
      </c>
      <c r="H58" s="169"/>
      <c r="I58" s="169"/>
      <c r="J58" s="169">
        <f>'将来負担比率（分子）の構造'!K$50</f>
        <v>74908</v>
      </c>
      <c r="K58" s="169"/>
      <c r="L58" s="169"/>
      <c r="M58" s="169">
        <f>'将来負担比率（分子）の構造'!L$50</f>
        <v>90070</v>
      </c>
      <c r="N58" s="169"/>
      <c r="O58" s="169"/>
      <c r="P58" s="169">
        <f>'将来負担比率（分子）の構造'!M$50</f>
        <v>95897</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24575</v>
      </c>
      <c r="C62" s="169"/>
      <c r="D62" s="169"/>
      <c r="E62" s="169">
        <f>'将来負担比率（分子）の構造'!J$45</f>
        <v>21787</v>
      </c>
      <c r="F62" s="169"/>
      <c r="G62" s="169"/>
      <c r="H62" s="169">
        <f>'将来負担比率（分子）の構造'!K$45</f>
        <v>22775</v>
      </c>
      <c r="I62" s="169"/>
      <c r="J62" s="169"/>
      <c r="K62" s="169">
        <f>'将来負担比率（分子）の構造'!L$45</f>
        <v>20577</v>
      </c>
      <c r="L62" s="169"/>
      <c r="M62" s="169"/>
      <c r="N62" s="169">
        <f>'将来負担比率（分子）の構造'!M$45</f>
        <v>22292</v>
      </c>
      <c r="O62" s="169"/>
      <c r="P62" s="169"/>
    </row>
    <row r="63" spans="1:16" x14ac:dyDescent="0.2">
      <c r="A63" s="169" t="s">
        <v>34</v>
      </c>
      <c r="B63" s="169">
        <f>'将来負担比率（分子）の構造'!I$44</f>
        <v>1755</v>
      </c>
      <c r="C63" s="169"/>
      <c r="D63" s="169"/>
      <c r="E63" s="169">
        <f>'将来負担比率（分子）の構造'!J$44</f>
        <v>2069</v>
      </c>
      <c r="F63" s="169"/>
      <c r="G63" s="169"/>
      <c r="H63" s="169">
        <f>'将来負担比率（分子）の構造'!K$44</f>
        <v>2337</v>
      </c>
      <c r="I63" s="169"/>
      <c r="J63" s="169"/>
      <c r="K63" s="169">
        <f>'将来負担比率（分子）の構造'!L$44</f>
        <v>2789</v>
      </c>
      <c r="L63" s="169"/>
      <c r="M63" s="169"/>
      <c r="N63" s="169">
        <f>'将来負担比率（分子）の構造'!M$44</f>
        <v>2968</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11886</v>
      </c>
      <c r="C65" s="169"/>
      <c r="D65" s="169"/>
      <c r="E65" s="169">
        <f>'将来負担比率（分子）の構造'!J$42</f>
        <v>11297</v>
      </c>
      <c r="F65" s="169"/>
      <c r="G65" s="169"/>
      <c r="H65" s="169">
        <f>'将来負担比率（分子）の構造'!K$42</f>
        <v>10102</v>
      </c>
      <c r="I65" s="169"/>
      <c r="J65" s="169"/>
      <c r="K65" s="169">
        <f>'将来負担比率（分子）の構造'!L$42</f>
        <v>9514</v>
      </c>
      <c r="L65" s="169"/>
      <c r="M65" s="169"/>
      <c r="N65" s="169">
        <f>'将来負担比率（分子）の構造'!M$42</f>
        <v>10262</v>
      </c>
      <c r="O65" s="169"/>
      <c r="P65" s="169"/>
    </row>
    <row r="66" spans="1:16" x14ac:dyDescent="0.2">
      <c r="A66" s="169" t="s">
        <v>31</v>
      </c>
      <c r="B66" s="169">
        <f>'将来負担比率（分子）の構造'!I$41</f>
        <v>35998</v>
      </c>
      <c r="C66" s="169"/>
      <c r="D66" s="169"/>
      <c r="E66" s="169">
        <f>'将来負担比率（分子）の構造'!J$41</f>
        <v>35762</v>
      </c>
      <c r="F66" s="169"/>
      <c r="G66" s="169"/>
      <c r="H66" s="169">
        <f>'将来負担比率（分子）の構造'!K$41</f>
        <v>35606</v>
      </c>
      <c r="I66" s="169"/>
      <c r="J66" s="169"/>
      <c r="K66" s="169">
        <f>'将来負担比率（分子）の構造'!L$41</f>
        <v>35260</v>
      </c>
      <c r="L66" s="169"/>
      <c r="M66" s="169"/>
      <c r="N66" s="169">
        <f>'将来負担比率（分子）の構造'!M$41</f>
        <v>35870</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48559</v>
      </c>
      <c r="C72" s="173">
        <f>基金残高に係る経年分析!G55</f>
        <v>57405</v>
      </c>
      <c r="D72" s="173">
        <f>基金残高に係る経年分析!H55</f>
        <v>57463</v>
      </c>
    </row>
    <row r="73" spans="1:16" x14ac:dyDescent="0.2">
      <c r="A73" s="172" t="s">
        <v>74</v>
      </c>
      <c r="B73" s="173">
        <f>基金残高に係る経年分析!F56</f>
        <v>21</v>
      </c>
      <c r="C73" s="173">
        <f>基金残高に係る経年分析!G56</f>
        <v>23</v>
      </c>
      <c r="D73" s="173">
        <f>基金残高に係る経年分析!H56</f>
        <v>26</v>
      </c>
    </row>
    <row r="74" spans="1:16" x14ac:dyDescent="0.2">
      <c r="A74" s="172" t="s">
        <v>75</v>
      </c>
      <c r="B74" s="173">
        <f>基金残高に係る経年分析!F57</f>
        <v>18025</v>
      </c>
      <c r="C74" s="173">
        <f>基金残高に係る経年分析!G57</f>
        <v>24051</v>
      </c>
      <c r="D74" s="173">
        <f>基金残高に係る経年分析!H57</f>
        <v>29485</v>
      </c>
    </row>
  </sheetData>
  <sheetProtection algorithmName="SHA-512" hashValue="a2zGW+NoeTp+8ZsDHxFfVr8Fp8N679KxFVOhzczKG5xJHZG9otl8lc4iGjFwPteeBI0WOlzz9Da6wjx1EEqJdg==" saltValue="ICR92VCEVw92Vybs335nF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04" t="s">
        <v>202</v>
      </c>
      <c r="DI1" s="705"/>
      <c r="DJ1" s="705"/>
      <c r="DK1" s="705"/>
      <c r="DL1" s="705"/>
      <c r="DM1" s="705"/>
      <c r="DN1" s="706"/>
      <c r="DO1" s="208"/>
      <c r="DP1" s="704" t="s">
        <v>203</v>
      </c>
      <c r="DQ1" s="705"/>
      <c r="DR1" s="705"/>
      <c r="DS1" s="705"/>
      <c r="DT1" s="705"/>
      <c r="DU1" s="705"/>
      <c r="DV1" s="705"/>
      <c r="DW1" s="705"/>
      <c r="DX1" s="705"/>
      <c r="DY1" s="705"/>
      <c r="DZ1" s="705"/>
      <c r="EA1" s="705"/>
      <c r="EB1" s="705"/>
      <c r="EC1" s="706"/>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71767113</v>
      </c>
      <c r="S5" s="664"/>
      <c r="T5" s="664"/>
      <c r="U5" s="664"/>
      <c r="V5" s="664"/>
      <c r="W5" s="664"/>
      <c r="X5" s="664"/>
      <c r="Y5" s="689"/>
      <c r="Z5" s="702">
        <v>30.2</v>
      </c>
      <c r="AA5" s="702"/>
      <c r="AB5" s="702"/>
      <c r="AC5" s="702"/>
      <c r="AD5" s="703">
        <v>71767113</v>
      </c>
      <c r="AE5" s="703"/>
      <c r="AF5" s="703"/>
      <c r="AG5" s="703"/>
      <c r="AH5" s="703"/>
      <c r="AI5" s="703"/>
      <c r="AJ5" s="703"/>
      <c r="AK5" s="703"/>
      <c r="AL5" s="690">
        <v>50.3</v>
      </c>
      <c r="AM5" s="672"/>
      <c r="AN5" s="672"/>
      <c r="AO5" s="691"/>
      <c r="AP5" s="666" t="s">
        <v>216</v>
      </c>
      <c r="AQ5" s="667"/>
      <c r="AR5" s="667"/>
      <c r="AS5" s="667"/>
      <c r="AT5" s="667"/>
      <c r="AU5" s="667"/>
      <c r="AV5" s="667"/>
      <c r="AW5" s="667"/>
      <c r="AX5" s="667"/>
      <c r="AY5" s="667"/>
      <c r="AZ5" s="667"/>
      <c r="BA5" s="667"/>
      <c r="BB5" s="667"/>
      <c r="BC5" s="667"/>
      <c r="BD5" s="667"/>
      <c r="BE5" s="667"/>
      <c r="BF5" s="668"/>
      <c r="BG5" s="608">
        <v>71746516</v>
      </c>
      <c r="BH5" s="609"/>
      <c r="BI5" s="609"/>
      <c r="BJ5" s="609"/>
      <c r="BK5" s="609"/>
      <c r="BL5" s="609"/>
      <c r="BM5" s="609"/>
      <c r="BN5" s="610"/>
      <c r="BO5" s="646">
        <v>100</v>
      </c>
      <c r="BP5" s="646"/>
      <c r="BQ5" s="646"/>
      <c r="BR5" s="646"/>
      <c r="BS5" s="647" t="s">
        <v>122</v>
      </c>
      <c r="BT5" s="647"/>
      <c r="BU5" s="647"/>
      <c r="BV5" s="647"/>
      <c r="BW5" s="647"/>
      <c r="BX5" s="647"/>
      <c r="BY5" s="647"/>
      <c r="BZ5" s="647"/>
      <c r="CA5" s="647"/>
      <c r="CB5" s="682"/>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795341</v>
      </c>
      <c r="S6" s="609"/>
      <c r="T6" s="609"/>
      <c r="U6" s="609"/>
      <c r="V6" s="609"/>
      <c r="W6" s="609"/>
      <c r="X6" s="609"/>
      <c r="Y6" s="610"/>
      <c r="Z6" s="646">
        <v>0.3</v>
      </c>
      <c r="AA6" s="646"/>
      <c r="AB6" s="646"/>
      <c r="AC6" s="646"/>
      <c r="AD6" s="647">
        <v>795341</v>
      </c>
      <c r="AE6" s="647"/>
      <c r="AF6" s="647"/>
      <c r="AG6" s="647"/>
      <c r="AH6" s="647"/>
      <c r="AI6" s="647"/>
      <c r="AJ6" s="647"/>
      <c r="AK6" s="647"/>
      <c r="AL6" s="611">
        <v>0.6</v>
      </c>
      <c r="AM6" s="612"/>
      <c r="AN6" s="612"/>
      <c r="AO6" s="648"/>
      <c r="AP6" s="605" t="s">
        <v>221</v>
      </c>
      <c r="AQ6" s="606"/>
      <c r="AR6" s="606"/>
      <c r="AS6" s="606"/>
      <c r="AT6" s="606"/>
      <c r="AU6" s="606"/>
      <c r="AV6" s="606"/>
      <c r="AW6" s="606"/>
      <c r="AX6" s="606"/>
      <c r="AY6" s="606"/>
      <c r="AZ6" s="606"/>
      <c r="BA6" s="606"/>
      <c r="BB6" s="606"/>
      <c r="BC6" s="606"/>
      <c r="BD6" s="606"/>
      <c r="BE6" s="606"/>
      <c r="BF6" s="607"/>
      <c r="BG6" s="608">
        <v>71746516</v>
      </c>
      <c r="BH6" s="609"/>
      <c r="BI6" s="609"/>
      <c r="BJ6" s="609"/>
      <c r="BK6" s="609"/>
      <c r="BL6" s="609"/>
      <c r="BM6" s="609"/>
      <c r="BN6" s="610"/>
      <c r="BO6" s="646">
        <v>100</v>
      </c>
      <c r="BP6" s="646"/>
      <c r="BQ6" s="646"/>
      <c r="BR6" s="646"/>
      <c r="BS6" s="647" t="s">
        <v>122</v>
      </c>
      <c r="BT6" s="647"/>
      <c r="BU6" s="647"/>
      <c r="BV6" s="647"/>
      <c r="BW6" s="647"/>
      <c r="BX6" s="647"/>
      <c r="BY6" s="647"/>
      <c r="BZ6" s="647"/>
      <c r="CA6" s="647"/>
      <c r="CB6" s="682"/>
      <c r="CD6" s="666" t="s">
        <v>222</v>
      </c>
      <c r="CE6" s="667"/>
      <c r="CF6" s="667"/>
      <c r="CG6" s="667"/>
      <c r="CH6" s="667"/>
      <c r="CI6" s="667"/>
      <c r="CJ6" s="667"/>
      <c r="CK6" s="667"/>
      <c r="CL6" s="667"/>
      <c r="CM6" s="667"/>
      <c r="CN6" s="667"/>
      <c r="CO6" s="667"/>
      <c r="CP6" s="667"/>
      <c r="CQ6" s="668"/>
      <c r="CR6" s="608">
        <v>894458</v>
      </c>
      <c r="CS6" s="609"/>
      <c r="CT6" s="609"/>
      <c r="CU6" s="609"/>
      <c r="CV6" s="609"/>
      <c r="CW6" s="609"/>
      <c r="CX6" s="609"/>
      <c r="CY6" s="610"/>
      <c r="CZ6" s="690">
        <v>0.4</v>
      </c>
      <c r="DA6" s="672"/>
      <c r="DB6" s="672"/>
      <c r="DC6" s="692"/>
      <c r="DD6" s="614" t="s">
        <v>122</v>
      </c>
      <c r="DE6" s="609"/>
      <c r="DF6" s="609"/>
      <c r="DG6" s="609"/>
      <c r="DH6" s="609"/>
      <c r="DI6" s="609"/>
      <c r="DJ6" s="609"/>
      <c r="DK6" s="609"/>
      <c r="DL6" s="609"/>
      <c r="DM6" s="609"/>
      <c r="DN6" s="609"/>
      <c r="DO6" s="609"/>
      <c r="DP6" s="610"/>
      <c r="DQ6" s="614">
        <v>894446</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277061</v>
      </c>
      <c r="S7" s="609"/>
      <c r="T7" s="609"/>
      <c r="U7" s="609"/>
      <c r="V7" s="609"/>
      <c r="W7" s="609"/>
      <c r="X7" s="609"/>
      <c r="Y7" s="610"/>
      <c r="Z7" s="646">
        <v>0.1</v>
      </c>
      <c r="AA7" s="646"/>
      <c r="AB7" s="646"/>
      <c r="AC7" s="646"/>
      <c r="AD7" s="647">
        <v>277061</v>
      </c>
      <c r="AE7" s="647"/>
      <c r="AF7" s="647"/>
      <c r="AG7" s="647"/>
      <c r="AH7" s="647"/>
      <c r="AI7" s="647"/>
      <c r="AJ7" s="647"/>
      <c r="AK7" s="647"/>
      <c r="AL7" s="611">
        <v>0.2</v>
      </c>
      <c r="AM7" s="612"/>
      <c r="AN7" s="612"/>
      <c r="AO7" s="648"/>
      <c r="AP7" s="605" t="s">
        <v>224</v>
      </c>
      <c r="AQ7" s="606"/>
      <c r="AR7" s="606"/>
      <c r="AS7" s="606"/>
      <c r="AT7" s="606"/>
      <c r="AU7" s="606"/>
      <c r="AV7" s="606"/>
      <c r="AW7" s="606"/>
      <c r="AX7" s="606"/>
      <c r="AY7" s="606"/>
      <c r="AZ7" s="606"/>
      <c r="BA7" s="606"/>
      <c r="BB7" s="606"/>
      <c r="BC7" s="606"/>
      <c r="BD7" s="606"/>
      <c r="BE7" s="606"/>
      <c r="BF7" s="607"/>
      <c r="BG7" s="608">
        <v>68363846</v>
      </c>
      <c r="BH7" s="609"/>
      <c r="BI7" s="609"/>
      <c r="BJ7" s="609"/>
      <c r="BK7" s="609"/>
      <c r="BL7" s="609"/>
      <c r="BM7" s="609"/>
      <c r="BN7" s="610"/>
      <c r="BO7" s="646">
        <v>95.3</v>
      </c>
      <c r="BP7" s="646"/>
      <c r="BQ7" s="646"/>
      <c r="BR7" s="646"/>
      <c r="BS7" s="647" t="s">
        <v>122</v>
      </c>
      <c r="BT7" s="647"/>
      <c r="BU7" s="647"/>
      <c r="BV7" s="647"/>
      <c r="BW7" s="647"/>
      <c r="BX7" s="647"/>
      <c r="BY7" s="647"/>
      <c r="BZ7" s="647"/>
      <c r="CA7" s="647"/>
      <c r="CB7" s="682"/>
      <c r="CD7" s="605" t="s">
        <v>225</v>
      </c>
      <c r="CE7" s="606"/>
      <c r="CF7" s="606"/>
      <c r="CG7" s="606"/>
      <c r="CH7" s="606"/>
      <c r="CI7" s="606"/>
      <c r="CJ7" s="606"/>
      <c r="CK7" s="606"/>
      <c r="CL7" s="606"/>
      <c r="CM7" s="606"/>
      <c r="CN7" s="606"/>
      <c r="CO7" s="606"/>
      <c r="CP7" s="606"/>
      <c r="CQ7" s="607"/>
      <c r="CR7" s="608">
        <v>25777594</v>
      </c>
      <c r="CS7" s="609"/>
      <c r="CT7" s="609"/>
      <c r="CU7" s="609"/>
      <c r="CV7" s="609"/>
      <c r="CW7" s="609"/>
      <c r="CX7" s="609"/>
      <c r="CY7" s="610"/>
      <c r="CZ7" s="646">
        <v>11.4</v>
      </c>
      <c r="DA7" s="646"/>
      <c r="DB7" s="646"/>
      <c r="DC7" s="646"/>
      <c r="DD7" s="614">
        <v>1592157</v>
      </c>
      <c r="DE7" s="609"/>
      <c r="DF7" s="609"/>
      <c r="DG7" s="609"/>
      <c r="DH7" s="609"/>
      <c r="DI7" s="609"/>
      <c r="DJ7" s="609"/>
      <c r="DK7" s="609"/>
      <c r="DL7" s="609"/>
      <c r="DM7" s="609"/>
      <c r="DN7" s="609"/>
      <c r="DO7" s="609"/>
      <c r="DP7" s="610"/>
      <c r="DQ7" s="614">
        <v>22892896</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1473320</v>
      </c>
      <c r="S8" s="609"/>
      <c r="T8" s="609"/>
      <c r="U8" s="609"/>
      <c r="V8" s="609"/>
      <c r="W8" s="609"/>
      <c r="X8" s="609"/>
      <c r="Y8" s="610"/>
      <c r="Z8" s="646">
        <v>0.6</v>
      </c>
      <c r="AA8" s="646"/>
      <c r="AB8" s="646"/>
      <c r="AC8" s="646"/>
      <c r="AD8" s="647">
        <v>1473320</v>
      </c>
      <c r="AE8" s="647"/>
      <c r="AF8" s="647"/>
      <c r="AG8" s="647"/>
      <c r="AH8" s="647"/>
      <c r="AI8" s="647"/>
      <c r="AJ8" s="647"/>
      <c r="AK8" s="647"/>
      <c r="AL8" s="611">
        <v>1</v>
      </c>
      <c r="AM8" s="612"/>
      <c r="AN8" s="612"/>
      <c r="AO8" s="648"/>
      <c r="AP8" s="605" t="s">
        <v>227</v>
      </c>
      <c r="AQ8" s="606"/>
      <c r="AR8" s="606"/>
      <c r="AS8" s="606"/>
      <c r="AT8" s="606"/>
      <c r="AU8" s="606"/>
      <c r="AV8" s="606"/>
      <c r="AW8" s="606"/>
      <c r="AX8" s="606"/>
      <c r="AY8" s="606"/>
      <c r="AZ8" s="606"/>
      <c r="BA8" s="606"/>
      <c r="BB8" s="606"/>
      <c r="BC8" s="606"/>
      <c r="BD8" s="606"/>
      <c r="BE8" s="606"/>
      <c r="BF8" s="607"/>
      <c r="BG8" s="608">
        <v>1201834</v>
      </c>
      <c r="BH8" s="609"/>
      <c r="BI8" s="609"/>
      <c r="BJ8" s="609"/>
      <c r="BK8" s="609"/>
      <c r="BL8" s="609"/>
      <c r="BM8" s="609"/>
      <c r="BN8" s="610"/>
      <c r="BO8" s="646">
        <v>1.7</v>
      </c>
      <c r="BP8" s="646"/>
      <c r="BQ8" s="646"/>
      <c r="BR8" s="646"/>
      <c r="BS8" s="647" t="s">
        <v>122</v>
      </c>
      <c r="BT8" s="647"/>
      <c r="BU8" s="647"/>
      <c r="BV8" s="647"/>
      <c r="BW8" s="647"/>
      <c r="BX8" s="647"/>
      <c r="BY8" s="647"/>
      <c r="BZ8" s="647"/>
      <c r="CA8" s="647"/>
      <c r="CB8" s="682"/>
      <c r="CD8" s="605" t="s">
        <v>228</v>
      </c>
      <c r="CE8" s="606"/>
      <c r="CF8" s="606"/>
      <c r="CG8" s="606"/>
      <c r="CH8" s="606"/>
      <c r="CI8" s="606"/>
      <c r="CJ8" s="606"/>
      <c r="CK8" s="606"/>
      <c r="CL8" s="606"/>
      <c r="CM8" s="606"/>
      <c r="CN8" s="606"/>
      <c r="CO8" s="606"/>
      <c r="CP8" s="606"/>
      <c r="CQ8" s="607"/>
      <c r="CR8" s="608">
        <v>124153877</v>
      </c>
      <c r="CS8" s="609"/>
      <c r="CT8" s="609"/>
      <c r="CU8" s="609"/>
      <c r="CV8" s="609"/>
      <c r="CW8" s="609"/>
      <c r="CX8" s="609"/>
      <c r="CY8" s="610"/>
      <c r="CZ8" s="646">
        <v>55</v>
      </c>
      <c r="DA8" s="646"/>
      <c r="DB8" s="646"/>
      <c r="DC8" s="646"/>
      <c r="DD8" s="614">
        <v>1900637</v>
      </c>
      <c r="DE8" s="609"/>
      <c r="DF8" s="609"/>
      <c r="DG8" s="609"/>
      <c r="DH8" s="609"/>
      <c r="DI8" s="609"/>
      <c r="DJ8" s="609"/>
      <c r="DK8" s="609"/>
      <c r="DL8" s="609"/>
      <c r="DM8" s="609"/>
      <c r="DN8" s="609"/>
      <c r="DO8" s="609"/>
      <c r="DP8" s="610"/>
      <c r="DQ8" s="614">
        <v>67436006</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1580880</v>
      </c>
      <c r="S9" s="609"/>
      <c r="T9" s="609"/>
      <c r="U9" s="609"/>
      <c r="V9" s="609"/>
      <c r="W9" s="609"/>
      <c r="X9" s="609"/>
      <c r="Y9" s="610"/>
      <c r="Z9" s="646">
        <v>0.7</v>
      </c>
      <c r="AA9" s="646"/>
      <c r="AB9" s="646"/>
      <c r="AC9" s="646"/>
      <c r="AD9" s="647">
        <v>1580880</v>
      </c>
      <c r="AE9" s="647"/>
      <c r="AF9" s="647"/>
      <c r="AG9" s="647"/>
      <c r="AH9" s="647"/>
      <c r="AI9" s="647"/>
      <c r="AJ9" s="647"/>
      <c r="AK9" s="647"/>
      <c r="AL9" s="611">
        <v>1.1000000000000001</v>
      </c>
      <c r="AM9" s="612"/>
      <c r="AN9" s="612"/>
      <c r="AO9" s="648"/>
      <c r="AP9" s="605" t="s">
        <v>230</v>
      </c>
      <c r="AQ9" s="606"/>
      <c r="AR9" s="606"/>
      <c r="AS9" s="606"/>
      <c r="AT9" s="606"/>
      <c r="AU9" s="606"/>
      <c r="AV9" s="606"/>
      <c r="AW9" s="606"/>
      <c r="AX9" s="606"/>
      <c r="AY9" s="606"/>
      <c r="AZ9" s="606"/>
      <c r="BA9" s="606"/>
      <c r="BB9" s="606"/>
      <c r="BC9" s="606"/>
      <c r="BD9" s="606"/>
      <c r="BE9" s="606"/>
      <c r="BF9" s="607"/>
      <c r="BG9" s="608">
        <v>67162012</v>
      </c>
      <c r="BH9" s="609"/>
      <c r="BI9" s="609"/>
      <c r="BJ9" s="609"/>
      <c r="BK9" s="609"/>
      <c r="BL9" s="609"/>
      <c r="BM9" s="609"/>
      <c r="BN9" s="610"/>
      <c r="BO9" s="646">
        <v>93.6</v>
      </c>
      <c r="BP9" s="646"/>
      <c r="BQ9" s="646"/>
      <c r="BR9" s="646"/>
      <c r="BS9" s="647" t="s">
        <v>122</v>
      </c>
      <c r="BT9" s="647"/>
      <c r="BU9" s="647"/>
      <c r="BV9" s="647"/>
      <c r="BW9" s="647"/>
      <c r="BX9" s="647"/>
      <c r="BY9" s="647"/>
      <c r="BZ9" s="647"/>
      <c r="CA9" s="647"/>
      <c r="CB9" s="682"/>
      <c r="CD9" s="605" t="s">
        <v>231</v>
      </c>
      <c r="CE9" s="606"/>
      <c r="CF9" s="606"/>
      <c r="CG9" s="606"/>
      <c r="CH9" s="606"/>
      <c r="CI9" s="606"/>
      <c r="CJ9" s="606"/>
      <c r="CK9" s="606"/>
      <c r="CL9" s="606"/>
      <c r="CM9" s="606"/>
      <c r="CN9" s="606"/>
      <c r="CO9" s="606"/>
      <c r="CP9" s="606"/>
      <c r="CQ9" s="607"/>
      <c r="CR9" s="608">
        <v>19591550</v>
      </c>
      <c r="CS9" s="609"/>
      <c r="CT9" s="609"/>
      <c r="CU9" s="609"/>
      <c r="CV9" s="609"/>
      <c r="CW9" s="609"/>
      <c r="CX9" s="609"/>
      <c r="CY9" s="610"/>
      <c r="CZ9" s="646">
        <v>8.6999999999999993</v>
      </c>
      <c r="DA9" s="646"/>
      <c r="DB9" s="646"/>
      <c r="DC9" s="646"/>
      <c r="DD9" s="614">
        <v>277327</v>
      </c>
      <c r="DE9" s="609"/>
      <c r="DF9" s="609"/>
      <c r="DG9" s="609"/>
      <c r="DH9" s="609"/>
      <c r="DI9" s="609"/>
      <c r="DJ9" s="609"/>
      <c r="DK9" s="609"/>
      <c r="DL9" s="609"/>
      <c r="DM9" s="609"/>
      <c r="DN9" s="609"/>
      <c r="DO9" s="609"/>
      <c r="DP9" s="610"/>
      <c r="DQ9" s="614">
        <v>16097259</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t="s">
        <v>122</v>
      </c>
      <c r="BH10" s="609"/>
      <c r="BI10" s="609"/>
      <c r="BJ10" s="609"/>
      <c r="BK10" s="609"/>
      <c r="BL10" s="609"/>
      <c r="BM10" s="609"/>
      <c r="BN10" s="610"/>
      <c r="BO10" s="646" t="s">
        <v>122</v>
      </c>
      <c r="BP10" s="646"/>
      <c r="BQ10" s="646"/>
      <c r="BR10" s="646"/>
      <c r="BS10" s="647" t="s">
        <v>122</v>
      </c>
      <c r="BT10" s="647"/>
      <c r="BU10" s="647"/>
      <c r="BV10" s="647"/>
      <c r="BW10" s="647"/>
      <c r="BX10" s="647"/>
      <c r="BY10" s="647"/>
      <c r="BZ10" s="647"/>
      <c r="CA10" s="647"/>
      <c r="CB10" s="682"/>
      <c r="CD10" s="605" t="s">
        <v>234</v>
      </c>
      <c r="CE10" s="606"/>
      <c r="CF10" s="606"/>
      <c r="CG10" s="606"/>
      <c r="CH10" s="606"/>
      <c r="CI10" s="606"/>
      <c r="CJ10" s="606"/>
      <c r="CK10" s="606"/>
      <c r="CL10" s="606"/>
      <c r="CM10" s="606"/>
      <c r="CN10" s="606"/>
      <c r="CO10" s="606"/>
      <c r="CP10" s="606"/>
      <c r="CQ10" s="607"/>
      <c r="CR10" s="608">
        <v>487153</v>
      </c>
      <c r="CS10" s="609"/>
      <c r="CT10" s="609"/>
      <c r="CU10" s="609"/>
      <c r="CV10" s="609"/>
      <c r="CW10" s="609"/>
      <c r="CX10" s="609"/>
      <c r="CY10" s="610"/>
      <c r="CZ10" s="646">
        <v>0.2</v>
      </c>
      <c r="DA10" s="646"/>
      <c r="DB10" s="646"/>
      <c r="DC10" s="646"/>
      <c r="DD10" s="614" t="s">
        <v>122</v>
      </c>
      <c r="DE10" s="609"/>
      <c r="DF10" s="609"/>
      <c r="DG10" s="609"/>
      <c r="DH10" s="609"/>
      <c r="DI10" s="609"/>
      <c r="DJ10" s="609"/>
      <c r="DK10" s="609"/>
      <c r="DL10" s="609"/>
      <c r="DM10" s="609"/>
      <c r="DN10" s="609"/>
      <c r="DO10" s="609"/>
      <c r="DP10" s="610"/>
      <c r="DQ10" s="614">
        <v>464090</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13524674</v>
      </c>
      <c r="S11" s="609"/>
      <c r="T11" s="609"/>
      <c r="U11" s="609"/>
      <c r="V11" s="609"/>
      <c r="W11" s="609"/>
      <c r="X11" s="609"/>
      <c r="Y11" s="610"/>
      <c r="Z11" s="611">
        <v>5.7</v>
      </c>
      <c r="AA11" s="612"/>
      <c r="AB11" s="612"/>
      <c r="AC11" s="613"/>
      <c r="AD11" s="614">
        <v>13524674</v>
      </c>
      <c r="AE11" s="609"/>
      <c r="AF11" s="609"/>
      <c r="AG11" s="609"/>
      <c r="AH11" s="609"/>
      <c r="AI11" s="609"/>
      <c r="AJ11" s="609"/>
      <c r="AK11" s="610"/>
      <c r="AL11" s="611">
        <v>9.5</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t="s">
        <v>122</v>
      </c>
      <c r="BH11" s="609"/>
      <c r="BI11" s="609"/>
      <c r="BJ11" s="609"/>
      <c r="BK11" s="609"/>
      <c r="BL11" s="609"/>
      <c r="BM11" s="609"/>
      <c r="BN11" s="610"/>
      <c r="BO11" s="646" t="s">
        <v>122</v>
      </c>
      <c r="BP11" s="646"/>
      <c r="BQ11" s="646"/>
      <c r="BR11" s="646"/>
      <c r="BS11" s="647" t="s">
        <v>122</v>
      </c>
      <c r="BT11" s="647"/>
      <c r="BU11" s="647"/>
      <c r="BV11" s="647"/>
      <c r="BW11" s="647"/>
      <c r="BX11" s="647"/>
      <c r="BY11" s="647"/>
      <c r="BZ11" s="647"/>
      <c r="CA11" s="647"/>
      <c r="CB11" s="682"/>
      <c r="CD11" s="605" t="s">
        <v>237</v>
      </c>
      <c r="CE11" s="606"/>
      <c r="CF11" s="606"/>
      <c r="CG11" s="606"/>
      <c r="CH11" s="606"/>
      <c r="CI11" s="606"/>
      <c r="CJ11" s="606"/>
      <c r="CK11" s="606"/>
      <c r="CL11" s="606"/>
      <c r="CM11" s="606"/>
      <c r="CN11" s="606"/>
      <c r="CO11" s="606"/>
      <c r="CP11" s="606"/>
      <c r="CQ11" s="607"/>
      <c r="CR11" s="608">
        <v>157066</v>
      </c>
      <c r="CS11" s="609"/>
      <c r="CT11" s="609"/>
      <c r="CU11" s="609"/>
      <c r="CV11" s="609"/>
      <c r="CW11" s="609"/>
      <c r="CX11" s="609"/>
      <c r="CY11" s="610"/>
      <c r="CZ11" s="646">
        <v>0.1</v>
      </c>
      <c r="DA11" s="646"/>
      <c r="DB11" s="646"/>
      <c r="DC11" s="646"/>
      <c r="DD11" s="614">
        <v>37548</v>
      </c>
      <c r="DE11" s="609"/>
      <c r="DF11" s="609"/>
      <c r="DG11" s="609"/>
      <c r="DH11" s="609"/>
      <c r="DI11" s="609"/>
      <c r="DJ11" s="609"/>
      <c r="DK11" s="609"/>
      <c r="DL11" s="609"/>
      <c r="DM11" s="609"/>
      <c r="DN11" s="609"/>
      <c r="DO11" s="609"/>
      <c r="DP11" s="610"/>
      <c r="DQ11" s="614">
        <v>128359</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t="s">
        <v>122</v>
      </c>
      <c r="BH12" s="609"/>
      <c r="BI12" s="609"/>
      <c r="BJ12" s="609"/>
      <c r="BK12" s="609"/>
      <c r="BL12" s="609"/>
      <c r="BM12" s="609"/>
      <c r="BN12" s="610"/>
      <c r="BO12" s="646" t="s">
        <v>122</v>
      </c>
      <c r="BP12" s="646"/>
      <c r="BQ12" s="646"/>
      <c r="BR12" s="646"/>
      <c r="BS12" s="647" t="s">
        <v>122</v>
      </c>
      <c r="BT12" s="647"/>
      <c r="BU12" s="647"/>
      <c r="BV12" s="647"/>
      <c r="BW12" s="647"/>
      <c r="BX12" s="647"/>
      <c r="BY12" s="647"/>
      <c r="BZ12" s="647"/>
      <c r="CA12" s="647"/>
      <c r="CB12" s="682"/>
      <c r="CD12" s="605" t="s">
        <v>240</v>
      </c>
      <c r="CE12" s="606"/>
      <c r="CF12" s="606"/>
      <c r="CG12" s="606"/>
      <c r="CH12" s="606"/>
      <c r="CI12" s="606"/>
      <c r="CJ12" s="606"/>
      <c r="CK12" s="606"/>
      <c r="CL12" s="606"/>
      <c r="CM12" s="606"/>
      <c r="CN12" s="606"/>
      <c r="CO12" s="606"/>
      <c r="CP12" s="606"/>
      <c r="CQ12" s="607"/>
      <c r="CR12" s="608">
        <v>1922586</v>
      </c>
      <c r="CS12" s="609"/>
      <c r="CT12" s="609"/>
      <c r="CU12" s="609"/>
      <c r="CV12" s="609"/>
      <c r="CW12" s="609"/>
      <c r="CX12" s="609"/>
      <c r="CY12" s="610"/>
      <c r="CZ12" s="646">
        <v>0.9</v>
      </c>
      <c r="DA12" s="646"/>
      <c r="DB12" s="646"/>
      <c r="DC12" s="646"/>
      <c r="DD12" s="614">
        <v>18757</v>
      </c>
      <c r="DE12" s="609"/>
      <c r="DF12" s="609"/>
      <c r="DG12" s="609"/>
      <c r="DH12" s="609"/>
      <c r="DI12" s="609"/>
      <c r="DJ12" s="609"/>
      <c r="DK12" s="609"/>
      <c r="DL12" s="609"/>
      <c r="DM12" s="609"/>
      <c r="DN12" s="609"/>
      <c r="DO12" s="609"/>
      <c r="DP12" s="610"/>
      <c r="DQ12" s="614">
        <v>1754543</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t="s">
        <v>122</v>
      </c>
      <c r="BH13" s="609"/>
      <c r="BI13" s="609"/>
      <c r="BJ13" s="609"/>
      <c r="BK13" s="609"/>
      <c r="BL13" s="609"/>
      <c r="BM13" s="609"/>
      <c r="BN13" s="610"/>
      <c r="BO13" s="646" t="s">
        <v>122</v>
      </c>
      <c r="BP13" s="646"/>
      <c r="BQ13" s="646"/>
      <c r="BR13" s="646"/>
      <c r="BS13" s="647" t="s">
        <v>122</v>
      </c>
      <c r="BT13" s="647"/>
      <c r="BU13" s="647"/>
      <c r="BV13" s="647"/>
      <c r="BW13" s="647"/>
      <c r="BX13" s="647"/>
      <c r="BY13" s="647"/>
      <c r="BZ13" s="647"/>
      <c r="CA13" s="647"/>
      <c r="CB13" s="682"/>
      <c r="CD13" s="605" t="s">
        <v>243</v>
      </c>
      <c r="CE13" s="606"/>
      <c r="CF13" s="606"/>
      <c r="CG13" s="606"/>
      <c r="CH13" s="606"/>
      <c r="CI13" s="606"/>
      <c r="CJ13" s="606"/>
      <c r="CK13" s="606"/>
      <c r="CL13" s="606"/>
      <c r="CM13" s="606"/>
      <c r="CN13" s="606"/>
      <c r="CO13" s="606"/>
      <c r="CP13" s="606"/>
      <c r="CQ13" s="607"/>
      <c r="CR13" s="608">
        <v>13937885</v>
      </c>
      <c r="CS13" s="609"/>
      <c r="CT13" s="609"/>
      <c r="CU13" s="609"/>
      <c r="CV13" s="609"/>
      <c r="CW13" s="609"/>
      <c r="CX13" s="609"/>
      <c r="CY13" s="610"/>
      <c r="CZ13" s="646">
        <v>6.2</v>
      </c>
      <c r="DA13" s="646"/>
      <c r="DB13" s="646"/>
      <c r="DC13" s="646"/>
      <c r="DD13" s="614">
        <v>6510296</v>
      </c>
      <c r="DE13" s="609"/>
      <c r="DF13" s="609"/>
      <c r="DG13" s="609"/>
      <c r="DH13" s="609"/>
      <c r="DI13" s="609"/>
      <c r="DJ13" s="609"/>
      <c r="DK13" s="609"/>
      <c r="DL13" s="609"/>
      <c r="DM13" s="609"/>
      <c r="DN13" s="609"/>
      <c r="DO13" s="609"/>
      <c r="DP13" s="610"/>
      <c r="DQ13" s="614">
        <v>10775167</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v>5816</v>
      </c>
      <c r="S14" s="609"/>
      <c r="T14" s="609"/>
      <c r="U14" s="609"/>
      <c r="V14" s="609"/>
      <c r="W14" s="609"/>
      <c r="X14" s="609"/>
      <c r="Y14" s="610"/>
      <c r="Z14" s="646">
        <v>0</v>
      </c>
      <c r="AA14" s="646"/>
      <c r="AB14" s="646"/>
      <c r="AC14" s="646"/>
      <c r="AD14" s="647">
        <v>5816</v>
      </c>
      <c r="AE14" s="647"/>
      <c r="AF14" s="647"/>
      <c r="AG14" s="647"/>
      <c r="AH14" s="647"/>
      <c r="AI14" s="647"/>
      <c r="AJ14" s="647"/>
      <c r="AK14" s="647"/>
      <c r="AL14" s="611">
        <v>0</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215789</v>
      </c>
      <c r="BH14" s="609"/>
      <c r="BI14" s="609"/>
      <c r="BJ14" s="609"/>
      <c r="BK14" s="609"/>
      <c r="BL14" s="609"/>
      <c r="BM14" s="609"/>
      <c r="BN14" s="610"/>
      <c r="BO14" s="646">
        <v>0.3</v>
      </c>
      <c r="BP14" s="646"/>
      <c r="BQ14" s="646"/>
      <c r="BR14" s="646"/>
      <c r="BS14" s="647" t="s">
        <v>122</v>
      </c>
      <c r="BT14" s="647"/>
      <c r="BU14" s="647"/>
      <c r="BV14" s="647"/>
      <c r="BW14" s="647"/>
      <c r="BX14" s="647"/>
      <c r="BY14" s="647"/>
      <c r="BZ14" s="647"/>
      <c r="CA14" s="647"/>
      <c r="CB14" s="682"/>
      <c r="CD14" s="605" t="s">
        <v>246</v>
      </c>
      <c r="CE14" s="606"/>
      <c r="CF14" s="606"/>
      <c r="CG14" s="606"/>
      <c r="CH14" s="606"/>
      <c r="CI14" s="606"/>
      <c r="CJ14" s="606"/>
      <c r="CK14" s="606"/>
      <c r="CL14" s="606"/>
      <c r="CM14" s="606"/>
      <c r="CN14" s="606"/>
      <c r="CO14" s="606"/>
      <c r="CP14" s="606"/>
      <c r="CQ14" s="607"/>
      <c r="CR14" s="608">
        <v>1041379</v>
      </c>
      <c r="CS14" s="609"/>
      <c r="CT14" s="609"/>
      <c r="CU14" s="609"/>
      <c r="CV14" s="609"/>
      <c r="CW14" s="609"/>
      <c r="CX14" s="609"/>
      <c r="CY14" s="610"/>
      <c r="CZ14" s="646">
        <v>0.5</v>
      </c>
      <c r="DA14" s="646"/>
      <c r="DB14" s="646"/>
      <c r="DC14" s="646"/>
      <c r="DD14" s="614">
        <v>428460</v>
      </c>
      <c r="DE14" s="609"/>
      <c r="DF14" s="609"/>
      <c r="DG14" s="609"/>
      <c r="DH14" s="609"/>
      <c r="DI14" s="609"/>
      <c r="DJ14" s="609"/>
      <c r="DK14" s="609"/>
      <c r="DL14" s="609"/>
      <c r="DM14" s="609"/>
      <c r="DN14" s="609"/>
      <c r="DO14" s="609"/>
      <c r="DP14" s="610"/>
      <c r="DQ14" s="614">
        <v>936406</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t="s">
        <v>122</v>
      </c>
      <c r="S15" s="609"/>
      <c r="T15" s="609"/>
      <c r="U15" s="609"/>
      <c r="V15" s="609"/>
      <c r="W15" s="609"/>
      <c r="X15" s="609"/>
      <c r="Y15" s="610"/>
      <c r="Z15" s="646" t="s">
        <v>122</v>
      </c>
      <c r="AA15" s="646"/>
      <c r="AB15" s="646"/>
      <c r="AC15" s="646"/>
      <c r="AD15" s="647" t="s">
        <v>122</v>
      </c>
      <c r="AE15" s="647"/>
      <c r="AF15" s="647"/>
      <c r="AG15" s="647"/>
      <c r="AH15" s="647"/>
      <c r="AI15" s="647"/>
      <c r="AJ15" s="647"/>
      <c r="AK15" s="647"/>
      <c r="AL15" s="611" t="s">
        <v>122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3166881</v>
      </c>
      <c r="BH15" s="609"/>
      <c r="BI15" s="609"/>
      <c r="BJ15" s="609"/>
      <c r="BK15" s="609"/>
      <c r="BL15" s="609"/>
      <c r="BM15" s="609"/>
      <c r="BN15" s="610"/>
      <c r="BO15" s="646">
        <v>4.4000000000000004</v>
      </c>
      <c r="BP15" s="646"/>
      <c r="BQ15" s="646"/>
      <c r="BR15" s="646"/>
      <c r="BS15" s="647" t="s">
        <v>122</v>
      </c>
      <c r="BT15" s="647"/>
      <c r="BU15" s="647"/>
      <c r="BV15" s="647"/>
      <c r="BW15" s="647"/>
      <c r="BX15" s="647"/>
      <c r="BY15" s="647"/>
      <c r="BZ15" s="647"/>
      <c r="CA15" s="647"/>
      <c r="CB15" s="682"/>
      <c r="CD15" s="605" t="s">
        <v>249</v>
      </c>
      <c r="CE15" s="606"/>
      <c r="CF15" s="606"/>
      <c r="CG15" s="606"/>
      <c r="CH15" s="606"/>
      <c r="CI15" s="606"/>
      <c r="CJ15" s="606"/>
      <c r="CK15" s="606"/>
      <c r="CL15" s="606"/>
      <c r="CM15" s="606"/>
      <c r="CN15" s="606"/>
      <c r="CO15" s="606"/>
      <c r="CP15" s="606"/>
      <c r="CQ15" s="607"/>
      <c r="CR15" s="608">
        <v>35047635</v>
      </c>
      <c r="CS15" s="609"/>
      <c r="CT15" s="609"/>
      <c r="CU15" s="609"/>
      <c r="CV15" s="609"/>
      <c r="CW15" s="609"/>
      <c r="CX15" s="609"/>
      <c r="CY15" s="610"/>
      <c r="CZ15" s="646">
        <v>15.5</v>
      </c>
      <c r="DA15" s="646"/>
      <c r="DB15" s="646"/>
      <c r="DC15" s="646"/>
      <c r="DD15" s="614">
        <v>12777613</v>
      </c>
      <c r="DE15" s="609"/>
      <c r="DF15" s="609"/>
      <c r="DG15" s="609"/>
      <c r="DH15" s="609"/>
      <c r="DI15" s="609"/>
      <c r="DJ15" s="609"/>
      <c r="DK15" s="609"/>
      <c r="DL15" s="609"/>
      <c r="DM15" s="609"/>
      <c r="DN15" s="609"/>
      <c r="DO15" s="609"/>
      <c r="DP15" s="610"/>
      <c r="DQ15" s="614">
        <v>25417775</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v>217608</v>
      </c>
      <c r="S16" s="609"/>
      <c r="T16" s="609"/>
      <c r="U16" s="609"/>
      <c r="V16" s="609"/>
      <c r="W16" s="609"/>
      <c r="X16" s="609"/>
      <c r="Y16" s="610"/>
      <c r="Z16" s="646">
        <v>0.1</v>
      </c>
      <c r="AA16" s="646"/>
      <c r="AB16" s="646"/>
      <c r="AC16" s="646"/>
      <c r="AD16" s="647">
        <v>217608</v>
      </c>
      <c r="AE16" s="647"/>
      <c r="AF16" s="647"/>
      <c r="AG16" s="647"/>
      <c r="AH16" s="647"/>
      <c r="AI16" s="647"/>
      <c r="AJ16" s="647"/>
      <c r="AK16" s="647"/>
      <c r="AL16" s="611">
        <v>0.2</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t="s">
        <v>122</v>
      </c>
      <c r="S17" s="609"/>
      <c r="T17" s="609"/>
      <c r="U17" s="609"/>
      <c r="V17" s="609"/>
      <c r="W17" s="609"/>
      <c r="X17" s="609"/>
      <c r="Y17" s="610"/>
      <c r="Z17" s="646" t="s">
        <v>122</v>
      </c>
      <c r="AA17" s="646"/>
      <c r="AB17" s="646"/>
      <c r="AC17" s="646"/>
      <c r="AD17" s="647" t="s">
        <v>122</v>
      </c>
      <c r="AE17" s="647"/>
      <c r="AF17" s="647"/>
      <c r="AG17" s="647"/>
      <c r="AH17" s="647"/>
      <c r="AI17" s="647"/>
      <c r="AJ17" s="647"/>
      <c r="AK17" s="647"/>
      <c r="AL17" s="611" t="s">
        <v>122</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255</v>
      </c>
      <c r="CE17" s="606"/>
      <c r="CF17" s="606"/>
      <c r="CG17" s="606"/>
      <c r="CH17" s="606"/>
      <c r="CI17" s="606"/>
      <c r="CJ17" s="606"/>
      <c r="CK17" s="606"/>
      <c r="CL17" s="606"/>
      <c r="CM17" s="606"/>
      <c r="CN17" s="606"/>
      <c r="CO17" s="606"/>
      <c r="CP17" s="606"/>
      <c r="CQ17" s="607"/>
      <c r="CR17" s="608">
        <v>2884078</v>
      </c>
      <c r="CS17" s="609"/>
      <c r="CT17" s="609"/>
      <c r="CU17" s="609"/>
      <c r="CV17" s="609"/>
      <c r="CW17" s="609"/>
      <c r="CX17" s="609"/>
      <c r="CY17" s="610"/>
      <c r="CZ17" s="646">
        <v>1.3</v>
      </c>
      <c r="DA17" s="646"/>
      <c r="DB17" s="646"/>
      <c r="DC17" s="646"/>
      <c r="DD17" s="614" t="s">
        <v>122</v>
      </c>
      <c r="DE17" s="609"/>
      <c r="DF17" s="609"/>
      <c r="DG17" s="609"/>
      <c r="DH17" s="609"/>
      <c r="DI17" s="609"/>
      <c r="DJ17" s="609"/>
      <c r="DK17" s="609"/>
      <c r="DL17" s="609"/>
      <c r="DM17" s="609"/>
      <c r="DN17" s="609"/>
      <c r="DO17" s="609"/>
      <c r="DP17" s="610"/>
      <c r="DQ17" s="614">
        <v>2882703</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308207</v>
      </c>
      <c r="S18" s="609"/>
      <c r="T18" s="609"/>
      <c r="U18" s="609"/>
      <c r="V18" s="609"/>
      <c r="W18" s="609"/>
      <c r="X18" s="609"/>
      <c r="Y18" s="610"/>
      <c r="Z18" s="646">
        <v>0.1</v>
      </c>
      <c r="AA18" s="646"/>
      <c r="AB18" s="646"/>
      <c r="AC18" s="646"/>
      <c r="AD18" s="647">
        <v>308207</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308207</v>
      </c>
      <c r="S19" s="609"/>
      <c r="T19" s="609"/>
      <c r="U19" s="609"/>
      <c r="V19" s="609"/>
      <c r="W19" s="609"/>
      <c r="X19" s="609"/>
      <c r="Y19" s="610"/>
      <c r="Z19" s="646">
        <v>0.1</v>
      </c>
      <c r="AA19" s="646"/>
      <c r="AB19" s="646"/>
      <c r="AC19" s="646"/>
      <c r="AD19" s="647">
        <v>308207</v>
      </c>
      <c r="AE19" s="647"/>
      <c r="AF19" s="647"/>
      <c r="AG19" s="647"/>
      <c r="AH19" s="647"/>
      <c r="AI19" s="647"/>
      <c r="AJ19" s="647"/>
      <c r="AK19" s="647"/>
      <c r="AL19" s="611">
        <v>0.2</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20597</v>
      </c>
      <c r="BH19" s="609"/>
      <c r="BI19" s="609"/>
      <c r="BJ19" s="609"/>
      <c r="BK19" s="609"/>
      <c r="BL19" s="609"/>
      <c r="BM19" s="609"/>
      <c r="BN19" s="610"/>
      <c r="BO19" s="646">
        <v>0</v>
      </c>
      <c r="BP19" s="646"/>
      <c r="BQ19" s="646"/>
      <c r="BR19" s="646"/>
      <c r="BS19" s="647" t="s">
        <v>122</v>
      </c>
      <c r="BT19" s="647"/>
      <c r="BU19" s="647"/>
      <c r="BV19" s="647"/>
      <c r="BW19" s="647"/>
      <c r="BX19" s="647"/>
      <c r="BY19" s="647"/>
      <c r="BZ19" s="647"/>
      <c r="CA19" s="647"/>
      <c r="CB19" s="682"/>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83" t="s">
        <v>262</v>
      </c>
      <c r="C20" s="684"/>
      <c r="D20" s="684"/>
      <c r="E20" s="684"/>
      <c r="F20" s="684"/>
      <c r="G20" s="684"/>
      <c r="H20" s="684"/>
      <c r="I20" s="684"/>
      <c r="J20" s="684"/>
      <c r="K20" s="684"/>
      <c r="L20" s="684"/>
      <c r="M20" s="684"/>
      <c r="N20" s="684"/>
      <c r="O20" s="684"/>
      <c r="P20" s="684"/>
      <c r="Q20" s="685"/>
      <c r="R20" s="608" t="s">
        <v>122</v>
      </c>
      <c r="S20" s="609"/>
      <c r="T20" s="609"/>
      <c r="U20" s="609"/>
      <c r="V20" s="609"/>
      <c r="W20" s="609"/>
      <c r="X20" s="609"/>
      <c r="Y20" s="610"/>
      <c r="Z20" s="646" t="s">
        <v>122</v>
      </c>
      <c r="AA20" s="646"/>
      <c r="AB20" s="646"/>
      <c r="AC20" s="646"/>
      <c r="AD20" s="647" t="s">
        <v>122</v>
      </c>
      <c r="AE20" s="647"/>
      <c r="AF20" s="647"/>
      <c r="AG20" s="647"/>
      <c r="AH20" s="647"/>
      <c r="AI20" s="647"/>
      <c r="AJ20" s="647"/>
      <c r="AK20" s="647"/>
      <c r="AL20" s="611" t="s">
        <v>122</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20597</v>
      </c>
      <c r="BH20" s="609"/>
      <c r="BI20" s="609"/>
      <c r="BJ20" s="609"/>
      <c r="BK20" s="609"/>
      <c r="BL20" s="609"/>
      <c r="BM20" s="609"/>
      <c r="BN20" s="610"/>
      <c r="BO20" s="646">
        <v>0</v>
      </c>
      <c r="BP20" s="646"/>
      <c r="BQ20" s="646"/>
      <c r="BR20" s="646"/>
      <c r="BS20" s="647" t="s">
        <v>122</v>
      </c>
      <c r="BT20" s="647"/>
      <c r="BU20" s="647"/>
      <c r="BV20" s="647"/>
      <c r="BW20" s="647"/>
      <c r="BX20" s="647"/>
      <c r="BY20" s="647"/>
      <c r="BZ20" s="647"/>
      <c r="CA20" s="647"/>
      <c r="CB20" s="682"/>
      <c r="CD20" s="605" t="s">
        <v>264</v>
      </c>
      <c r="CE20" s="606"/>
      <c r="CF20" s="606"/>
      <c r="CG20" s="606"/>
      <c r="CH20" s="606"/>
      <c r="CI20" s="606"/>
      <c r="CJ20" s="606"/>
      <c r="CK20" s="606"/>
      <c r="CL20" s="606"/>
      <c r="CM20" s="606"/>
      <c r="CN20" s="606"/>
      <c r="CO20" s="606"/>
      <c r="CP20" s="606"/>
      <c r="CQ20" s="607"/>
      <c r="CR20" s="608">
        <v>225895261</v>
      </c>
      <c r="CS20" s="609"/>
      <c r="CT20" s="609"/>
      <c r="CU20" s="609"/>
      <c r="CV20" s="609"/>
      <c r="CW20" s="609"/>
      <c r="CX20" s="609"/>
      <c r="CY20" s="610"/>
      <c r="CZ20" s="646">
        <v>100</v>
      </c>
      <c r="DA20" s="646"/>
      <c r="DB20" s="646"/>
      <c r="DC20" s="646"/>
      <c r="DD20" s="614">
        <v>23542795</v>
      </c>
      <c r="DE20" s="609"/>
      <c r="DF20" s="609"/>
      <c r="DG20" s="609"/>
      <c r="DH20" s="609"/>
      <c r="DI20" s="609"/>
      <c r="DJ20" s="609"/>
      <c r="DK20" s="609"/>
      <c r="DL20" s="609"/>
      <c r="DM20" s="609"/>
      <c r="DN20" s="609"/>
      <c r="DO20" s="609"/>
      <c r="DP20" s="610"/>
      <c r="DQ20" s="614">
        <v>149679650</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t="s">
        <v>122</v>
      </c>
      <c r="S21" s="609"/>
      <c r="T21" s="609"/>
      <c r="U21" s="609"/>
      <c r="V21" s="609"/>
      <c r="W21" s="609"/>
      <c r="X21" s="609"/>
      <c r="Y21" s="610"/>
      <c r="Z21" s="646" t="s">
        <v>122</v>
      </c>
      <c r="AA21" s="646"/>
      <c r="AB21" s="646"/>
      <c r="AC21" s="646"/>
      <c r="AD21" s="647" t="s">
        <v>122</v>
      </c>
      <c r="AE21" s="647"/>
      <c r="AF21" s="647"/>
      <c r="AG21" s="647"/>
      <c r="AH21" s="647"/>
      <c r="AI21" s="647"/>
      <c r="AJ21" s="647"/>
      <c r="AK21" s="647"/>
      <c r="AL21" s="611" t="s">
        <v>122</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v>20597</v>
      </c>
      <c r="BH21" s="609"/>
      <c r="BI21" s="609"/>
      <c r="BJ21" s="609"/>
      <c r="BK21" s="609"/>
      <c r="BL21" s="609"/>
      <c r="BM21" s="609"/>
      <c r="BN21" s="610"/>
      <c r="BO21" s="646">
        <v>0</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2"/>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t="s">
        <v>122</v>
      </c>
      <c r="S23" s="609"/>
      <c r="T23" s="609"/>
      <c r="U23" s="609"/>
      <c r="V23" s="609"/>
      <c r="W23" s="609"/>
      <c r="X23" s="609"/>
      <c r="Y23" s="610"/>
      <c r="Z23" s="646" t="s">
        <v>122</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2"/>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6" t="s">
        <v>279</v>
      </c>
      <c r="CE24" s="667"/>
      <c r="CF24" s="667"/>
      <c r="CG24" s="667"/>
      <c r="CH24" s="667"/>
      <c r="CI24" s="667"/>
      <c r="CJ24" s="667"/>
      <c r="CK24" s="667"/>
      <c r="CL24" s="667"/>
      <c r="CM24" s="667"/>
      <c r="CN24" s="667"/>
      <c r="CO24" s="667"/>
      <c r="CP24" s="667"/>
      <c r="CQ24" s="668"/>
      <c r="CR24" s="663">
        <v>111707252</v>
      </c>
      <c r="CS24" s="664"/>
      <c r="CT24" s="664"/>
      <c r="CU24" s="664"/>
      <c r="CV24" s="664"/>
      <c r="CW24" s="664"/>
      <c r="CX24" s="664"/>
      <c r="CY24" s="689"/>
      <c r="CZ24" s="690">
        <v>49.5</v>
      </c>
      <c r="DA24" s="672"/>
      <c r="DB24" s="672"/>
      <c r="DC24" s="692"/>
      <c r="DD24" s="688">
        <v>62399023</v>
      </c>
      <c r="DE24" s="664"/>
      <c r="DF24" s="664"/>
      <c r="DG24" s="664"/>
      <c r="DH24" s="664"/>
      <c r="DI24" s="664"/>
      <c r="DJ24" s="664"/>
      <c r="DK24" s="689"/>
      <c r="DL24" s="688">
        <v>61155665</v>
      </c>
      <c r="DM24" s="664"/>
      <c r="DN24" s="664"/>
      <c r="DO24" s="664"/>
      <c r="DP24" s="664"/>
      <c r="DQ24" s="664"/>
      <c r="DR24" s="664"/>
      <c r="DS24" s="664"/>
      <c r="DT24" s="664"/>
      <c r="DU24" s="664"/>
      <c r="DV24" s="689"/>
      <c r="DW24" s="690">
        <v>42.9</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89950020</v>
      </c>
      <c r="S25" s="609"/>
      <c r="T25" s="609"/>
      <c r="U25" s="609"/>
      <c r="V25" s="609"/>
      <c r="W25" s="609"/>
      <c r="X25" s="609"/>
      <c r="Y25" s="610"/>
      <c r="Z25" s="646">
        <v>37.9</v>
      </c>
      <c r="AA25" s="646"/>
      <c r="AB25" s="646"/>
      <c r="AC25" s="646"/>
      <c r="AD25" s="647">
        <v>89950020</v>
      </c>
      <c r="AE25" s="647"/>
      <c r="AF25" s="647"/>
      <c r="AG25" s="647"/>
      <c r="AH25" s="647"/>
      <c r="AI25" s="647"/>
      <c r="AJ25" s="647"/>
      <c r="AK25" s="647"/>
      <c r="AL25" s="611">
        <v>63.1</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282</v>
      </c>
      <c r="CE25" s="606"/>
      <c r="CF25" s="606"/>
      <c r="CG25" s="606"/>
      <c r="CH25" s="606"/>
      <c r="CI25" s="606"/>
      <c r="CJ25" s="606"/>
      <c r="CK25" s="606"/>
      <c r="CL25" s="606"/>
      <c r="CM25" s="606"/>
      <c r="CN25" s="606"/>
      <c r="CO25" s="606"/>
      <c r="CP25" s="606"/>
      <c r="CQ25" s="607"/>
      <c r="CR25" s="608">
        <v>34931709</v>
      </c>
      <c r="CS25" s="621"/>
      <c r="CT25" s="621"/>
      <c r="CU25" s="621"/>
      <c r="CV25" s="621"/>
      <c r="CW25" s="621"/>
      <c r="CX25" s="621"/>
      <c r="CY25" s="622"/>
      <c r="CZ25" s="611">
        <v>15.5</v>
      </c>
      <c r="DA25" s="623"/>
      <c r="DB25" s="623"/>
      <c r="DC25" s="624"/>
      <c r="DD25" s="614">
        <v>31845016</v>
      </c>
      <c r="DE25" s="621"/>
      <c r="DF25" s="621"/>
      <c r="DG25" s="621"/>
      <c r="DH25" s="621"/>
      <c r="DI25" s="621"/>
      <c r="DJ25" s="621"/>
      <c r="DK25" s="622"/>
      <c r="DL25" s="614">
        <v>30827334</v>
      </c>
      <c r="DM25" s="621"/>
      <c r="DN25" s="621"/>
      <c r="DO25" s="621"/>
      <c r="DP25" s="621"/>
      <c r="DQ25" s="621"/>
      <c r="DR25" s="621"/>
      <c r="DS25" s="621"/>
      <c r="DT25" s="621"/>
      <c r="DU25" s="621"/>
      <c r="DV25" s="622"/>
      <c r="DW25" s="611">
        <v>21.6</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42278</v>
      </c>
      <c r="S26" s="609"/>
      <c r="T26" s="609"/>
      <c r="U26" s="609"/>
      <c r="V26" s="609"/>
      <c r="W26" s="609"/>
      <c r="X26" s="609"/>
      <c r="Y26" s="610"/>
      <c r="Z26" s="646">
        <v>0</v>
      </c>
      <c r="AA26" s="646"/>
      <c r="AB26" s="646"/>
      <c r="AC26" s="646"/>
      <c r="AD26" s="647">
        <v>42278</v>
      </c>
      <c r="AE26" s="647"/>
      <c r="AF26" s="647"/>
      <c r="AG26" s="647"/>
      <c r="AH26" s="647"/>
      <c r="AI26" s="647"/>
      <c r="AJ26" s="647"/>
      <c r="AK26" s="647"/>
      <c r="AL26" s="611">
        <v>0</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285</v>
      </c>
      <c r="CE26" s="606"/>
      <c r="CF26" s="606"/>
      <c r="CG26" s="606"/>
      <c r="CH26" s="606"/>
      <c r="CI26" s="606"/>
      <c r="CJ26" s="606"/>
      <c r="CK26" s="606"/>
      <c r="CL26" s="606"/>
      <c r="CM26" s="606"/>
      <c r="CN26" s="606"/>
      <c r="CO26" s="606"/>
      <c r="CP26" s="606"/>
      <c r="CQ26" s="607"/>
      <c r="CR26" s="608">
        <v>21959299</v>
      </c>
      <c r="CS26" s="609"/>
      <c r="CT26" s="609"/>
      <c r="CU26" s="609"/>
      <c r="CV26" s="609"/>
      <c r="CW26" s="609"/>
      <c r="CX26" s="609"/>
      <c r="CY26" s="610"/>
      <c r="CZ26" s="611">
        <v>9.6999999999999993</v>
      </c>
      <c r="DA26" s="623"/>
      <c r="DB26" s="623"/>
      <c r="DC26" s="624"/>
      <c r="DD26" s="614">
        <v>20731884</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1688256</v>
      </c>
      <c r="S27" s="609"/>
      <c r="T27" s="609"/>
      <c r="U27" s="609"/>
      <c r="V27" s="609"/>
      <c r="W27" s="609"/>
      <c r="X27" s="609"/>
      <c r="Y27" s="610"/>
      <c r="Z27" s="646">
        <v>0.7</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71767113</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2"/>
      <c r="CD27" s="605" t="s">
        <v>288</v>
      </c>
      <c r="CE27" s="606"/>
      <c r="CF27" s="606"/>
      <c r="CG27" s="606"/>
      <c r="CH27" s="606"/>
      <c r="CI27" s="606"/>
      <c r="CJ27" s="606"/>
      <c r="CK27" s="606"/>
      <c r="CL27" s="606"/>
      <c r="CM27" s="606"/>
      <c r="CN27" s="606"/>
      <c r="CO27" s="606"/>
      <c r="CP27" s="606"/>
      <c r="CQ27" s="607"/>
      <c r="CR27" s="608">
        <v>73891608</v>
      </c>
      <c r="CS27" s="621"/>
      <c r="CT27" s="621"/>
      <c r="CU27" s="621"/>
      <c r="CV27" s="621"/>
      <c r="CW27" s="621"/>
      <c r="CX27" s="621"/>
      <c r="CY27" s="622"/>
      <c r="CZ27" s="611">
        <v>32.700000000000003</v>
      </c>
      <c r="DA27" s="623"/>
      <c r="DB27" s="623"/>
      <c r="DC27" s="624"/>
      <c r="DD27" s="614">
        <v>27671447</v>
      </c>
      <c r="DE27" s="621"/>
      <c r="DF27" s="621"/>
      <c r="DG27" s="621"/>
      <c r="DH27" s="621"/>
      <c r="DI27" s="621"/>
      <c r="DJ27" s="621"/>
      <c r="DK27" s="622"/>
      <c r="DL27" s="614">
        <v>27445771</v>
      </c>
      <c r="DM27" s="621"/>
      <c r="DN27" s="621"/>
      <c r="DO27" s="621"/>
      <c r="DP27" s="621"/>
      <c r="DQ27" s="621"/>
      <c r="DR27" s="621"/>
      <c r="DS27" s="621"/>
      <c r="DT27" s="621"/>
      <c r="DU27" s="621"/>
      <c r="DV27" s="622"/>
      <c r="DW27" s="611">
        <v>19.2</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3613416</v>
      </c>
      <c r="S28" s="609"/>
      <c r="T28" s="609"/>
      <c r="U28" s="609"/>
      <c r="V28" s="609"/>
      <c r="W28" s="609"/>
      <c r="X28" s="609"/>
      <c r="Y28" s="610"/>
      <c r="Z28" s="646">
        <v>1.5</v>
      </c>
      <c r="AA28" s="646"/>
      <c r="AB28" s="646"/>
      <c r="AC28" s="646"/>
      <c r="AD28" s="647">
        <v>1808760</v>
      </c>
      <c r="AE28" s="647"/>
      <c r="AF28" s="647"/>
      <c r="AG28" s="647"/>
      <c r="AH28" s="647"/>
      <c r="AI28" s="647"/>
      <c r="AJ28" s="647"/>
      <c r="AK28" s="647"/>
      <c r="AL28" s="611">
        <v>1.3</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2883935</v>
      </c>
      <c r="CS28" s="609"/>
      <c r="CT28" s="609"/>
      <c r="CU28" s="609"/>
      <c r="CV28" s="609"/>
      <c r="CW28" s="609"/>
      <c r="CX28" s="609"/>
      <c r="CY28" s="610"/>
      <c r="CZ28" s="611">
        <v>1.3</v>
      </c>
      <c r="DA28" s="623"/>
      <c r="DB28" s="623"/>
      <c r="DC28" s="624"/>
      <c r="DD28" s="614">
        <v>2882560</v>
      </c>
      <c r="DE28" s="609"/>
      <c r="DF28" s="609"/>
      <c r="DG28" s="609"/>
      <c r="DH28" s="609"/>
      <c r="DI28" s="609"/>
      <c r="DJ28" s="609"/>
      <c r="DK28" s="610"/>
      <c r="DL28" s="614">
        <v>2882560</v>
      </c>
      <c r="DM28" s="609"/>
      <c r="DN28" s="609"/>
      <c r="DO28" s="609"/>
      <c r="DP28" s="609"/>
      <c r="DQ28" s="609"/>
      <c r="DR28" s="609"/>
      <c r="DS28" s="609"/>
      <c r="DT28" s="609"/>
      <c r="DU28" s="609"/>
      <c r="DV28" s="610"/>
      <c r="DW28" s="611">
        <v>2</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794613</v>
      </c>
      <c r="S29" s="609"/>
      <c r="T29" s="609"/>
      <c r="U29" s="609"/>
      <c r="V29" s="609"/>
      <c r="W29" s="609"/>
      <c r="X29" s="609"/>
      <c r="Y29" s="610"/>
      <c r="Z29" s="646">
        <v>0.3</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292</v>
      </c>
      <c r="CE29" s="628"/>
      <c r="CF29" s="605" t="s">
        <v>66</v>
      </c>
      <c r="CG29" s="606"/>
      <c r="CH29" s="606"/>
      <c r="CI29" s="606"/>
      <c r="CJ29" s="606"/>
      <c r="CK29" s="606"/>
      <c r="CL29" s="606"/>
      <c r="CM29" s="606"/>
      <c r="CN29" s="606"/>
      <c r="CO29" s="606"/>
      <c r="CP29" s="606"/>
      <c r="CQ29" s="607"/>
      <c r="CR29" s="608">
        <v>2883935</v>
      </c>
      <c r="CS29" s="621"/>
      <c r="CT29" s="621"/>
      <c r="CU29" s="621"/>
      <c r="CV29" s="621"/>
      <c r="CW29" s="621"/>
      <c r="CX29" s="621"/>
      <c r="CY29" s="622"/>
      <c r="CZ29" s="611">
        <v>1.3</v>
      </c>
      <c r="DA29" s="623"/>
      <c r="DB29" s="623"/>
      <c r="DC29" s="624"/>
      <c r="DD29" s="614">
        <v>2882560</v>
      </c>
      <c r="DE29" s="621"/>
      <c r="DF29" s="621"/>
      <c r="DG29" s="621"/>
      <c r="DH29" s="621"/>
      <c r="DI29" s="621"/>
      <c r="DJ29" s="621"/>
      <c r="DK29" s="622"/>
      <c r="DL29" s="614">
        <v>2882560</v>
      </c>
      <c r="DM29" s="621"/>
      <c r="DN29" s="621"/>
      <c r="DO29" s="621"/>
      <c r="DP29" s="621"/>
      <c r="DQ29" s="621"/>
      <c r="DR29" s="621"/>
      <c r="DS29" s="621"/>
      <c r="DT29" s="621"/>
      <c r="DU29" s="621"/>
      <c r="DV29" s="622"/>
      <c r="DW29" s="611">
        <v>2</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37546992</v>
      </c>
      <c r="S30" s="609"/>
      <c r="T30" s="609"/>
      <c r="U30" s="609"/>
      <c r="V30" s="609"/>
      <c r="W30" s="609"/>
      <c r="X30" s="609"/>
      <c r="Y30" s="610"/>
      <c r="Z30" s="646">
        <v>15.8</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0"/>
      <c r="BI30" s="680"/>
      <c r="BJ30" s="680"/>
      <c r="BK30" s="680"/>
      <c r="BL30" s="680"/>
      <c r="BM30" s="680"/>
      <c r="BN30" s="680"/>
      <c r="BO30" s="680"/>
      <c r="BP30" s="680"/>
      <c r="BQ30" s="681"/>
      <c r="BR30" s="660" t="s">
        <v>295</v>
      </c>
      <c r="BS30" s="680"/>
      <c r="BT30" s="680"/>
      <c r="BU30" s="680"/>
      <c r="BV30" s="680"/>
      <c r="BW30" s="680"/>
      <c r="BX30" s="680"/>
      <c r="BY30" s="680"/>
      <c r="BZ30" s="680"/>
      <c r="CA30" s="680"/>
      <c r="CB30" s="681"/>
      <c r="CD30" s="629"/>
      <c r="CE30" s="630"/>
      <c r="CF30" s="605" t="s">
        <v>296</v>
      </c>
      <c r="CG30" s="606"/>
      <c r="CH30" s="606"/>
      <c r="CI30" s="606"/>
      <c r="CJ30" s="606"/>
      <c r="CK30" s="606"/>
      <c r="CL30" s="606"/>
      <c r="CM30" s="606"/>
      <c r="CN30" s="606"/>
      <c r="CO30" s="606"/>
      <c r="CP30" s="606"/>
      <c r="CQ30" s="607"/>
      <c r="CR30" s="608">
        <v>2699995</v>
      </c>
      <c r="CS30" s="609"/>
      <c r="CT30" s="609"/>
      <c r="CU30" s="609"/>
      <c r="CV30" s="609"/>
      <c r="CW30" s="609"/>
      <c r="CX30" s="609"/>
      <c r="CY30" s="610"/>
      <c r="CZ30" s="611">
        <v>1.2</v>
      </c>
      <c r="DA30" s="623"/>
      <c r="DB30" s="623"/>
      <c r="DC30" s="624"/>
      <c r="DD30" s="614">
        <v>2698620</v>
      </c>
      <c r="DE30" s="609"/>
      <c r="DF30" s="609"/>
      <c r="DG30" s="609"/>
      <c r="DH30" s="609"/>
      <c r="DI30" s="609"/>
      <c r="DJ30" s="609"/>
      <c r="DK30" s="610"/>
      <c r="DL30" s="614">
        <v>2698620</v>
      </c>
      <c r="DM30" s="609"/>
      <c r="DN30" s="609"/>
      <c r="DO30" s="609"/>
      <c r="DP30" s="609"/>
      <c r="DQ30" s="609"/>
      <c r="DR30" s="609"/>
      <c r="DS30" s="609"/>
      <c r="DT30" s="609"/>
      <c r="DU30" s="609"/>
      <c r="DV30" s="610"/>
      <c r="DW30" s="611">
        <v>1.9</v>
      </c>
      <c r="DX30" s="623"/>
      <c r="DY30" s="623"/>
      <c r="DZ30" s="623"/>
      <c r="EA30" s="623"/>
      <c r="EB30" s="623"/>
      <c r="EC30" s="635"/>
    </row>
    <row r="31" spans="2:133" ht="11.25" customHeight="1" x14ac:dyDescent="0.2">
      <c r="B31" s="683" t="s">
        <v>297</v>
      </c>
      <c r="C31" s="684"/>
      <c r="D31" s="684"/>
      <c r="E31" s="684"/>
      <c r="F31" s="684"/>
      <c r="G31" s="684"/>
      <c r="H31" s="684"/>
      <c r="I31" s="684"/>
      <c r="J31" s="684"/>
      <c r="K31" s="684"/>
      <c r="L31" s="684"/>
      <c r="M31" s="684"/>
      <c r="N31" s="684"/>
      <c r="O31" s="684"/>
      <c r="P31" s="684"/>
      <c r="Q31" s="685"/>
      <c r="R31" s="608">
        <v>52458423</v>
      </c>
      <c r="S31" s="609"/>
      <c r="T31" s="609"/>
      <c r="U31" s="609"/>
      <c r="V31" s="609"/>
      <c r="W31" s="609"/>
      <c r="X31" s="609"/>
      <c r="Y31" s="610"/>
      <c r="Z31" s="646">
        <v>22.1</v>
      </c>
      <c r="AA31" s="646"/>
      <c r="AB31" s="646"/>
      <c r="AC31" s="646"/>
      <c r="AD31" s="647">
        <v>50258346</v>
      </c>
      <c r="AE31" s="647"/>
      <c r="AF31" s="647"/>
      <c r="AG31" s="647"/>
      <c r="AH31" s="647"/>
      <c r="AI31" s="647"/>
      <c r="AJ31" s="647"/>
      <c r="AK31" s="647"/>
      <c r="AL31" s="611">
        <v>35.200000000000003</v>
      </c>
      <c r="AM31" s="612"/>
      <c r="AN31" s="612"/>
      <c r="AO31" s="648"/>
      <c r="AP31" s="674" t="s">
        <v>298</v>
      </c>
      <c r="AQ31" s="675"/>
      <c r="AR31" s="675"/>
      <c r="AS31" s="675"/>
      <c r="AT31" s="676" t="s">
        <v>299</v>
      </c>
      <c r="AU31" s="212"/>
      <c r="AV31" s="212"/>
      <c r="AW31" s="212"/>
      <c r="AX31" s="666" t="s">
        <v>177</v>
      </c>
      <c r="AY31" s="667"/>
      <c r="AZ31" s="667"/>
      <c r="BA31" s="667"/>
      <c r="BB31" s="667"/>
      <c r="BC31" s="667"/>
      <c r="BD31" s="667"/>
      <c r="BE31" s="667"/>
      <c r="BF31" s="668"/>
      <c r="BG31" s="670">
        <v>99</v>
      </c>
      <c r="BH31" s="671"/>
      <c r="BI31" s="671"/>
      <c r="BJ31" s="671"/>
      <c r="BK31" s="671"/>
      <c r="BL31" s="671"/>
      <c r="BM31" s="672">
        <v>97.4</v>
      </c>
      <c r="BN31" s="671"/>
      <c r="BO31" s="671"/>
      <c r="BP31" s="671"/>
      <c r="BQ31" s="673"/>
      <c r="BR31" s="670">
        <v>98.8</v>
      </c>
      <c r="BS31" s="671"/>
      <c r="BT31" s="671"/>
      <c r="BU31" s="671"/>
      <c r="BV31" s="671"/>
      <c r="BW31" s="671"/>
      <c r="BX31" s="672">
        <v>97.2</v>
      </c>
      <c r="BY31" s="671"/>
      <c r="BZ31" s="671"/>
      <c r="CA31" s="671"/>
      <c r="CB31" s="673"/>
      <c r="CD31" s="629"/>
      <c r="CE31" s="630"/>
      <c r="CF31" s="605" t="s">
        <v>300</v>
      </c>
      <c r="CG31" s="606"/>
      <c r="CH31" s="606"/>
      <c r="CI31" s="606"/>
      <c r="CJ31" s="606"/>
      <c r="CK31" s="606"/>
      <c r="CL31" s="606"/>
      <c r="CM31" s="606"/>
      <c r="CN31" s="606"/>
      <c r="CO31" s="606"/>
      <c r="CP31" s="606"/>
      <c r="CQ31" s="607"/>
      <c r="CR31" s="608">
        <v>183940</v>
      </c>
      <c r="CS31" s="621"/>
      <c r="CT31" s="621"/>
      <c r="CU31" s="621"/>
      <c r="CV31" s="621"/>
      <c r="CW31" s="621"/>
      <c r="CX31" s="621"/>
      <c r="CY31" s="622"/>
      <c r="CZ31" s="611">
        <v>0.1</v>
      </c>
      <c r="DA31" s="623"/>
      <c r="DB31" s="623"/>
      <c r="DC31" s="624"/>
      <c r="DD31" s="614">
        <v>183940</v>
      </c>
      <c r="DE31" s="621"/>
      <c r="DF31" s="621"/>
      <c r="DG31" s="621"/>
      <c r="DH31" s="621"/>
      <c r="DI31" s="621"/>
      <c r="DJ31" s="621"/>
      <c r="DK31" s="622"/>
      <c r="DL31" s="614">
        <v>183940</v>
      </c>
      <c r="DM31" s="621"/>
      <c r="DN31" s="621"/>
      <c r="DO31" s="621"/>
      <c r="DP31" s="621"/>
      <c r="DQ31" s="621"/>
      <c r="DR31" s="621"/>
      <c r="DS31" s="621"/>
      <c r="DT31" s="621"/>
      <c r="DU31" s="621"/>
      <c r="DV31" s="622"/>
      <c r="DW31" s="611">
        <v>0.1</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27089705</v>
      </c>
      <c r="S32" s="609"/>
      <c r="T32" s="609"/>
      <c r="U32" s="609"/>
      <c r="V32" s="609"/>
      <c r="W32" s="609"/>
      <c r="X32" s="609"/>
      <c r="Y32" s="610"/>
      <c r="Z32" s="646">
        <v>11.4</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208" t="s">
        <v>302</v>
      </c>
      <c r="AX32" s="605" t="s">
        <v>303</v>
      </c>
      <c r="AY32" s="606"/>
      <c r="AZ32" s="606"/>
      <c r="BA32" s="606"/>
      <c r="BB32" s="606"/>
      <c r="BC32" s="606"/>
      <c r="BD32" s="606"/>
      <c r="BE32" s="606"/>
      <c r="BF32" s="607"/>
      <c r="BG32" s="679">
        <v>98.9</v>
      </c>
      <c r="BH32" s="621"/>
      <c r="BI32" s="621"/>
      <c r="BJ32" s="621"/>
      <c r="BK32" s="621"/>
      <c r="BL32" s="621"/>
      <c r="BM32" s="612">
        <v>97.3</v>
      </c>
      <c r="BN32" s="621"/>
      <c r="BO32" s="621"/>
      <c r="BP32" s="621"/>
      <c r="BQ32" s="644"/>
      <c r="BR32" s="679">
        <v>98.8</v>
      </c>
      <c r="BS32" s="621"/>
      <c r="BT32" s="621"/>
      <c r="BU32" s="621"/>
      <c r="BV32" s="621"/>
      <c r="BW32" s="621"/>
      <c r="BX32" s="612">
        <v>97.1</v>
      </c>
      <c r="BY32" s="621"/>
      <c r="BZ32" s="621"/>
      <c r="CA32" s="621"/>
      <c r="CB32" s="644"/>
      <c r="CD32" s="631"/>
      <c r="CE32" s="632"/>
      <c r="CF32" s="605" t="s">
        <v>304</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644593</v>
      </c>
      <c r="S33" s="609"/>
      <c r="T33" s="609"/>
      <c r="U33" s="609"/>
      <c r="V33" s="609"/>
      <c r="W33" s="609"/>
      <c r="X33" s="609"/>
      <c r="Y33" s="610"/>
      <c r="Z33" s="646">
        <v>0.3</v>
      </c>
      <c r="AA33" s="646"/>
      <c r="AB33" s="646"/>
      <c r="AC33" s="646"/>
      <c r="AD33" s="647">
        <v>423713</v>
      </c>
      <c r="AE33" s="647"/>
      <c r="AF33" s="647"/>
      <c r="AG33" s="647"/>
      <c r="AH33" s="647"/>
      <c r="AI33" s="647"/>
      <c r="AJ33" s="647"/>
      <c r="AK33" s="647"/>
      <c r="AL33" s="611">
        <v>0.3</v>
      </c>
      <c r="AM33" s="612"/>
      <c r="AN33" s="612"/>
      <c r="AO33" s="648"/>
      <c r="AP33" s="651"/>
      <c r="AQ33" s="652"/>
      <c r="AR33" s="652"/>
      <c r="AS33" s="652"/>
      <c r="AT33" s="678"/>
      <c r="AU33" s="213"/>
      <c r="AV33" s="213"/>
      <c r="AW33" s="213"/>
      <c r="AX33" s="589" t="s">
        <v>306</v>
      </c>
      <c r="AY33" s="590"/>
      <c r="AZ33" s="590"/>
      <c r="BA33" s="590"/>
      <c r="BB33" s="590"/>
      <c r="BC33" s="590"/>
      <c r="BD33" s="590"/>
      <c r="BE33" s="590"/>
      <c r="BF33" s="591"/>
      <c r="BG33" s="669" t="s">
        <v>122</v>
      </c>
      <c r="BH33" s="593"/>
      <c r="BI33" s="593"/>
      <c r="BJ33" s="593"/>
      <c r="BK33" s="593"/>
      <c r="BL33" s="593"/>
      <c r="BM33" s="639" t="s">
        <v>122</v>
      </c>
      <c r="BN33" s="593"/>
      <c r="BO33" s="593"/>
      <c r="BP33" s="593"/>
      <c r="BQ33" s="656"/>
      <c r="BR33" s="669" t="s">
        <v>122</v>
      </c>
      <c r="BS33" s="593"/>
      <c r="BT33" s="593"/>
      <c r="BU33" s="593"/>
      <c r="BV33" s="593"/>
      <c r="BW33" s="593"/>
      <c r="BX33" s="639" t="s">
        <v>122</v>
      </c>
      <c r="BY33" s="593"/>
      <c r="BZ33" s="593"/>
      <c r="CA33" s="593"/>
      <c r="CB33" s="656"/>
      <c r="CD33" s="605" t="s">
        <v>307</v>
      </c>
      <c r="CE33" s="606"/>
      <c r="CF33" s="606"/>
      <c r="CG33" s="606"/>
      <c r="CH33" s="606"/>
      <c r="CI33" s="606"/>
      <c r="CJ33" s="606"/>
      <c r="CK33" s="606"/>
      <c r="CL33" s="606"/>
      <c r="CM33" s="606"/>
      <c r="CN33" s="606"/>
      <c r="CO33" s="606"/>
      <c r="CP33" s="606"/>
      <c r="CQ33" s="607"/>
      <c r="CR33" s="608">
        <v>90645214</v>
      </c>
      <c r="CS33" s="621"/>
      <c r="CT33" s="621"/>
      <c r="CU33" s="621"/>
      <c r="CV33" s="621"/>
      <c r="CW33" s="621"/>
      <c r="CX33" s="621"/>
      <c r="CY33" s="622"/>
      <c r="CZ33" s="611">
        <v>40.1</v>
      </c>
      <c r="DA33" s="623"/>
      <c r="DB33" s="623"/>
      <c r="DC33" s="624"/>
      <c r="DD33" s="614">
        <v>74552685</v>
      </c>
      <c r="DE33" s="621"/>
      <c r="DF33" s="621"/>
      <c r="DG33" s="621"/>
      <c r="DH33" s="621"/>
      <c r="DI33" s="621"/>
      <c r="DJ33" s="621"/>
      <c r="DK33" s="622"/>
      <c r="DL33" s="614">
        <v>53929981</v>
      </c>
      <c r="DM33" s="621"/>
      <c r="DN33" s="621"/>
      <c r="DO33" s="621"/>
      <c r="DP33" s="621"/>
      <c r="DQ33" s="621"/>
      <c r="DR33" s="621"/>
      <c r="DS33" s="621"/>
      <c r="DT33" s="621"/>
      <c r="DU33" s="621"/>
      <c r="DV33" s="622"/>
      <c r="DW33" s="611">
        <v>37.799999999999997</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37121</v>
      </c>
      <c r="S34" s="609"/>
      <c r="T34" s="609"/>
      <c r="U34" s="609"/>
      <c r="V34" s="609"/>
      <c r="W34" s="609"/>
      <c r="X34" s="609"/>
      <c r="Y34" s="610"/>
      <c r="Z34" s="646">
        <v>0</v>
      </c>
      <c r="AA34" s="646"/>
      <c r="AB34" s="646"/>
      <c r="AC34" s="646"/>
      <c r="AD34" s="647" t="s">
        <v>122</v>
      </c>
      <c r="AE34" s="647"/>
      <c r="AF34" s="647"/>
      <c r="AG34" s="647"/>
      <c r="AH34" s="647"/>
      <c r="AI34" s="647"/>
      <c r="AJ34" s="647"/>
      <c r="AK34" s="647"/>
      <c r="AL34" s="611" t="s">
        <v>122</v>
      </c>
      <c r="AM34" s="612"/>
      <c r="AN34" s="612"/>
      <c r="AO34" s="648"/>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05" t="s">
        <v>309</v>
      </c>
      <c r="CE34" s="606"/>
      <c r="CF34" s="606"/>
      <c r="CG34" s="606"/>
      <c r="CH34" s="606"/>
      <c r="CI34" s="606"/>
      <c r="CJ34" s="606"/>
      <c r="CK34" s="606"/>
      <c r="CL34" s="606"/>
      <c r="CM34" s="606"/>
      <c r="CN34" s="606"/>
      <c r="CO34" s="606"/>
      <c r="CP34" s="606"/>
      <c r="CQ34" s="607"/>
      <c r="CR34" s="608">
        <v>43030121</v>
      </c>
      <c r="CS34" s="609"/>
      <c r="CT34" s="609"/>
      <c r="CU34" s="609"/>
      <c r="CV34" s="609"/>
      <c r="CW34" s="609"/>
      <c r="CX34" s="609"/>
      <c r="CY34" s="610"/>
      <c r="CZ34" s="611">
        <v>19</v>
      </c>
      <c r="DA34" s="623"/>
      <c r="DB34" s="623"/>
      <c r="DC34" s="624"/>
      <c r="DD34" s="614">
        <v>35205916</v>
      </c>
      <c r="DE34" s="609"/>
      <c r="DF34" s="609"/>
      <c r="DG34" s="609"/>
      <c r="DH34" s="609"/>
      <c r="DI34" s="609"/>
      <c r="DJ34" s="609"/>
      <c r="DK34" s="610"/>
      <c r="DL34" s="614">
        <v>32653168</v>
      </c>
      <c r="DM34" s="609"/>
      <c r="DN34" s="609"/>
      <c r="DO34" s="609"/>
      <c r="DP34" s="609"/>
      <c r="DQ34" s="609"/>
      <c r="DR34" s="609"/>
      <c r="DS34" s="609"/>
      <c r="DT34" s="609"/>
      <c r="DU34" s="609"/>
      <c r="DV34" s="610"/>
      <c r="DW34" s="611">
        <v>22.9</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4826487</v>
      </c>
      <c r="S35" s="609"/>
      <c r="T35" s="609"/>
      <c r="U35" s="609"/>
      <c r="V35" s="609"/>
      <c r="W35" s="609"/>
      <c r="X35" s="609"/>
      <c r="Y35" s="610"/>
      <c r="Z35" s="646">
        <v>2</v>
      </c>
      <c r="AA35" s="646"/>
      <c r="AB35" s="646"/>
      <c r="AC35" s="646"/>
      <c r="AD35" s="647" t="s">
        <v>122</v>
      </c>
      <c r="AE35" s="647"/>
      <c r="AF35" s="647"/>
      <c r="AG35" s="647"/>
      <c r="AH35" s="647"/>
      <c r="AI35" s="647"/>
      <c r="AJ35" s="647"/>
      <c r="AK35" s="647"/>
      <c r="AL35" s="611" t="s">
        <v>122</v>
      </c>
      <c r="AM35" s="612"/>
      <c r="AN35" s="612"/>
      <c r="AO35" s="648"/>
      <c r="AP35" s="21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1491475</v>
      </c>
      <c r="CS35" s="621"/>
      <c r="CT35" s="621"/>
      <c r="CU35" s="621"/>
      <c r="CV35" s="621"/>
      <c r="CW35" s="621"/>
      <c r="CX35" s="621"/>
      <c r="CY35" s="622"/>
      <c r="CZ35" s="611">
        <v>0.7</v>
      </c>
      <c r="DA35" s="623"/>
      <c r="DB35" s="623"/>
      <c r="DC35" s="624"/>
      <c r="DD35" s="614">
        <v>1089798</v>
      </c>
      <c r="DE35" s="621"/>
      <c r="DF35" s="621"/>
      <c r="DG35" s="621"/>
      <c r="DH35" s="621"/>
      <c r="DI35" s="621"/>
      <c r="DJ35" s="621"/>
      <c r="DK35" s="622"/>
      <c r="DL35" s="614">
        <v>1089798</v>
      </c>
      <c r="DM35" s="621"/>
      <c r="DN35" s="621"/>
      <c r="DO35" s="621"/>
      <c r="DP35" s="621"/>
      <c r="DQ35" s="621"/>
      <c r="DR35" s="621"/>
      <c r="DS35" s="621"/>
      <c r="DT35" s="621"/>
      <c r="DU35" s="621"/>
      <c r="DV35" s="622"/>
      <c r="DW35" s="611">
        <v>0.8</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12856343</v>
      </c>
      <c r="S36" s="609"/>
      <c r="T36" s="609"/>
      <c r="U36" s="609"/>
      <c r="V36" s="609"/>
      <c r="W36" s="609"/>
      <c r="X36" s="609"/>
      <c r="Y36" s="610"/>
      <c r="Z36" s="646">
        <v>5.4</v>
      </c>
      <c r="AA36" s="646"/>
      <c r="AB36" s="646"/>
      <c r="AC36" s="646"/>
      <c r="AD36" s="647" t="s">
        <v>122</v>
      </c>
      <c r="AE36" s="647"/>
      <c r="AF36" s="647"/>
      <c r="AG36" s="647"/>
      <c r="AH36" s="647"/>
      <c r="AI36" s="647"/>
      <c r="AJ36" s="647"/>
      <c r="AK36" s="647"/>
      <c r="AL36" s="611" t="s">
        <v>122</v>
      </c>
      <c r="AM36" s="612"/>
      <c r="AN36" s="612"/>
      <c r="AO36" s="648"/>
      <c r="AP36" s="216"/>
      <c r="AQ36" s="657" t="s">
        <v>315</v>
      </c>
      <c r="AR36" s="658"/>
      <c r="AS36" s="658"/>
      <c r="AT36" s="658"/>
      <c r="AU36" s="658"/>
      <c r="AV36" s="658"/>
      <c r="AW36" s="658"/>
      <c r="AX36" s="658"/>
      <c r="AY36" s="659"/>
      <c r="AZ36" s="663">
        <v>20664032</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842223</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15567850</v>
      </c>
      <c r="CS36" s="609"/>
      <c r="CT36" s="609"/>
      <c r="CU36" s="609"/>
      <c r="CV36" s="609"/>
      <c r="CW36" s="609"/>
      <c r="CX36" s="609"/>
      <c r="CY36" s="610"/>
      <c r="CZ36" s="611">
        <v>6.9</v>
      </c>
      <c r="DA36" s="623"/>
      <c r="DB36" s="623"/>
      <c r="DC36" s="624"/>
      <c r="DD36" s="614">
        <v>11021986</v>
      </c>
      <c r="DE36" s="609"/>
      <c r="DF36" s="609"/>
      <c r="DG36" s="609"/>
      <c r="DH36" s="609"/>
      <c r="DI36" s="609"/>
      <c r="DJ36" s="609"/>
      <c r="DK36" s="610"/>
      <c r="DL36" s="614">
        <v>5706456</v>
      </c>
      <c r="DM36" s="609"/>
      <c r="DN36" s="609"/>
      <c r="DO36" s="609"/>
      <c r="DP36" s="609"/>
      <c r="DQ36" s="609"/>
      <c r="DR36" s="609"/>
      <c r="DS36" s="609"/>
      <c r="DT36" s="609"/>
      <c r="DU36" s="609"/>
      <c r="DV36" s="610"/>
      <c r="DW36" s="611">
        <v>4</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2551353</v>
      </c>
      <c r="S37" s="609"/>
      <c r="T37" s="609"/>
      <c r="U37" s="609"/>
      <c r="V37" s="609"/>
      <c r="W37" s="609"/>
      <c r="X37" s="609"/>
      <c r="Y37" s="610"/>
      <c r="Z37" s="646">
        <v>1.1000000000000001</v>
      </c>
      <c r="AA37" s="646"/>
      <c r="AB37" s="646"/>
      <c r="AC37" s="646"/>
      <c r="AD37" s="647">
        <v>149758</v>
      </c>
      <c r="AE37" s="647"/>
      <c r="AF37" s="647"/>
      <c r="AG37" s="647"/>
      <c r="AH37" s="647"/>
      <c r="AI37" s="647"/>
      <c r="AJ37" s="647"/>
      <c r="AK37" s="647"/>
      <c r="AL37" s="611">
        <v>0.1</v>
      </c>
      <c r="AM37" s="612"/>
      <c r="AN37" s="612"/>
      <c r="AO37" s="648"/>
      <c r="AQ37" s="641" t="s">
        <v>319</v>
      </c>
      <c r="AR37" s="642"/>
      <c r="AS37" s="642"/>
      <c r="AT37" s="642"/>
      <c r="AU37" s="642"/>
      <c r="AV37" s="642"/>
      <c r="AW37" s="642"/>
      <c r="AX37" s="642"/>
      <c r="AY37" s="643"/>
      <c r="AZ37" s="608" t="s">
        <v>122</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842223</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2670856</v>
      </c>
      <c r="CS37" s="621"/>
      <c r="CT37" s="621"/>
      <c r="CU37" s="621"/>
      <c r="CV37" s="621"/>
      <c r="CW37" s="621"/>
      <c r="CX37" s="621"/>
      <c r="CY37" s="622"/>
      <c r="CZ37" s="611">
        <v>1.2</v>
      </c>
      <c r="DA37" s="623"/>
      <c r="DB37" s="623"/>
      <c r="DC37" s="624"/>
      <c r="DD37" s="614">
        <v>2670856</v>
      </c>
      <c r="DE37" s="621"/>
      <c r="DF37" s="621"/>
      <c r="DG37" s="621"/>
      <c r="DH37" s="621"/>
      <c r="DI37" s="621"/>
      <c r="DJ37" s="621"/>
      <c r="DK37" s="622"/>
      <c r="DL37" s="614">
        <v>2037037</v>
      </c>
      <c r="DM37" s="621"/>
      <c r="DN37" s="621"/>
      <c r="DO37" s="621"/>
      <c r="DP37" s="621"/>
      <c r="DQ37" s="621"/>
      <c r="DR37" s="621"/>
      <c r="DS37" s="621"/>
      <c r="DT37" s="621"/>
      <c r="DU37" s="621"/>
      <c r="DV37" s="622"/>
      <c r="DW37" s="611">
        <v>1.4</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3159500</v>
      </c>
      <c r="S38" s="609"/>
      <c r="T38" s="609"/>
      <c r="U38" s="609"/>
      <c r="V38" s="609"/>
      <c r="W38" s="609"/>
      <c r="X38" s="609"/>
      <c r="Y38" s="610"/>
      <c r="Z38" s="646">
        <v>1.3</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t="s">
        <v>122</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84010</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20664032</v>
      </c>
      <c r="CS38" s="609"/>
      <c r="CT38" s="609"/>
      <c r="CU38" s="609"/>
      <c r="CV38" s="609"/>
      <c r="CW38" s="609"/>
      <c r="CX38" s="609"/>
      <c r="CY38" s="610"/>
      <c r="CZ38" s="611">
        <v>9.1</v>
      </c>
      <c r="DA38" s="623"/>
      <c r="DB38" s="623"/>
      <c r="DC38" s="624"/>
      <c r="DD38" s="614">
        <v>17450283</v>
      </c>
      <c r="DE38" s="609"/>
      <c r="DF38" s="609"/>
      <c r="DG38" s="609"/>
      <c r="DH38" s="609"/>
      <c r="DI38" s="609"/>
      <c r="DJ38" s="609"/>
      <c r="DK38" s="610"/>
      <c r="DL38" s="614">
        <v>14480559</v>
      </c>
      <c r="DM38" s="609"/>
      <c r="DN38" s="609"/>
      <c r="DO38" s="609"/>
      <c r="DP38" s="609"/>
      <c r="DQ38" s="609"/>
      <c r="DR38" s="609"/>
      <c r="DS38" s="609"/>
      <c r="DT38" s="609"/>
      <c r="DU38" s="609"/>
      <c r="DV38" s="610"/>
      <c r="DW38" s="611">
        <v>10.199999999999999</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t="s">
        <v>122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107725</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9662144</v>
      </c>
      <c r="CS39" s="621"/>
      <c r="CT39" s="621"/>
      <c r="CU39" s="621"/>
      <c r="CV39" s="621"/>
      <c r="CW39" s="621"/>
      <c r="CX39" s="621"/>
      <c r="CY39" s="622"/>
      <c r="CZ39" s="611">
        <v>4.3</v>
      </c>
      <c r="DA39" s="623"/>
      <c r="DB39" s="623"/>
      <c r="DC39" s="624"/>
      <c r="DD39" s="614">
        <v>9555110</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17"/>
      <c r="BM40" s="606" t="s">
        <v>333</v>
      </c>
      <c r="BN40" s="606"/>
      <c r="BO40" s="606"/>
      <c r="BP40" s="606"/>
      <c r="BQ40" s="606"/>
      <c r="BR40" s="606"/>
      <c r="BS40" s="606"/>
      <c r="BT40" s="606"/>
      <c r="BU40" s="607"/>
      <c r="BV40" s="608">
        <v>138</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229592</v>
      </c>
      <c r="CS40" s="609"/>
      <c r="CT40" s="609"/>
      <c r="CU40" s="609"/>
      <c r="CV40" s="609"/>
      <c r="CW40" s="609"/>
      <c r="CX40" s="609"/>
      <c r="CY40" s="610"/>
      <c r="CZ40" s="611">
        <v>0.1</v>
      </c>
      <c r="DA40" s="623"/>
      <c r="DB40" s="623"/>
      <c r="DC40" s="624"/>
      <c r="DD40" s="614">
        <v>229592</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237259100</v>
      </c>
      <c r="S41" s="633"/>
      <c r="T41" s="633"/>
      <c r="U41" s="633"/>
      <c r="V41" s="633"/>
      <c r="W41" s="633"/>
      <c r="X41" s="633"/>
      <c r="Y41" s="636"/>
      <c r="Z41" s="637">
        <v>100</v>
      </c>
      <c r="AA41" s="637"/>
      <c r="AB41" s="637"/>
      <c r="AC41" s="637"/>
      <c r="AD41" s="638">
        <v>142632875</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6547465</v>
      </c>
      <c r="BA41" s="609"/>
      <c r="BB41" s="609"/>
      <c r="BC41" s="609"/>
      <c r="BD41" s="621"/>
      <c r="BE41" s="621"/>
      <c r="BF41" s="644"/>
      <c r="BG41" s="649"/>
      <c r="BH41" s="650"/>
      <c r="BI41" s="650"/>
      <c r="BJ41" s="650"/>
      <c r="BK41" s="650"/>
      <c r="BL41" s="217"/>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14116567</v>
      </c>
      <c r="BA42" s="633"/>
      <c r="BB42" s="633"/>
      <c r="BC42" s="633"/>
      <c r="BD42" s="593"/>
      <c r="BE42" s="593"/>
      <c r="BF42" s="656"/>
      <c r="BG42" s="651"/>
      <c r="BH42" s="652"/>
      <c r="BI42" s="652"/>
      <c r="BJ42" s="652"/>
      <c r="BK42" s="652"/>
      <c r="BL42" s="218"/>
      <c r="BM42" s="590" t="s">
        <v>340</v>
      </c>
      <c r="BN42" s="590"/>
      <c r="BO42" s="590"/>
      <c r="BP42" s="590"/>
      <c r="BQ42" s="590"/>
      <c r="BR42" s="590"/>
      <c r="BS42" s="590"/>
      <c r="BT42" s="590"/>
      <c r="BU42" s="591"/>
      <c r="BV42" s="592">
        <v>286</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23542795</v>
      </c>
      <c r="CS42" s="621"/>
      <c r="CT42" s="621"/>
      <c r="CU42" s="621"/>
      <c r="CV42" s="621"/>
      <c r="CW42" s="621"/>
      <c r="CX42" s="621"/>
      <c r="CY42" s="622"/>
      <c r="CZ42" s="611">
        <v>10.4</v>
      </c>
      <c r="DA42" s="623"/>
      <c r="DB42" s="623"/>
      <c r="DC42" s="624"/>
      <c r="DD42" s="614">
        <v>12727942</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208" t="s">
        <v>342</v>
      </c>
      <c r="CD43" s="605" t="s">
        <v>343</v>
      </c>
      <c r="CE43" s="606"/>
      <c r="CF43" s="606"/>
      <c r="CG43" s="606"/>
      <c r="CH43" s="606"/>
      <c r="CI43" s="606"/>
      <c r="CJ43" s="606"/>
      <c r="CK43" s="606"/>
      <c r="CL43" s="606"/>
      <c r="CM43" s="606"/>
      <c r="CN43" s="606"/>
      <c r="CO43" s="606"/>
      <c r="CP43" s="606"/>
      <c r="CQ43" s="607"/>
      <c r="CR43" s="608">
        <v>1160624</v>
      </c>
      <c r="CS43" s="621"/>
      <c r="CT43" s="621"/>
      <c r="CU43" s="621"/>
      <c r="CV43" s="621"/>
      <c r="CW43" s="621"/>
      <c r="CX43" s="621"/>
      <c r="CY43" s="622"/>
      <c r="CZ43" s="611">
        <v>0.5</v>
      </c>
      <c r="DA43" s="623"/>
      <c r="DB43" s="623"/>
      <c r="DC43" s="624"/>
      <c r="DD43" s="614">
        <v>1160624</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23542795</v>
      </c>
      <c r="CS44" s="609"/>
      <c r="CT44" s="609"/>
      <c r="CU44" s="609"/>
      <c r="CV44" s="609"/>
      <c r="CW44" s="609"/>
      <c r="CX44" s="609"/>
      <c r="CY44" s="610"/>
      <c r="CZ44" s="611">
        <v>10.4</v>
      </c>
      <c r="DA44" s="612"/>
      <c r="DB44" s="612"/>
      <c r="DC44" s="613"/>
      <c r="DD44" s="614">
        <v>12727942</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5433756</v>
      </c>
      <c r="CS45" s="621"/>
      <c r="CT45" s="621"/>
      <c r="CU45" s="621"/>
      <c r="CV45" s="621"/>
      <c r="CW45" s="621"/>
      <c r="CX45" s="621"/>
      <c r="CY45" s="622"/>
      <c r="CZ45" s="611">
        <v>2.4</v>
      </c>
      <c r="DA45" s="623"/>
      <c r="DB45" s="623"/>
      <c r="DC45" s="624"/>
      <c r="DD45" s="614">
        <v>1276582</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19"/>
      <c r="CD46" s="629"/>
      <c r="CE46" s="630"/>
      <c r="CF46" s="605" t="s">
        <v>348</v>
      </c>
      <c r="CG46" s="606"/>
      <c r="CH46" s="606"/>
      <c r="CI46" s="606"/>
      <c r="CJ46" s="606"/>
      <c r="CK46" s="606"/>
      <c r="CL46" s="606"/>
      <c r="CM46" s="606"/>
      <c r="CN46" s="606"/>
      <c r="CO46" s="606"/>
      <c r="CP46" s="606"/>
      <c r="CQ46" s="607"/>
      <c r="CR46" s="608">
        <v>18031270</v>
      </c>
      <c r="CS46" s="609"/>
      <c r="CT46" s="609"/>
      <c r="CU46" s="609"/>
      <c r="CV46" s="609"/>
      <c r="CW46" s="609"/>
      <c r="CX46" s="609"/>
      <c r="CY46" s="610"/>
      <c r="CZ46" s="611">
        <v>8</v>
      </c>
      <c r="DA46" s="612"/>
      <c r="DB46" s="612"/>
      <c r="DC46" s="613"/>
      <c r="DD46" s="614">
        <v>11373591</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19"/>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19"/>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19"/>
      <c r="CD49" s="589" t="s">
        <v>351</v>
      </c>
      <c r="CE49" s="590"/>
      <c r="CF49" s="590"/>
      <c r="CG49" s="590"/>
      <c r="CH49" s="590"/>
      <c r="CI49" s="590"/>
      <c r="CJ49" s="590"/>
      <c r="CK49" s="590"/>
      <c r="CL49" s="590"/>
      <c r="CM49" s="590"/>
      <c r="CN49" s="590"/>
      <c r="CO49" s="590"/>
      <c r="CP49" s="590"/>
      <c r="CQ49" s="591"/>
      <c r="CR49" s="592">
        <v>225895261</v>
      </c>
      <c r="CS49" s="593"/>
      <c r="CT49" s="593"/>
      <c r="CU49" s="593"/>
      <c r="CV49" s="593"/>
      <c r="CW49" s="593"/>
      <c r="CX49" s="593"/>
      <c r="CY49" s="594"/>
      <c r="CZ49" s="595">
        <v>100</v>
      </c>
      <c r="DA49" s="596"/>
      <c r="DB49" s="596"/>
      <c r="DC49" s="597"/>
      <c r="DD49" s="598">
        <v>149679650</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DL1ttUZjyBMKfFgYGrfdOuIC4pc9q2nutU8zDIGpUacHRqQzcWVlV3REhsYL8fMeFYy0Qv06f++1Se7IEIZHFQ==" saltValue="C5XoOExOIU1bPOWRE+6MJ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078" t="s">
        <v>353</v>
      </c>
      <c r="DK2" s="1079"/>
      <c r="DL2" s="1079"/>
      <c r="DM2" s="1079"/>
      <c r="DN2" s="1079"/>
      <c r="DO2" s="1080"/>
      <c r="DP2" s="222"/>
      <c r="DQ2" s="1078" t="s">
        <v>354</v>
      </c>
      <c r="DR2" s="1079"/>
      <c r="DS2" s="1079"/>
      <c r="DT2" s="1079"/>
      <c r="DU2" s="1079"/>
      <c r="DV2" s="1079"/>
      <c r="DW2" s="1079"/>
      <c r="DX2" s="1079"/>
      <c r="DY2" s="1079"/>
      <c r="DZ2" s="1080"/>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26"/>
      <c r="BA4" s="226"/>
      <c r="BB4" s="226"/>
      <c r="BC4" s="226"/>
      <c r="BD4" s="226"/>
      <c r="BE4" s="227"/>
      <c r="BF4" s="227"/>
      <c r="BG4" s="227"/>
      <c r="BH4" s="227"/>
      <c r="BI4" s="227"/>
      <c r="BJ4" s="227"/>
      <c r="BK4" s="227"/>
      <c r="BL4" s="227"/>
      <c r="BM4" s="227"/>
      <c r="BN4" s="227"/>
      <c r="BO4" s="227"/>
      <c r="BP4" s="227"/>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28"/>
    </row>
    <row r="5" spans="1:131" s="229"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26"/>
      <c r="BA5" s="226"/>
      <c r="BB5" s="226"/>
      <c r="BC5" s="226"/>
      <c r="BD5" s="226"/>
      <c r="BE5" s="227"/>
      <c r="BF5" s="227"/>
      <c r="BG5" s="227"/>
      <c r="BH5" s="227"/>
      <c r="BI5" s="227"/>
      <c r="BJ5" s="227"/>
      <c r="BK5" s="227"/>
      <c r="BL5" s="227"/>
      <c r="BM5" s="227"/>
      <c r="BN5" s="227"/>
      <c r="BO5" s="227"/>
      <c r="BP5" s="227"/>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28"/>
    </row>
    <row r="6" spans="1:131" s="229"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26"/>
      <c r="BA6" s="226"/>
      <c r="BB6" s="226"/>
      <c r="BC6" s="226"/>
      <c r="BD6" s="226"/>
      <c r="BE6" s="227"/>
      <c r="BF6" s="227"/>
      <c r="BG6" s="227"/>
      <c r="BH6" s="227"/>
      <c r="BI6" s="227"/>
      <c r="BJ6" s="227"/>
      <c r="BK6" s="227"/>
      <c r="BL6" s="227"/>
      <c r="BM6" s="227"/>
      <c r="BN6" s="227"/>
      <c r="BO6" s="227"/>
      <c r="BP6" s="227"/>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28"/>
    </row>
    <row r="7" spans="1:131" s="229" customFormat="1" ht="26.25" customHeight="1" thickTop="1" x14ac:dyDescent="0.2">
      <c r="A7" s="230">
        <v>1</v>
      </c>
      <c r="B7" s="1034" t="s">
        <v>374</v>
      </c>
      <c r="C7" s="1035"/>
      <c r="D7" s="1035"/>
      <c r="E7" s="1035"/>
      <c r="F7" s="1035"/>
      <c r="G7" s="1035"/>
      <c r="H7" s="1035"/>
      <c r="I7" s="1035"/>
      <c r="J7" s="1035"/>
      <c r="K7" s="1035"/>
      <c r="L7" s="1035"/>
      <c r="M7" s="1035"/>
      <c r="N7" s="1035"/>
      <c r="O7" s="1035"/>
      <c r="P7" s="1036"/>
      <c r="Q7" s="1089">
        <v>238400</v>
      </c>
      <c r="R7" s="1090"/>
      <c r="S7" s="1090"/>
      <c r="T7" s="1090"/>
      <c r="U7" s="1090"/>
      <c r="V7" s="1090">
        <v>227036</v>
      </c>
      <c r="W7" s="1090"/>
      <c r="X7" s="1090"/>
      <c r="Y7" s="1090"/>
      <c r="Z7" s="1090"/>
      <c r="AA7" s="1090">
        <v>11364</v>
      </c>
      <c r="AB7" s="1090"/>
      <c r="AC7" s="1090"/>
      <c r="AD7" s="1090"/>
      <c r="AE7" s="1091"/>
      <c r="AF7" s="1092">
        <v>11176</v>
      </c>
      <c r="AG7" s="1093"/>
      <c r="AH7" s="1093"/>
      <c r="AI7" s="1093"/>
      <c r="AJ7" s="1094"/>
      <c r="AK7" s="1095">
        <v>5390</v>
      </c>
      <c r="AL7" s="1096"/>
      <c r="AM7" s="1096"/>
      <c r="AN7" s="1096"/>
      <c r="AO7" s="1096"/>
      <c r="AP7" s="1096">
        <v>35870</v>
      </c>
      <c r="AQ7" s="1096"/>
      <c r="AR7" s="1096"/>
      <c r="AS7" s="1096"/>
      <c r="AT7" s="1096"/>
      <c r="AU7" s="1097"/>
      <c r="AV7" s="1097"/>
      <c r="AW7" s="1097"/>
      <c r="AX7" s="1097"/>
      <c r="AY7" s="1098"/>
      <c r="AZ7" s="226"/>
      <c r="BA7" s="226"/>
      <c r="BB7" s="226"/>
      <c r="BC7" s="226"/>
      <c r="BD7" s="226"/>
      <c r="BE7" s="227"/>
      <c r="BF7" s="227"/>
      <c r="BG7" s="227"/>
      <c r="BH7" s="227"/>
      <c r="BI7" s="227"/>
      <c r="BJ7" s="227"/>
      <c r="BK7" s="227"/>
      <c r="BL7" s="227"/>
      <c r="BM7" s="227"/>
      <c r="BN7" s="227"/>
      <c r="BO7" s="227"/>
      <c r="BP7" s="227"/>
      <c r="BQ7" s="230">
        <v>1</v>
      </c>
      <c r="BR7" s="231"/>
      <c r="BS7" s="1083" t="s">
        <v>544</v>
      </c>
      <c r="BT7" s="1084"/>
      <c r="BU7" s="1084"/>
      <c r="BV7" s="1084"/>
      <c r="BW7" s="1084"/>
      <c r="BX7" s="1084"/>
      <c r="BY7" s="1084"/>
      <c r="BZ7" s="1084"/>
      <c r="CA7" s="1084"/>
      <c r="CB7" s="1084"/>
      <c r="CC7" s="1084"/>
      <c r="CD7" s="1084"/>
      <c r="CE7" s="1084"/>
      <c r="CF7" s="1084"/>
      <c r="CG7" s="1099"/>
      <c r="CH7" s="1086">
        <v>2</v>
      </c>
      <c r="CI7" s="1087"/>
      <c r="CJ7" s="1087"/>
      <c r="CK7" s="1087"/>
      <c r="CL7" s="1088"/>
      <c r="CM7" s="1086">
        <v>562</v>
      </c>
      <c r="CN7" s="1087"/>
      <c r="CO7" s="1087"/>
      <c r="CP7" s="1087"/>
      <c r="CQ7" s="1088"/>
      <c r="CR7" s="1086">
        <v>500</v>
      </c>
      <c r="CS7" s="1087"/>
      <c r="CT7" s="1087"/>
      <c r="CU7" s="1087"/>
      <c r="CV7" s="1088"/>
      <c r="CW7" s="1086">
        <v>115</v>
      </c>
      <c r="CX7" s="1087"/>
      <c r="CY7" s="1087"/>
      <c r="CZ7" s="1087"/>
      <c r="DA7" s="1088"/>
      <c r="DB7" s="976" t="s">
        <v>550</v>
      </c>
      <c r="DC7" s="977"/>
      <c r="DD7" s="977"/>
      <c r="DE7" s="977"/>
      <c r="DF7" s="978"/>
      <c r="DG7" s="976" t="s">
        <v>550</v>
      </c>
      <c r="DH7" s="977"/>
      <c r="DI7" s="977"/>
      <c r="DJ7" s="977"/>
      <c r="DK7" s="978"/>
      <c r="DL7" s="976" t="s">
        <v>550</v>
      </c>
      <c r="DM7" s="977"/>
      <c r="DN7" s="977"/>
      <c r="DO7" s="977"/>
      <c r="DP7" s="978"/>
      <c r="DQ7" s="976" t="s">
        <v>550</v>
      </c>
      <c r="DR7" s="977"/>
      <c r="DS7" s="977"/>
      <c r="DT7" s="977"/>
      <c r="DU7" s="978"/>
      <c r="DV7" s="1083"/>
      <c r="DW7" s="1084"/>
      <c r="DX7" s="1084"/>
      <c r="DY7" s="1084"/>
      <c r="DZ7" s="1085"/>
      <c r="EA7" s="228"/>
    </row>
    <row r="8" spans="1:131" s="229" customFormat="1" ht="26.25" customHeight="1" x14ac:dyDescent="0.2">
      <c r="A8" s="232">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26"/>
      <c r="BA8" s="226"/>
      <c r="BB8" s="226"/>
      <c r="BC8" s="226"/>
      <c r="BD8" s="226"/>
      <c r="BE8" s="227"/>
      <c r="BF8" s="227"/>
      <c r="BG8" s="227"/>
      <c r="BH8" s="227"/>
      <c r="BI8" s="227"/>
      <c r="BJ8" s="227"/>
      <c r="BK8" s="227"/>
      <c r="BL8" s="227"/>
      <c r="BM8" s="227"/>
      <c r="BN8" s="227"/>
      <c r="BO8" s="227"/>
      <c r="BP8" s="227"/>
      <c r="BQ8" s="232">
        <v>2</v>
      </c>
      <c r="BR8" s="233"/>
      <c r="BS8" s="979" t="s">
        <v>545</v>
      </c>
      <c r="BT8" s="980"/>
      <c r="BU8" s="980"/>
      <c r="BV8" s="980"/>
      <c r="BW8" s="980"/>
      <c r="BX8" s="980"/>
      <c r="BY8" s="980"/>
      <c r="BZ8" s="980"/>
      <c r="CA8" s="980"/>
      <c r="CB8" s="980"/>
      <c r="CC8" s="980"/>
      <c r="CD8" s="980"/>
      <c r="CE8" s="980"/>
      <c r="CF8" s="980"/>
      <c r="CG8" s="1001"/>
      <c r="CH8" s="976">
        <v>-2</v>
      </c>
      <c r="CI8" s="977"/>
      <c r="CJ8" s="977"/>
      <c r="CK8" s="977"/>
      <c r="CL8" s="978"/>
      <c r="CM8" s="976">
        <v>530</v>
      </c>
      <c r="CN8" s="977"/>
      <c r="CO8" s="977"/>
      <c r="CP8" s="977"/>
      <c r="CQ8" s="978"/>
      <c r="CR8" s="976">
        <v>500</v>
      </c>
      <c r="CS8" s="977"/>
      <c r="CT8" s="977"/>
      <c r="CU8" s="977"/>
      <c r="CV8" s="978"/>
      <c r="CW8" s="976">
        <v>22</v>
      </c>
      <c r="CX8" s="977"/>
      <c r="CY8" s="977"/>
      <c r="CZ8" s="977"/>
      <c r="DA8" s="978"/>
      <c r="DB8" s="976" t="s">
        <v>550</v>
      </c>
      <c r="DC8" s="977"/>
      <c r="DD8" s="977"/>
      <c r="DE8" s="977"/>
      <c r="DF8" s="978"/>
      <c r="DG8" s="976" t="s">
        <v>550</v>
      </c>
      <c r="DH8" s="977"/>
      <c r="DI8" s="977"/>
      <c r="DJ8" s="977"/>
      <c r="DK8" s="978"/>
      <c r="DL8" s="976" t="s">
        <v>550</v>
      </c>
      <c r="DM8" s="977"/>
      <c r="DN8" s="977"/>
      <c r="DO8" s="977"/>
      <c r="DP8" s="978"/>
      <c r="DQ8" s="976" t="s">
        <v>550</v>
      </c>
      <c r="DR8" s="977"/>
      <c r="DS8" s="977"/>
      <c r="DT8" s="977"/>
      <c r="DU8" s="978"/>
      <c r="DV8" s="979"/>
      <c r="DW8" s="980"/>
      <c r="DX8" s="980"/>
      <c r="DY8" s="980"/>
      <c r="DZ8" s="981"/>
      <c r="EA8" s="228"/>
    </row>
    <row r="9" spans="1:131" s="229" customFormat="1" ht="26.25" customHeight="1" x14ac:dyDescent="0.2">
      <c r="A9" s="232">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26"/>
      <c r="BA9" s="226"/>
      <c r="BB9" s="226"/>
      <c r="BC9" s="226"/>
      <c r="BD9" s="226"/>
      <c r="BE9" s="227"/>
      <c r="BF9" s="227"/>
      <c r="BG9" s="227"/>
      <c r="BH9" s="227"/>
      <c r="BI9" s="227"/>
      <c r="BJ9" s="227"/>
      <c r="BK9" s="227"/>
      <c r="BL9" s="227"/>
      <c r="BM9" s="227"/>
      <c r="BN9" s="227"/>
      <c r="BO9" s="227"/>
      <c r="BP9" s="227"/>
      <c r="BQ9" s="232">
        <v>3</v>
      </c>
      <c r="BR9" s="233" t="s">
        <v>546</v>
      </c>
      <c r="BS9" s="979" t="s">
        <v>547</v>
      </c>
      <c r="BT9" s="980"/>
      <c r="BU9" s="980"/>
      <c r="BV9" s="980"/>
      <c r="BW9" s="980"/>
      <c r="BX9" s="980"/>
      <c r="BY9" s="980"/>
      <c r="BZ9" s="980"/>
      <c r="CA9" s="980"/>
      <c r="CB9" s="980"/>
      <c r="CC9" s="980"/>
      <c r="CD9" s="980"/>
      <c r="CE9" s="980"/>
      <c r="CF9" s="980"/>
      <c r="CG9" s="1001"/>
      <c r="CH9" s="976">
        <v>0</v>
      </c>
      <c r="CI9" s="977"/>
      <c r="CJ9" s="977"/>
      <c r="CK9" s="977"/>
      <c r="CL9" s="978"/>
      <c r="CM9" s="976">
        <v>10</v>
      </c>
      <c r="CN9" s="977"/>
      <c r="CO9" s="977"/>
      <c r="CP9" s="977"/>
      <c r="CQ9" s="978"/>
      <c r="CR9" s="976">
        <v>10</v>
      </c>
      <c r="CS9" s="977"/>
      <c r="CT9" s="977"/>
      <c r="CU9" s="977"/>
      <c r="CV9" s="978"/>
      <c r="CW9" s="976" t="s">
        <v>550</v>
      </c>
      <c r="CX9" s="977"/>
      <c r="CY9" s="977"/>
      <c r="CZ9" s="977"/>
      <c r="DA9" s="978"/>
      <c r="DB9" s="976">
        <v>446</v>
      </c>
      <c r="DC9" s="977"/>
      <c r="DD9" s="977"/>
      <c r="DE9" s="977"/>
      <c r="DF9" s="978"/>
      <c r="DG9" s="976" t="s">
        <v>550</v>
      </c>
      <c r="DH9" s="977"/>
      <c r="DI9" s="977"/>
      <c r="DJ9" s="977"/>
      <c r="DK9" s="978"/>
      <c r="DL9" s="976">
        <v>2352</v>
      </c>
      <c r="DM9" s="977"/>
      <c r="DN9" s="977"/>
      <c r="DO9" s="977"/>
      <c r="DP9" s="978"/>
      <c r="DQ9" s="976" t="s">
        <v>550</v>
      </c>
      <c r="DR9" s="977"/>
      <c r="DS9" s="977"/>
      <c r="DT9" s="977"/>
      <c r="DU9" s="978"/>
      <c r="DV9" s="979"/>
      <c r="DW9" s="980"/>
      <c r="DX9" s="980"/>
      <c r="DY9" s="980"/>
      <c r="DZ9" s="981"/>
      <c r="EA9" s="228"/>
    </row>
    <row r="10" spans="1:131" s="229" customFormat="1" ht="26.25" customHeight="1" x14ac:dyDescent="0.2">
      <c r="A10" s="232">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26"/>
      <c r="BA10" s="226"/>
      <c r="BB10" s="226"/>
      <c r="BC10" s="226"/>
      <c r="BD10" s="226"/>
      <c r="BE10" s="227"/>
      <c r="BF10" s="227"/>
      <c r="BG10" s="227"/>
      <c r="BH10" s="227"/>
      <c r="BI10" s="227"/>
      <c r="BJ10" s="227"/>
      <c r="BK10" s="227"/>
      <c r="BL10" s="227"/>
      <c r="BM10" s="227"/>
      <c r="BN10" s="227"/>
      <c r="BO10" s="227"/>
      <c r="BP10" s="227"/>
      <c r="BQ10" s="232">
        <v>4</v>
      </c>
      <c r="BR10" s="233"/>
      <c r="BS10" s="979" t="s">
        <v>548</v>
      </c>
      <c r="BT10" s="980"/>
      <c r="BU10" s="980"/>
      <c r="BV10" s="980"/>
      <c r="BW10" s="980"/>
      <c r="BX10" s="980"/>
      <c r="BY10" s="980"/>
      <c r="BZ10" s="980"/>
      <c r="CA10" s="980"/>
      <c r="CB10" s="980"/>
      <c r="CC10" s="980"/>
      <c r="CD10" s="980"/>
      <c r="CE10" s="980"/>
      <c r="CF10" s="980"/>
      <c r="CG10" s="1001"/>
      <c r="CH10" s="976">
        <v>0</v>
      </c>
      <c r="CI10" s="977"/>
      <c r="CJ10" s="977"/>
      <c r="CK10" s="977"/>
      <c r="CL10" s="978"/>
      <c r="CM10" s="976">
        <v>12</v>
      </c>
      <c r="CN10" s="977"/>
      <c r="CO10" s="977"/>
      <c r="CP10" s="977"/>
      <c r="CQ10" s="978"/>
      <c r="CR10" s="976">
        <v>5</v>
      </c>
      <c r="CS10" s="977"/>
      <c r="CT10" s="977"/>
      <c r="CU10" s="977"/>
      <c r="CV10" s="978"/>
      <c r="CW10" s="976" t="s">
        <v>550</v>
      </c>
      <c r="CX10" s="977"/>
      <c r="CY10" s="977"/>
      <c r="CZ10" s="977"/>
      <c r="DA10" s="978"/>
      <c r="DB10" s="976" t="s">
        <v>550</v>
      </c>
      <c r="DC10" s="977"/>
      <c r="DD10" s="977"/>
      <c r="DE10" s="977"/>
      <c r="DF10" s="978"/>
      <c r="DG10" s="976" t="s">
        <v>550</v>
      </c>
      <c r="DH10" s="977"/>
      <c r="DI10" s="977"/>
      <c r="DJ10" s="977"/>
      <c r="DK10" s="978"/>
      <c r="DL10" s="976" t="s">
        <v>550</v>
      </c>
      <c r="DM10" s="977"/>
      <c r="DN10" s="977"/>
      <c r="DO10" s="977"/>
      <c r="DP10" s="978"/>
      <c r="DQ10" s="976" t="s">
        <v>550</v>
      </c>
      <c r="DR10" s="977"/>
      <c r="DS10" s="977"/>
      <c r="DT10" s="977"/>
      <c r="DU10" s="978"/>
      <c r="DV10" s="979"/>
      <c r="DW10" s="980"/>
      <c r="DX10" s="980"/>
      <c r="DY10" s="980"/>
      <c r="DZ10" s="981"/>
      <c r="EA10" s="228"/>
    </row>
    <row r="11" spans="1:131" s="229" customFormat="1" ht="26.25" customHeight="1" x14ac:dyDescent="0.2">
      <c r="A11" s="232">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26"/>
      <c r="BA11" s="226"/>
      <c r="BB11" s="226"/>
      <c r="BC11" s="226"/>
      <c r="BD11" s="226"/>
      <c r="BE11" s="227"/>
      <c r="BF11" s="227"/>
      <c r="BG11" s="227"/>
      <c r="BH11" s="227"/>
      <c r="BI11" s="227"/>
      <c r="BJ11" s="227"/>
      <c r="BK11" s="227"/>
      <c r="BL11" s="227"/>
      <c r="BM11" s="227"/>
      <c r="BN11" s="227"/>
      <c r="BO11" s="227"/>
      <c r="BP11" s="227"/>
      <c r="BQ11" s="232">
        <v>5</v>
      </c>
      <c r="BR11" s="233"/>
      <c r="BS11" s="979" t="s">
        <v>549</v>
      </c>
      <c r="BT11" s="980"/>
      <c r="BU11" s="980"/>
      <c r="BV11" s="980"/>
      <c r="BW11" s="980"/>
      <c r="BX11" s="980"/>
      <c r="BY11" s="980"/>
      <c r="BZ11" s="980"/>
      <c r="CA11" s="980"/>
      <c r="CB11" s="980"/>
      <c r="CC11" s="980"/>
      <c r="CD11" s="980"/>
      <c r="CE11" s="980"/>
      <c r="CF11" s="980"/>
      <c r="CG11" s="1001"/>
      <c r="CH11" s="976">
        <v>0</v>
      </c>
      <c r="CI11" s="977"/>
      <c r="CJ11" s="977"/>
      <c r="CK11" s="977"/>
      <c r="CL11" s="978"/>
      <c r="CM11" s="976">
        <v>3</v>
      </c>
      <c r="CN11" s="977"/>
      <c r="CO11" s="977"/>
      <c r="CP11" s="977"/>
      <c r="CQ11" s="978"/>
      <c r="CR11" s="976">
        <v>2</v>
      </c>
      <c r="CS11" s="977"/>
      <c r="CT11" s="977"/>
      <c r="CU11" s="977"/>
      <c r="CV11" s="978"/>
      <c r="CW11" s="976">
        <v>28</v>
      </c>
      <c r="CX11" s="977"/>
      <c r="CY11" s="977"/>
      <c r="CZ11" s="977"/>
      <c r="DA11" s="978"/>
      <c r="DB11" s="976" t="s">
        <v>550</v>
      </c>
      <c r="DC11" s="977"/>
      <c r="DD11" s="977"/>
      <c r="DE11" s="977"/>
      <c r="DF11" s="978"/>
      <c r="DG11" s="976" t="s">
        <v>550</v>
      </c>
      <c r="DH11" s="977"/>
      <c r="DI11" s="977"/>
      <c r="DJ11" s="977"/>
      <c r="DK11" s="978"/>
      <c r="DL11" s="976" t="s">
        <v>550</v>
      </c>
      <c r="DM11" s="977"/>
      <c r="DN11" s="977"/>
      <c r="DO11" s="977"/>
      <c r="DP11" s="978"/>
      <c r="DQ11" s="976" t="s">
        <v>550</v>
      </c>
      <c r="DR11" s="977"/>
      <c r="DS11" s="977"/>
      <c r="DT11" s="977"/>
      <c r="DU11" s="978"/>
      <c r="DV11" s="979"/>
      <c r="DW11" s="980"/>
      <c r="DX11" s="980"/>
      <c r="DY11" s="980"/>
      <c r="DZ11" s="981"/>
      <c r="EA11" s="228"/>
    </row>
    <row r="12" spans="1:131" s="229" customFormat="1" ht="26.25" customHeight="1" x14ac:dyDescent="0.2">
      <c r="A12" s="232">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26"/>
      <c r="BA12" s="226"/>
      <c r="BB12" s="226"/>
      <c r="BC12" s="226"/>
      <c r="BD12" s="226"/>
      <c r="BE12" s="227"/>
      <c r="BF12" s="227"/>
      <c r="BG12" s="227"/>
      <c r="BH12" s="227"/>
      <c r="BI12" s="227"/>
      <c r="BJ12" s="227"/>
      <c r="BK12" s="227"/>
      <c r="BL12" s="227"/>
      <c r="BM12" s="227"/>
      <c r="BN12" s="227"/>
      <c r="BO12" s="227"/>
      <c r="BP12" s="227"/>
      <c r="BQ12" s="232">
        <v>6</v>
      </c>
      <c r="BR12" s="233"/>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28"/>
    </row>
    <row r="13" spans="1:131" s="229" customFormat="1" ht="26.25" customHeight="1" x14ac:dyDescent="0.2">
      <c r="A13" s="232">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26"/>
      <c r="BA13" s="226"/>
      <c r="BB13" s="226"/>
      <c r="BC13" s="226"/>
      <c r="BD13" s="226"/>
      <c r="BE13" s="227"/>
      <c r="BF13" s="227"/>
      <c r="BG13" s="227"/>
      <c r="BH13" s="227"/>
      <c r="BI13" s="227"/>
      <c r="BJ13" s="227"/>
      <c r="BK13" s="227"/>
      <c r="BL13" s="227"/>
      <c r="BM13" s="227"/>
      <c r="BN13" s="227"/>
      <c r="BO13" s="227"/>
      <c r="BP13" s="227"/>
      <c r="BQ13" s="232">
        <v>7</v>
      </c>
      <c r="BR13" s="233"/>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28"/>
    </row>
    <row r="14" spans="1:131" s="229" customFormat="1" ht="26.25" customHeight="1" x14ac:dyDescent="0.2">
      <c r="A14" s="232">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26"/>
      <c r="BA14" s="226"/>
      <c r="BB14" s="226"/>
      <c r="BC14" s="226"/>
      <c r="BD14" s="226"/>
      <c r="BE14" s="227"/>
      <c r="BF14" s="227"/>
      <c r="BG14" s="227"/>
      <c r="BH14" s="227"/>
      <c r="BI14" s="227"/>
      <c r="BJ14" s="227"/>
      <c r="BK14" s="227"/>
      <c r="BL14" s="227"/>
      <c r="BM14" s="227"/>
      <c r="BN14" s="227"/>
      <c r="BO14" s="227"/>
      <c r="BP14" s="227"/>
      <c r="BQ14" s="232">
        <v>8</v>
      </c>
      <c r="BR14" s="233"/>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28"/>
    </row>
    <row r="15" spans="1:131" s="229" customFormat="1" ht="26.25" customHeight="1" x14ac:dyDescent="0.2">
      <c r="A15" s="232">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26"/>
      <c r="BA15" s="226"/>
      <c r="BB15" s="226"/>
      <c r="BC15" s="226"/>
      <c r="BD15" s="226"/>
      <c r="BE15" s="227"/>
      <c r="BF15" s="227"/>
      <c r="BG15" s="227"/>
      <c r="BH15" s="227"/>
      <c r="BI15" s="227"/>
      <c r="BJ15" s="227"/>
      <c r="BK15" s="227"/>
      <c r="BL15" s="227"/>
      <c r="BM15" s="227"/>
      <c r="BN15" s="227"/>
      <c r="BO15" s="227"/>
      <c r="BP15" s="227"/>
      <c r="BQ15" s="232">
        <v>9</v>
      </c>
      <c r="BR15" s="233"/>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28"/>
    </row>
    <row r="16" spans="1:131" s="229" customFormat="1" ht="26.25" customHeight="1" x14ac:dyDescent="0.2">
      <c r="A16" s="232">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26"/>
      <c r="BA16" s="226"/>
      <c r="BB16" s="226"/>
      <c r="BC16" s="226"/>
      <c r="BD16" s="226"/>
      <c r="BE16" s="227"/>
      <c r="BF16" s="227"/>
      <c r="BG16" s="227"/>
      <c r="BH16" s="227"/>
      <c r="BI16" s="227"/>
      <c r="BJ16" s="227"/>
      <c r="BK16" s="227"/>
      <c r="BL16" s="227"/>
      <c r="BM16" s="227"/>
      <c r="BN16" s="227"/>
      <c r="BO16" s="227"/>
      <c r="BP16" s="227"/>
      <c r="BQ16" s="232">
        <v>10</v>
      </c>
      <c r="BR16" s="233"/>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28"/>
    </row>
    <row r="17" spans="1:131" s="229" customFormat="1" ht="26.25" customHeight="1" x14ac:dyDescent="0.2">
      <c r="A17" s="232">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26"/>
      <c r="BA17" s="226"/>
      <c r="BB17" s="226"/>
      <c r="BC17" s="226"/>
      <c r="BD17" s="226"/>
      <c r="BE17" s="227"/>
      <c r="BF17" s="227"/>
      <c r="BG17" s="227"/>
      <c r="BH17" s="227"/>
      <c r="BI17" s="227"/>
      <c r="BJ17" s="227"/>
      <c r="BK17" s="227"/>
      <c r="BL17" s="227"/>
      <c r="BM17" s="227"/>
      <c r="BN17" s="227"/>
      <c r="BO17" s="227"/>
      <c r="BP17" s="227"/>
      <c r="BQ17" s="232">
        <v>11</v>
      </c>
      <c r="BR17" s="233"/>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28"/>
    </row>
    <row r="18" spans="1:131" s="229" customFormat="1" ht="26.25" customHeight="1" x14ac:dyDescent="0.2">
      <c r="A18" s="232">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26"/>
      <c r="BA18" s="226"/>
      <c r="BB18" s="226"/>
      <c r="BC18" s="226"/>
      <c r="BD18" s="226"/>
      <c r="BE18" s="227"/>
      <c r="BF18" s="227"/>
      <c r="BG18" s="227"/>
      <c r="BH18" s="227"/>
      <c r="BI18" s="227"/>
      <c r="BJ18" s="227"/>
      <c r="BK18" s="227"/>
      <c r="BL18" s="227"/>
      <c r="BM18" s="227"/>
      <c r="BN18" s="227"/>
      <c r="BO18" s="227"/>
      <c r="BP18" s="227"/>
      <c r="BQ18" s="232">
        <v>12</v>
      </c>
      <c r="BR18" s="233"/>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28"/>
    </row>
    <row r="19" spans="1:131" s="229" customFormat="1" ht="26.25" customHeight="1" x14ac:dyDescent="0.2">
      <c r="A19" s="232">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26"/>
      <c r="BA19" s="226"/>
      <c r="BB19" s="226"/>
      <c r="BC19" s="226"/>
      <c r="BD19" s="226"/>
      <c r="BE19" s="227"/>
      <c r="BF19" s="227"/>
      <c r="BG19" s="227"/>
      <c r="BH19" s="227"/>
      <c r="BI19" s="227"/>
      <c r="BJ19" s="227"/>
      <c r="BK19" s="227"/>
      <c r="BL19" s="227"/>
      <c r="BM19" s="227"/>
      <c r="BN19" s="227"/>
      <c r="BO19" s="227"/>
      <c r="BP19" s="227"/>
      <c r="BQ19" s="232">
        <v>13</v>
      </c>
      <c r="BR19" s="233"/>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28"/>
    </row>
    <row r="20" spans="1:131" s="229" customFormat="1" ht="26.25" customHeight="1" x14ac:dyDescent="0.2">
      <c r="A20" s="232">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26"/>
      <c r="BA20" s="226"/>
      <c r="BB20" s="226"/>
      <c r="BC20" s="226"/>
      <c r="BD20" s="226"/>
      <c r="BE20" s="227"/>
      <c r="BF20" s="227"/>
      <c r="BG20" s="227"/>
      <c r="BH20" s="227"/>
      <c r="BI20" s="227"/>
      <c r="BJ20" s="227"/>
      <c r="BK20" s="227"/>
      <c r="BL20" s="227"/>
      <c r="BM20" s="227"/>
      <c r="BN20" s="227"/>
      <c r="BO20" s="227"/>
      <c r="BP20" s="227"/>
      <c r="BQ20" s="232">
        <v>14</v>
      </c>
      <c r="BR20" s="233"/>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28"/>
    </row>
    <row r="21" spans="1:131" s="229" customFormat="1" ht="26.25" customHeight="1" thickBot="1" x14ac:dyDescent="0.25">
      <c r="A21" s="232">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26"/>
      <c r="BA21" s="226"/>
      <c r="BB21" s="226"/>
      <c r="BC21" s="226"/>
      <c r="BD21" s="226"/>
      <c r="BE21" s="227"/>
      <c r="BF21" s="227"/>
      <c r="BG21" s="227"/>
      <c r="BH21" s="227"/>
      <c r="BI21" s="227"/>
      <c r="BJ21" s="227"/>
      <c r="BK21" s="227"/>
      <c r="BL21" s="227"/>
      <c r="BM21" s="227"/>
      <c r="BN21" s="227"/>
      <c r="BO21" s="227"/>
      <c r="BP21" s="227"/>
      <c r="BQ21" s="232">
        <v>15</v>
      </c>
      <c r="BR21" s="233"/>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28"/>
    </row>
    <row r="22" spans="1:131" s="229" customFormat="1" ht="26.25" customHeight="1" x14ac:dyDescent="0.2">
      <c r="A22" s="232">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27"/>
      <c r="BF22" s="227"/>
      <c r="BG22" s="227"/>
      <c r="BH22" s="227"/>
      <c r="BI22" s="227"/>
      <c r="BJ22" s="227"/>
      <c r="BK22" s="227"/>
      <c r="BL22" s="227"/>
      <c r="BM22" s="227"/>
      <c r="BN22" s="227"/>
      <c r="BO22" s="227"/>
      <c r="BP22" s="227"/>
      <c r="BQ22" s="232">
        <v>16</v>
      </c>
      <c r="BR22" s="233"/>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28"/>
    </row>
    <row r="23" spans="1:131" s="229" customFormat="1" ht="26.25" customHeight="1" thickBot="1" x14ac:dyDescent="0.25">
      <c r="A23" s="234" t="s">
        <v>376</v>
      </c>
      <c r="B23" s="924" t="s">
        <v>377</v>
      </c>
      <c r="C23" s="925"/>
      <c r="D23" s="925"/>
      <c r="E23" s="925"/>
      <c r="F23" s="925"/>
      <c r="G23" s="925"/>
      <c r="H23" s="925"/>
      <c r="I23" s="925"/>
      <c r="J23" s="925"/>
      <c r="K23" s="925"/>
      <c r="L23" s="925"/>
      <c r="M23" s="925"/>
      <c r="N23" s="925"/>
      <c r="O23" s="925"/>
      <c r="P23" s="935"/>
      <c r="Q23" s="1054">
        <v>238400</v>
      </c>
      <c r="R23" s="1048"/>
      <c r="S23" s="1048"/>
      <c r="T23" s="1048"/>
      <c r="U23" s="1048"/>
      <c r="V23" s="1048">
        <v>227036</v>
      </c>
      <c r="W23" s="1048"/>
      <c r="X23" s="1048"/>
      <c r="Y23" s="1048"/>
      <c r="Z23" s="1048"/>
      <c r="AA23" s="1048">
        <v>11364</v>
      </c>
      <c r="AB23" s="1048"/>
      <c r="AC23" s="1048"/>
      <c r="AD23" s="1048"/>
      <c r="AE23" s="1055"/>
      <c r="AF23" s="1056">
        <v>11176</v>
      </c>
      <c r="AG23" s="1048"/>
      <c r="AH23" s="1048"/>
      <c r="AI23" s="1048"/>
      <c r="AJ23" s="1057"/>
      <c r="AK23" s="1058"/>
      <c r="AL23" s="1059"/>
      <c r="AM23" s="1059"/>
      <c r="AN23" s="1059"/>
      <c r="AO23" s="1059"/>
      <c r="AP23" s="1048">
        <v>35870</v>
      </c>
      <c r="AQ23" s="1048"/>
      <c r="AR23" s="1048"/>
      <c r="AS23" s="1048"/>
      <c r="AT23" s="1048"/>
      <c r="AU23" s="1049"/>
      <c r="AV23" s="1049"/>
      <c r="AW23" s="1049"/>
      <c r="AX23" s="1049"/>
      <c r="AY23" s="1050"/>
      <c r="AZ23" s="1051" t="s">
        <v>122</v>
      </c>
      <c r="BA23" s="1052"/>
      <c r="BB23" s="1052"/>
      <c r="BC23" s="1052"/>
      <c r="BD23" s="1053"/>
      <c r="BE23" s="227"/>
      <c r="BF23" s="227"/>
      <c r="BG23" s="227"/>
      <c r="BH23" s="227"/>
      <c r="BI23" s="227"/>
      <c r="BJ23" s="227"/>
      <c r="BK23" s="227"/>
      <c r="BL23" s="227"/>
      <c r="BM23" s="227"/>
      <c r="BN23" s="227"/>
      <c r="BO23" s="227"/>
      <c r="BP23" s="227"/>
      <c r="BQ23" s="232">
        <v>17</v>
      </c>
      <c r="BR23" s="233"/>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28"/>
    </row>
    <row r="24" spans="1:131" s="229" customFormat="1" ht="26.25" customHeight="1" x14ac:dyDescent="0.2">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26"/>
      <c r="BA24" s="226"/>
      <c r="BB24" s="226"/>
      <c r="BC24" s="226"/>
      <c r="BD24" s="226"/>
      <c r="BE24" s="227"/>
      <c r="BF24" s="227"/>
      <c r="BG24" s="227"/>
      <c r="BH24" s="227"/>
      <c r="BI24" s="227"/>
      <c r="BJ24" s="227"/>
      <c r="BK24" s="227"/>
      <c r="BL24" s="227"/>
      <c r="BM24" s="227"/>
      <c r="BN24" s="227"/>
      <c r="BO24" s="227"/>
      <c r="BP24" s="227"/>
      <c r="BQ24" s="232">
        <v>18</v>
      </c>
      <c r="BR24" s="233"/>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28"/>
    </row>
    <row r="25" spans="1:131" ht="26.25" customHeight="1" thickBot="1" x14ac:dyDescent="0.25">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26"/>
      <c r="BK25" s="226"/>
      <c r="BL25" s="226"/>
      <c r="BM25" s="226"/>
      <c r="BN25" s="226"/>
      <c r="BO25" s="235"/>
      <c r="BP25" s="235"/>
      <c r="BQ25" s="232">
        <v>19</v>
      </c>
      <c r="BR25" s="233"/>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24"/>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26"/>
      <c r="BK26" s="226"/>
      <c r="BL26" s="226"/>
      <c r="BM26" s="226"/>
      <c r="BN26" s="226"/>
      <c r="BO26" s="235"/>
      <c r="BP26" s="235"/>
      <c r="BQ26" s="232">
        <v>20</v>
      </c>
      <c r="BR26" s="233"/>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24"/>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26"/>
      <c r="BK27" s="226"/>
      <c r="BL27" s="226"/>
      <c r="BM27" s="226"/>
      <c r="BN27" s="226"/>
      <c r="BO27" s="235"/>
      <c r="BP27" s="235"/>
      <c r="BQ27" s="232">
        <v>21</v>
      </c>
      <c r="BR27" s="233"/>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24"/>
    </row>
    <row r="28" spans="1:131" ht="26.25" customHeight="1" thickTop="1" x14ac:dyDescent="0.2">
      <c r="A28" s="236">
        <v>1</v>
      </c>
      <c r="B28" s="1034" t="s">
        <v>388</v>
      </c>
      <c r="C28" s="1035"/>
      <c r="D28" s="1035"/>
      <c r="E28" s="1035"/>
      <c r="F28" s="1035"/>
      <c r="G28" s="1035"/>
      <c r="H28" s="1035"/>
      <c r="I28" s="1035"/>
      <c r="J28" s="1035"/>
      <c r="K28" s="1035"/>
      <c r="L28" s="1035"/>
      <c r="M28" s="1035"/>
      <c r="N28" s="1035"/>
      <c r="O28" s="1035"/>
      <c r="P28" s="1036"/>
      <c r="Q28" s="1037">
        <v>53857</v>
      </c>
      <c r="R28" s="1038"/>
      <c r="S28" s="1038"/>
      <c r="T28" s="1038"/>
      <c r="U28" s="1038"/>
      <c r="V28" s="1038">
        <v>53015</v>
      </c>
      <c r="W28" s="1038"/>
      <c r="X28" s="1038"/>
      <c r="Y28" s="1038"/>
      <c r="Z28" s="1038"/>
      <c r="AA28" s="1038">
        <v>842</v>
      </c>
      <c r="AB28" s="1038"/>
      <c r="AC28" s="1038"/>
      <c r="AD28" s="1038"/>
      <c r="AE28" s="1039"/>
      <c r="AF28" s="1040">
        <v>842</v>
      </c>
      <c r="AG28" s="1038"/>
      <c r="AH28" s="1038"/>
      <c r="AI28" s="1038"/>
      <c r="AJ28" s="1041"/>
      <c r="AK28" s="1029">
        <v>6547</v>
      </c>
      <c r="AL28" s="1030"/>
      <c r="AM28" s="1030"/>
      <c r="AN28" s="1030"/>
      <c r="AO28" s="1030"/>
      <c r="AP28" s="1030" t="s">
        <v>550</v>
      </c>
      <c r="AQ28" s="1030"/>
      <c r="AR28" s="1030"/>
      <c r="AS28" s="1030"/>
      <c r="AT28" s="1030"/>
      <c r="AU28" s="1030" t="s">
        <v>550</v>
      </c>
      <c r="AV28" s="1030"/>
      <c r="AW28" s="1030"/>
      <c r="AX28" s="1030"/>
      <c r="AY28" s="1030"/>
      <c r="AZ28" s="1031" t="s">
        <v>550</v>
      </c>
      <c r="BA28" s="1031"/>
      <c r="BB28" s="1031"/>
      <c r="BC28" s="1031"/>
      <c r="BD28" s="1031"/>
      <c r="BE28" s="1032"/>
      <c r="BF28" s="1032"/>
      <c r="BG28" s="1032"/>
      <c r="BH28" s="1032"/>
      <c r="BI28" s="1033"/>
      <c r="BJ28" s="226"/>
      <c r="BK28" s="226"/>
      <c r="BL28" s="226"/>
      <c r="BM28" s="226"/>
      <c r="BN28" s="226"/>
      <c r="BO28" s="235"/>
      <c r="BP28" s="235"/>
      <c r="BQ28" s="232">
        <v>22</v>
      </c>
      <c r="BR28" s="233"/>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24"/>
    </row>
    <row r="29" spans="1:131" ht="26.25" customHeight="1" x14ac:dyDescent="0.2">
      <c r="A29" s="236">
        <v>2</v>
      </c>
      <c r="B29" s="1017" t="s">
        <v>389</v>
      </c>
      <c r="C29" s="1018"/>
      <c r="D29" s="1018"/>
      <c r="E29" s="1018"/>
      <c r="F29" s="1018"/>
      <c r="G29" s="1018"/>
      <c r="H29" s="1018"/>
      <c r="I29" s="1018"/>
      <c r="J29" s="1018"/>
      <c r="K29" s="1018"/>
      <c r="L29" s="1018"/>
      <c r="M29" s="1018"/>
      <c r="N29" s="1018"/>
      <c r="O29" s="1018"/>
      <c r="P29" s="1019"/>
      <c r="Q29" s="1025">
        <v>46884</v>
      </c>
      <c r="R29" s="1026"/>
      <c r="S29" s="1026"/>
      <c r="T29" s="1026"/>
      <c r="U29" s="1026"/>
      <c r="V29" s="1026">
        <v>44700</v>
      </c>
      <c r="W29" s="1026"/>
      <c r="X29" s="1026"/>
      <c r="Y29" s="1026"/>
      <c r="Z29" s="1026"/>
      <c r="AA29" s="1026">
        <v>2184</v>
      </c>
      <c r="AB29" s="1026"/>
      <c r="AC29" s="1026"/>
      <c r="AD29" s="1026"/>
      <c r="AE29" s="1027"/>
      <c r="AF29" s="1022">
        <v>2184</v>
      </c>
      <c r="AG29" s="1023"/>
      <c r="AH29" s="1023"/>
      <c r="AI29" s="1023"/>
      <c r="AJ29" s="1024"/>
      <c r="AK29" s="967">
        <v>8142</v>
      </c>
      <c r="AL29" s="958"/>
      <c r="AM29" s="958"/>
      <c r="AN29" s="958"/>
      <c r="AO29" s="958"/>
      <c r="AP29" s="958" t="s">
        <v>550</v>
      </c>
      <c r="AQ29" s="958"/>
      <c r="AR29" s="958"/>
      <c r="AS29" s="958"/>
      <c r="AT29" s="958"/>
      <c r="AU29" s="958" t="s">
        <v>550</v>
      </c>
      <c r="AV29" s="958"/>
      <c r="AW29" s="958"/>
      <c r="AX29" s="958"/>
      <c r="AY29" s="958"/>
      <c r="AZ29" s="1028" t="s">
        <v>550</v>
      </c>
      <c r="BA29" s="1028"/>
      <c r="BB29" s="1028"/>
      <c r="BC29" s="1028"/>
      <c r="BD29" s="1028"/>
      <c r="BE29" s="959"/>
      <c r="BF29" s="959"/>
      <c r="BG29" s="959"/>
      <c r="BH29" s="959"/>
      <c r="BI29" s="960"/>
      <c r="BJ29" s="226"/>
      <c r="BK29" s="226"/>
      <c r="BL29" s="226"/>
      <c r="BM29" s="226"/>
      <c r="BN29" s="226"/>
      <c r="BO29" s="235"/>
      <c r="BP29" s="235"/>
      <c r="BQ29" s="232">
        <v>23</v>
      </c>
      <c r="BR29" s="233"/>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24"/>
    </row>
    <row r="30" spans="1:131" ht="26.25" customHeight="1" x14ac:dyDescent="0.2">
      <c r="A30" s="236">
        <v>3</v>
      </c>
      <c r="B30" s="1017" t="s">
        <v>390</v>
      </c>
      <c r="C30" s="1018"/>
      <c r="D30" s="1018"/>
      <c r="E30" s="1018"/>
      <c r="F30" s="1018"/>
      <c r="G30" s="1018"/>
      <c r="H30" s="1018"/>
      <c r="I30" s="1018"/>
      <c r="J30" s="1018"/>
      <c r="K30" s="1018"/>
      <c r="L30" s="1018"/>
      <c r="M30" s="1018"/>
      <c r="N30" s="1018"/>
      <c r="O30" s="1018"/>
      <c r="P30" s="1019"/>
      <c r="Q30" s="1025">
        <v>15550</v>
      </c>
      <c r="R30" s="1026"/>
      <c r="S30" s="1026"/>
      <c r="T30" s="1026"/>
      <c r="U30" s="1026"/>
      <c r="V30" s="1026">
        <v>15391</v>
      </c>
      <c r="W30" s="1026"/>
      <c r="X30" s="1026"/>
      <c r="Y30" s="1026"/>
      <c r="Z30" s="1026"/>
      <c r="AA30" s="1026">
        <v>159</v>
      </c>
      <c r="AB30" s="1026"/>
      <c r="AC30" s="1026"/>
      <c r="AD30" s="1026"/>
      <c r="AE30" s="1027"/>
      <c r="AF30" s="1022">
        <v>159</v>
      </c>
      <c r="AG30" s="1023"/>
      <c r="AH30" s="1023"/>
      <c r="AI30" s="1023"/>
      <c r="AJ30" s="1024"/>
      <c r="AK30" s="967">
        <v>6405</v>
      </c>
      <c r="AL30" s="958"/>
      <c r="AM30" s="958"/>
      <c r="AN30" s="958"/>
      <c r="AO30" s="958"/>
      <c r="AP30" s="958" t="s">
        <v>550</v>
      </c>
      <c r="AQ30" s="958"/>
      <c r="AR30" s="958"/>
      <c r="AS30" s="958"/>
      <c r="AT30" s="958"/>
      <c r="AU30" s="958" t="s">
        <v>550</v>
      </c>
      <c r="AV30" s="958"/>
      <c r="AW30" s="958"/>
      <c r="AX30" s="958"/>
      <c r="AY30" s="958"/>
      <c r="AZ30" s="1028" t="s">
        <v>550</v>
      </c>
      <c r="BA30" s="1028"/>
      <c r="BB30" s="1028"/>
      <c r="BC30" s="1028"/>
      <c r="BD30" s="1028"/>
      <c r="BE30" s="959"/>
      <c r="BF30" s="959"/>
      <c r="BG30" s="959"/>
      <c r="BH30" s="959"/>
      <c r="BI30" s="960"/>
      <c r="BJ30" s="226"/>
      <c r="BK30" s="226"/>
      <c r="BL30" s="226"/>
      <c r="BM30" s="226"/>
      <c r="BN30" s="226"/>
      <c r="BO30" s="235"/>
      <c r="BP30" s="235"/>
      <c r="BQ30" s="232">
        <v>24</v>
      </c>
      <c r="BR30" s="233"/>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24"/>
    </row>
    <row r="31" spans="1:131" ht="26.25" customHeight="1" x14ac:dyDescent="0.2">
      <c r="A31" s="236">
        <v>4</v>
      </c>
      <c r="B31" s="1017"/>
      <c r="C31" s="1018"/>
      <c r="D31" s="1018"/>
      <c r="E31" s="1018"/>
      <c r="F31" s="1018"/>
      <c r="G31" s="1018"/>
      <c r="H31" s="1018"/>
      <c r="I31" s="1018"/>
      <c r="J31" s="1018"/>
      <c r="K31" s="1018"/>
      <c r="L31" s="1018"/>
      <c r="M31" s="1018"/>
      <c r="N31" s="1018"/>
      <c r="O31" s="1018"/>
      <c r="P31" s="1019"/>
      <c r="Q31" s="1025"/>
      <c r="R31" s="1026"/>
      <c r="S31" s="1026"/>
      <c r="T31" s="1026"/>
      <c r="U31" s="1026"/>
      <c r="V31" s="1026"/>
      <c r="W31" s="1026"/>
      <c r="X31" s="1026"/>
      <c r="Y31" s="1026"/>
      <c r="Z31" s="1026"/>
      <c r="AA31" s="1026"/>
      <c r="AB31" s="1026"/>
      <c r="AC31" s="1026"/>
      <c r="AD31" s="1026"/>
      <c r="AE31" s="1027"/>
      <c r="AF31" s="1022"/>
      <c r="AG31" s="1023"/>
      <c r="AH31" s="1023"/>
      <c r="AI31" s="1023"/>
      <c r="AJ31" s="1024"/>
      <c r="AK31" s="967"/>
      <c r="AL31" s="958"/>
      <c r="AM31" s="958"/>
      <c r="AN31" s="958"/>
      <c r="AO31" s="958"/>
      <c r="AP31" s="958"/>
      <c r="AQ31" s="958"/>
      <c r="AR31" s="958"/>
      <c r="AS31" s="958"/>
      <c r="AT31" s="958"/>
      <c r="AU31" s="958"/>
      <c r="AV31" s="958"/>
      <c r="AW31" s="958"/>
      <c r="AX31" s="958"/>
      <c r="AY31" s="958"/>
      <c r="AZ31" s="1028"/>
      <c r="BA31" s="1028"/>
      <c r="BB31" s="1028"/>
      <c r="BC31" s="1028"/>
      <c r="BD31" s="1028"/>
      <c r="BE31" s="959"/>
      <c r="BF31" s="959"/>
      <c r="BG31" s="959"/>
      <c r="BH31" s="959"/>
      <c r="BI31" s="960"/>
      <c r="BJ31" s="226"/>
      <c r="BK31" s="226"/>
      <c r="BL31" s="226"/>
      <c r="BM31" s="226"/>
      <c r="BN31" s="226"/>
      <c r="BO31" s="235"/>
      <c r="BP31" s="235"/>
      <c r="BQ31" s="232">
        <v>25</v>
      </c>
      <c r="BR31" s="233"/>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24"/>
    </row>
    <row r="32" spans="1:131" ht="26.25" customHeight="1" x14ac:dyDescent="0.2">
      <c r="A32" s="236">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26"/>
      <c r="BK32" s="226"/>
      <c r="BL32" s="226"/>
      <c r="BM32" s="226"/>
      <c r="BN32" s="226"/>
      <c r="BO32" s="235"/>
      <c r="BP32" s="235"/>
      <c r="BQ32" s="232">
        <v>26</v>
      </c>
      <c r="BR32" s="233"/>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24"/>
    </row>
    <row r="33" spans="1:131" ht="26.25" customHeight="1" x14ac:dyDescent="0.2">
      <c r="A33" s="236">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26"/>
      <c r="BK33" s="226"/>
      <c r="BL33" s="226"/>
      <c r="BM33" s="226"/>
      <c r="BN33" s="226"/>
      <c r="BO33" s="235"/>
      <c r="BP33" s="235"/>
      <c r="BQ33" s="232">
        <v>27</v>
      </c>
      <c r="BR33" s="233"/>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24"/>
    </row>
    <row r="34" spans="1:131" ht="26.25" customHeight="1" x14ac:dyDescent="0.2">
      <c r="A34" s="236">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26"/>
      <c r="BK34" s="226"/>
      <c r="BL34" s="226"/>
      <c r="BM34" s="226"/>
      <c r="BN34" s="226"/>
      <c r="BO34" s="235"/>
      <c r="BP34" s="235"/>
      <c r="BQ34" s="232">
        <v>28</v>
      </c>
      <c r="BR34" s="233"/>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24"/>
    </row>
    <row r="35" spans="1:131" ht="26.25" customHeight="1" x14ac:dyDescent="0.2">
      <c r="A35" s="236">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26"/>
      <c r="BK35" s="226"/>
      <c r="BL35" s="226"/>
      <c r="BM35" s="226"/>
      <c r="BN35" s="226"/>
      <c r="BO35" s="235"/>
      <c r="BP35" s="235"/>
      <c r="BQ35" s="232">
        <v>29</v>
      </c>
      <c r="BR35" s="233"/>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24"/>
    </row>
    <row r="36" spans="1:131" ht="26.25" customHeight="1" x14ac:dyDescent="0.2">
      <c r="A36" s="236">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26"/>
      <c r="BK36" s="226"/>
      <c r="BL36" s="226"/>
      <c r="BM36" s="226"/>
      <c r="BN36" s="226"/>
      <c r="BO36" s="235"/>
      <c r="BP36" s="235"/>
      <c r="BQ36" s="232">
        <v>30</v>
      </c>
      <c r="BR36" s="233"/>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24"/>
    </row>
    <row r="37" spans="1:131" ht="26.25" customHeight="1" x14ac:dyDescent="0.2">
      <c r="A37" s="236">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26"/>
      <c r="BK37" s="226"/>
      <c r="BL37" s="226"/>
      <c r="BM37" s="226"/>
      <c r="BN37" s="226"/>
      <c r="BO37" s="235"/>
      <c r="BP37" s="235"/>
      <c r="BQ37" s="232">
        <v>31</v>
      </c>
      <c r="BR37" s="233"/>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24"/>
    </row>
    <row r="38" spans="1:131" ht="26.25" customHeight="1" x14ac:dyDescent="0.2">
      <c r="A38" s="236">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26"/>
      <c r="BK38" s="226"/>
      <c r="BL38" s="226"/>
      <c r="BM38" s="226"/>
      <c r="BN38" s="226"/>
      <c r="BO38" s="235"/>
      <c r="BP38" s="235"/>
      <c r="BQ38" s="232">
        <v>32</v>
      </c>
      <c r="BR38" s="233"/>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24"/>
    </row>
    <row r="39" spans="1:131" ht="26.25" customHeight="1" x14ac:dyDescent="0.2">
      <c r="A39" s="236">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26"/>
      <c r="BK39" s="226"/>
      <c r="BL39" s="226"/>
      <c r="BM39" s="226"/>
      <c r="BN39" s="226"/>
      <c r="BO39" s="235"/>
      <c r="BP39" s="235"/>
      <c r="BQ39" s="232">
        <v>33</v>
      </c>
      <c r="BR39" s="233"/>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24"/>
    </row>
    <row r="40" spans="1:131" ht="26.25" customHeight="1" x14ac:dyDescent="0.2">
      <c r="A40" s="232">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26"/>
      <c r="BK40" s="226"/>
      <c r="BL40" s="226"/>
      <c r="BM40" s="226"/>
      <c r="BN40" s="226"/>
      <c r="BO40" s="235"/>
      <c r="BP40" s="235"/>
      <c r="BQ40" s="232">
        <v>34</v>
      </c>
      <c r="BR40" s="233"/>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24"/>
    </row>
    <row r="41" spans="1:131" ht="26.25" customHeight="1" x14ac:dyDescent="0.2">
      <c r="A41" s="232">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26"/>
      <c r="BK41" s="226"/>
      <c r="BL41" s="226"/>
      <c r="BM41" s="226"/>
      <c r="BN41" s="226"/>
      <c r="BO41" s="235"/>
      <c r="BP41" s="235"/>
      <c r="BQ41" s="232">
        <v>35</v>
      </c>
      <c r="BR41" s="233"/>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24"/>
    </row>
    <row r="42" spans="1:131" ht="26.25" customHeight="1" x14ac:dyDescent="0.2">
      <c r="A42" s="232">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26"/>
      <c r="BK42" s="226"/>
      <c r="BL42" s="226"/>
      <c r="BM42" s="226"/>
      <c r="BN42" s="226"/>
      <c r="BO42" s="235"/>
      <c r="BP42" s="235"/>
      <c r="BQ42" s="232">
        <v>36</v>
      </c>
      <c r="BR42" s="233"/>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24"/>
    </row>
    <row r="43" spans="1:131" ht="26.25" customHeight="1" x14ac:dyDescent="0.2">
      <c r="A43" s="232">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26"/>
      <c r="BK43" s="226"/>
      <c r="BL43" s="226"/>
      <c r="BM43" s="226"/>
      <c r="BN43" s="226"/>
      <c r="BO43" s="235"/>
      <c r="BP43" s="235"/>
      <c r="BQ43" s="232">
        <v>37</v>
      </c>
      <c r="BR43" s="233"/>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24"/>
    </row>
    <row r="44" spans="1:131" ht="26.25" customHeight="1" x14ac:dyDescent="0.2">
      <c r="A44" s="232">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26"/>
      <c r="BK44" s="226"/>
      <c r="BL44" s="226"/>
      <c r="BM44" s="226"/>
      <c r="BN44" s="226"/>
      <c r="BO44" s="235"/>
      <c r="BP44" s="235"/>
      <c r="BQ44" s="232">
        <v>38</v>
      </c>
      <c r="BR44" s="233"/>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24"/>
    </row>
    <row r="45" spans="1:131" ht="26.25" customHeight="1" x14ac:dyDescent="0.2">
      <c r="A45" s="232">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26"/>
      <c r="BK45" s="226"/>
      <c r="BL45" s="226"/>
      <c r="BM45" s="226"/>
      <c r="BN45" s="226"/>
      <c r="BO45" s="235"/>
      <c r="BP45" s="235"/>
      <c r="BQ45" s="232">
        <v>39</v>
      </c>
      <c r="BR45" s="233"/>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24"/>
    </row>
    <row r="46" spans="1:131" ht="26.25" customHeight="1" x14ac:dyDescent="0.2">
      <c r="A46" s="232">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26"/>
      <c r="BK46" s="226"/>
      <c r="BL46" s="226"/>
      <c r="BM46" s="226"/>
      <c r="BN46" s="226"/>
      <c r="BO46" s="235"/>
      <c r="BP46" s="235"/>
      <c r="BQ46" s="232">
        <v>40</v>
      </c>
      <c r="BR46" s="233"/>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24"/>
    </row>
    <row r="47" spans="1:131" ht="26.25" customHeight="1" x14ac:dyDescent="0.2">
      <c r="A47" s="232">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26"/>
      <c r="BK47" s="226"/>
      <c r="BL47" s="226"/>
      <c r="BM47" s="226"/>
      <c r="BN47" s="226"/>
      <c r="BO47" s="235"/>
      <c r="BP47" s="235"/>
      <c r="BQ47" s="232">
        <v>41</v>
      </c>
      <c r="BR47" s="233"/>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24"/>
    </row>
    <row r="48" spans="1:131" ht="26.25" customHeight="1" x14ac:dyDescent="0.2">
      <c r="A48" s="232">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26"/>
      <c r="BK48" s="226"/>
      <c r="BL48" s="226"/>
      <c r="BM48" s="226"/>
      <c r="BN48" s="226"/>
      <c r="BO48" s="235"/>
      <c r="BP48" s="235"/>
      <c r="BQ48" s="232">
        <v>42</v>
      </c>
      <c r="BR48" s="233"/>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24"/>
    </row>
    <row r="49" spans="1:131" ht="26.25" customHeight="1" x14ac:dyDescent="0.2">
      <c r="A49" s="232">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26"/>
      <c r="BK49" s="226"/>
      <c r="BL49" s="226"/>
      <c r="BM49" s="226"/>
      <c r="BN49" s="226"/>
      <c r="BO49" s="235"/>
      <c r="BP49" s="235"/>
      <c r="BQ49" s="232">
        <v>43</v>
      </c>
      <c r="BR49" s="233"/>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24"/>
    </row>
    <row r="50" spans="1:131" ht="26.25" customHeight="1" x14ac:dyDescent="0.2">
      <c r="A50" s="232">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26"/>
      <c r="BK50" s="226"/>
      <c r="BL50" s="226"/>
      <c r="BM50" s="226"/>
      <c r="BN50" s="226"/>
      <c r="BO50" s="235"/>
      <c r="BP50" s="235"/>
      <c r="BQ50" s="232">
        <v>44</v>
      </c>
      <c r="BR50" s="233"/>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24"/>
    </row>
    <row r="51" spans="1:131" ht="26.25" customHeight="1" x14ac:dyDescent="0.2">
      <c r="A51" s="232">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26"/>
      <c r="BK51" s="226"/>
      <c r="BL51" s="226"/>
      <c r="BM51" s="226"/>
      <c r="BN51" s="226"/>
      <c r="BO51" s="235"/>
      <c r="BP51" s="235"/>
      <c r="BQ51" s="232">
        <v>45</v>
      </c>
      <c r="BR51" s="233"/>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24"/>
    </row>
    <row r="52" spans="1:131" ht="26.25" customHeight="1" x14ac:dyDescent="0.2">
      <c r="A52" s="232">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26"/>
      <c r="BK52" s="226"/>
      <c r="BL52" s="226"/>
      <c r="BM52" s="226"/>
      <c r="BN52" s="226"/>
      <c r="BO52" s="235"/>
      <c r="BP52" s="235"/>
      <c r="BQ52" s="232">
        <v>46</v>
      </c>
      <c r="BR52" s="233"/>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24"/>
    </row>
    <row r="53" spans="1:131" ht="26.25" customHeight="1" x14ac:dyDescent="0.2">
      <c r="A53" s="232">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26"/>
      <c r="BK53" s="226"/>
      <c r="BL53" s="226"/>
      <c r="BM53" s="226"/>
      <c r="BN53" s="226"/>
      <c r="BO53" s="235"/>
      <c r="BP53" s="235"/>
      <c r="BQ53" s="232">
        <v>47</v>
      </c>
      <c r="BR53" s="233"/>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24"/>
    </row>
    <row r="54" spans="1:131" ht="26.25" customHeight="1" x14ac:dyDescent="0.2">
      <c r="A54" s="232">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26"/>
      <c r="BK54" s="226"/>
      <c r="BL54" s="226"/>
      <c r="BM54" s="226"/>
      <c r="BN54" s="226"/>
      <c r="BO54" s="235"/>
      <c r="BP54" s="235"/>
      <c r="BQ54" s="232">
        <v>48</v>
      </c>
      <c r="BR54" s="233"/>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24"/>
    </row>
    <row r="55" spans="1:131" ht="26.25" customHeight="1" x14ac:dyDescent="0.2">
      <c r="A55" s="232">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26"/>
      <c r="BK55" s="226"/>
      <c r="BL55" s="226"/>
      <c r="BM55" s="226"/>
      <c r="BN55" s="226"/>
      <c r="BO55" s="235"/>
      <c r="BP55" s="235"/>
      <c r="BQ55" s="232">
        <v>49</v>
      </c>
      <c r="BR55" s="233"/>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24"/>
    </row>
    <row r="56" spans="1:131" ht="26.25" customHeight="1" x14ac:dyDescent="0.2">
      <c r="A56" s="232">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26"/>
      <c r="BK56" s="226"/>
      <c r="BL56" s="226"/>
      <c r="BM56" s="226"/>
      <c r="BN56" s="226"/>
      <c r="BO56" s="235"/>
      <c r="BP56" s="235"/>
      <c r="BQ56" s="232">
        <v>50</v>
      </c>
      <c r="BR56" s="233"/>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24"/>
    </row>
    <row r="57" spans="1:131" ht="26.25" customHeight="1" x14ac:dyDescent="0.2">
      <c r="A57" s="232">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26"/>
      <c r="BK57" s="226"/>
      <c r="BL57" s="226"/>
      <c r="BM57" s="226"/>
      <c r="BN57" s="226"/>
      <c r="BO57" s="235"/>
      <c r="BP57" s="235"/>
      <c r="BQ57" s="232">
        <v>51</v>
      </c>
      <c r="BR57" s="233"/>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24"/>
    </row>
    <row r="58" spans="1:131" ht="26.25" customHeight="1" x14ac:dyDescent="0.2">
      <c r="A58" s="232">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26"/>
      <c r="BK58" s="226"/>
      <c r="BL58" s="226"/>
      <c r="BM58" s="226"/>
      <c r="BN58" s="226"/>
      <c r="BO58" s="235"/>
      <c r="BP58" s="235"/>
      <c r="BQ58" s="232">
        <v>52</v>
      </c>
      <c r="BR58" s="233"/>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24"/>
    </row>
    <row r="59" spans="1:131" ht="26.25" customHeight="1" x14ac:dyDescent="0.2">
      <c r="A59" s="232">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26"/>
      <c r="BK59" s="226"/>
      <c r="BL59" s="226"/>
      <c r="BM59" s="226"/>
      <c r="BN59" s="226"/>
      <c r="BO59" s="235"/>
      <c r="BP59" s="235"/>
      <c r="BQ59" s="232">
        <v>53</v>
      </c>
      <c r="BR59" s="233"/>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24"/>
    </row>
    <row r="60" spans="1:131" ht="26.25" customHeight="1" x14ac:dyDescent="0.2">
      <c r="A60" s="232">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26"/>
      <c r="BK60" s="226"/>
      <c r="BL60" s="226"/>
      <c r="BM60" s="226"/>
      <c r="BN60" s="226"/>
      <c r="BO60" s="235"/>
      <c r="BP60" s="235"/>
      <c r="BQ60" s="232">
        <v>54</v>
      </c>
      <c r="BR60" s="233"/>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24"/>
    </row>
    <row r="61" spans="1:131" ht="26.25" customHeight="1" thickBot="1" x14ac:dyDescent="0.25">
      <c r="A61" s="232">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26"/>
      <c r="BK61" s="226"/>
      <c r="BL61" s="226"/>
      <c r="BM61" s="226"/>
      <c r="BN61" s="226"/>
      <c r="BO61" s="235"/>
      <c r="BP61" s="235"/>
      <c r="BQ61" s="232">
        <v>55</v>
      </c>
      <c r="BR61" s="233"/>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24"/>
    </row>
    <row r="62" spans="1:131" ht="26.25" customHeight="1" x14ac:dyDescent="0.2">
      <c r="A62" s="232">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391</v>
      </c>
      <c r="BK62" s="1015"/>
      <c r="BL62" s="1015"/>
      <c r="BM62" s="1015"/>
      <c r="BN62" s="1016"/>
      <c r="BO62" s="235"/>
      <c r="BP62" s="235"/>
      <c r="BQ62" s="232">
        <v>56</v>
      </c>
      <c r="BR62" s="233"/>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24"/>
    </row>
    <row r="63" spans="1:131" ht="26.25" customHeight="1" thickBot="1" x14ac:dyDescent="0.25">
      <c r="A63" s="234" t="s">
        <v>376</v>
      </c>
      <c r="B63" s="924" t="s">
        <v>392</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3185</v>
      </c>
      <c r="AG63" s="946"/>
      <c r="AH63" s="946"/>
      <c r="AI63" s="946"/>
      <c r="AJ63" s="1009"/>
      <c r="AK63" s="1010"/>
      <c r="AL63" s="950"/>
      <c r="AM63" s="950"/>
      <c r="AN63" s="950"/>
      <c r="AO63" s="950"/>
      <c r="AP63" s="946" t="s">
        <v>550</v>
      </c>
      <c r="AQ63" s="946"/>
      <c r="AR63" s="946"/>
      <c r="AS63" s="946"/>
      <c r="AT63" s="946"/>
      <c r="AU63" s="946" t="s">
        <v>550</v>
      </c>
      <c r="AV63" s="946"/>
      <c r="AW63" s="946"/>
      <c r="AX63" s="946"/>
      <c r="AY63" s="946"/>
      <c r="AZ63" s="1004"/>
      <c r="BA63" s="1004"/>
      <c r="BB63" s="1004"/>
      <c r="BC63" s="1004"/>
      <c r="BD63" s="1004"/>
      <c r="BE63" s="947"/>
      <c r="BF63" s="947"/>
      <c r="BG63" s="947"/>
      <c r="BH63" s="947"/>
      <c r="BI63" s="948"/>
      <c r="BJ63" s="1005" t="s">
        <v>122</v>
      </c>
      <c r="BK63" s="940"/>
      <c r="BL63" s="940"/>
      <c r="BM63" s="940"/>
      <c r="BN63" s="1006"/>
      <c r="BO63" s="235"/>
      <c r="BP63" s="235"/>
      <c r="BQ63" s="232">
        <v>57</v>
      </c>
      <c r="BR63" s="233"/>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24"/>
    </row>
    <row r="65" spans="1:131" ht="26.25" customHeight="1" thickBot="1" x14ac:dyDescent="0.25">
      <c r="A65" s="226" t="s">
        <v>393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24"/>
    </row>
    <row r="66" spans="1:131" ht="26.25" customHeight="1" x14ac:dyDescent="0.2">
      <c r="A66" s="982" t="s">
        <v>394</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395</v>
      </c>
      <c r="AV66" s="989"/>
      <c r="AW66" s="989"/>
      <c r="AX66" s="989"/>
      <c r="AY66" s="990"/>
      <c r="AZ66" s="988" t="s">
        <v>364</v>
      </c>
      <c r="BA66" s="989"/>
      <c r="BB66" s="989"/>
      <c r="BC66" s="989"/>
      <c r="BD66" s="1002"/>
      <c r="BE66" s="235"/>
      <c r="BF66" s="235"/>
      <c r="BG66" s="235"/>
      <c r="BH66" s="235"/>
      <c r="BI66" s="235"/>
      <c r="BJ66" s="235"/>
      <c r="BK66" s="235"/>
      <c r="BL66" s="235"/>
      <c r="BM66" s="235"/>
      <c r="BN66" s="235"/>
      <c r="BO66" s="235"/>
      <c r="BP66" s="235"/>
      <c r="BQ66" s="232">
        <v>60</v>
      </c>
      <c r="BR66" s="237"/>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24"/>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35"/>
      <c r="BF67" s="235"/>
      <c r="BG67" s="235"/>
      <c r="BH67" s="235"/>
      <c r="BI67" s="235"/>
      <c r="BJ67" s="235"/>
      <c r="BK67" s="235"/>
      <c r="BL67" s="235"/>
      <c r="BM67" s="235"/>
      <c r="BN67" s="235"/>
      <c r="BO67" s="235"/>
      <c r="BP67" s="235"/>
      <c r="BQ67" s="232">
        <v>61</v>
      </c>
      <c r="BR67" s="237"/>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24"/>
    </row>
    <row r="68" spans="1:131" ht="26.25" customHeight="1" thickTop="1" x14ac:dyDescent="0.2">
      <c r="A68" s="230">
        <v>1</v>
      </c>
      <c r="B68" s="972" t="s">
        <v>538</v>
      </c>
      <c r="C68" s="973"/>
      <c r="D68" s="973"/>
      <c r="E68" s="973"/>
      <c r="F68" s="973"/>
      <c r="G68" s="973"/>
      <c r="H68" s="973"/>
      <c r="I68" s="973"/>
      <c r="J68" s="973"/>
      <c r="K68" s="973"/>
      <c r="L68" s="973"/>
      <c r="M68" s="973"/>
      <c r="N68" s="973"/>
      <c r="O68" s="973"/>
      <c r="P68" s="974"/>
      <c r="Q68" s="975">
        <v>8467</v>
      </c>
      <c r="R68" s="969"/>
      <c r="S68" s="969"/>
      <c r="T68" s="969"/>
      <c r="U68" s="969"/>
      <c r="V68" s="969">
        <v>7990</v>
      </c>
      <c r="W68" s="969"/>
      <c r="X68" s="969"/>
      <c r="Y68" s="969"/>
      <c r="Z68" s="969"/>
      <c r="AA68" s="969">
        <v>477</v>
      </c>
      <c r="AB68" s="969"/>
      <c r="AC68" s="969"/>
      <c r="AD68" s="969"/>
      <c r="AE68" s="969"/>
      <c r="AF68" s="969">
        <v>477</v>
      </c>
      <c r="AG68" s="969"/>
      <c r="AH68" s="969"/>
      <c r="AI68" s="969"/>
      <c r="AJ68" s="969"/>
      <c r="AK68" s="969">
        <v>380</v>
      </c>
      <c r="AL68" s="969"/>
      <c r="AM68" s="969"/>
      <c r="AN68" s="969"/>
      <c r="AO68" s="969"/>
      <c r="AP68" s="969">
        <v>3142</v>
      </c>
      <c r="AQ68" s="969"/>
      <c r="AR68" s="969"/>
      <c r="AS68" s="969"/>
      <c r="AT68" s="969"/>
      <c r="AU68" s="958">
        <v>135</v>
      </c>
      <c r="AV68" s="958"/>
      <c r="AW68" s="958"/>
      <c r="AX68" s="958"/>
      <c r="AY68" s="958"/>
      <c r="AZ68" s="970"/>
      <c r="BA68" s="970"/>
      <c r="BB68" s="970"/>
      <c r="BC68" s="970"/>
      <c r="BD68" s="971"/>
      <c r="BE68" s="235"/>
      <c r="BF68" s="235"/>
      <c r="BG68" s="235"/>
      <c r="BH68" s="235"/>
      <c r="BI68" s="235"/>
      <c r="BJ68" s="235"/>
      <c r="BK68" s="235"/>
      <c r="BL68" s="235"/>
      <c r="BM68" s="235"/>
      <c r="BN68" s="235"/>
      <c r="BO68" s="235"/>
      <c r="BP68" s="235"/>
      <c r="BQ68" s="232">
        <v>62</v>
      </c>
      <c r="BR68" s="237"/>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24"/>
    </row>
    <row r="69" spans="1:131" ht="26.25" customHeight="1" x14ac:dyDescent="0.2">
      <c r="A69" s="232">
        <v>2</v>
      </c>
      <c r="B69" s="961" t="s">
        <v>539</v>
      </c>
      <c r="C69" s="962"/>
      <c r="D69" s="962"/>
      <c r="E69" s="962"/>
      <c r="F69" s="962"/>
      <c r="G69" s="962"/>
      <c r="H69" s="962"/>
      <c r="I69" s="962"/>
      <c r="J69" s="962"/>
      <c r="K69" s="962"/>
      <c r="L69" s="962"/>
      <c r="M69" s="962"/>
      <c r="N69" s="962"/>
      <c r="O69" s="962"/>
      <c r="P69" s="963"/>
      <c r="Q69" s="964">
        <v>221481</v>
      </c>
      <c r="R69" s="958"/>
      <c r="S69" s="958"/>
      <c r="T69" s="958"/>
      <c r="U69" s="958"/>
      <c r="V69" s="958">
        <v>203386</v>
      </c>
      <c r="W69" s="958"/>
      <c r="X69" s="958"/>
      <c r="Y69" s="958"/>
      <c r="Z69" s="958"/>
      <c r="AA69" s="958">
        <v>18095</v>
      </c>
      <c r="AB69" s="958"/>
      <c r="AC69" s="958"/>
      <c r="AD69" s="958"/>
      <c r="AE69" s="958"/>
      <c r="AF69" s="958">
        <v>40934</v>
      </c>
      <c r="AG69" s="958"/>
      <c r="AH69" s="958"/>
      <c r="AI69" s="958"/>
      <c r="AJ69" s="958"/>
      <c r="AK69" s="958" t="s">
        <v>482</v>
      </c>
      <c r="AL69" s="958"/>
      <c r="AM69" s="958"/>
      <c r="AN69" s="958"/>
      <c r="AO69" s="958"/>
      <c r="AP69" s="958" t="s">
        <v>482</v>
      </c>
      <c r="AQ69" s="958"/>
      <c r="AR69" s="958"/>
      <c r="AS69" s="958"/>
      <c r="AT69" s="958"/>
      <c r="AU69" s="958" t="s">
        <v>482</v>
      </c>
      <c r="AV69" s="958"/>
      <c r="AW69" s="958"/>
      <c r="AX69" s="958"/>
      <c r="AY69" s="958"/>
      <c r="AZ69" s="959" t="s">
        <v>543</v>
      </c>
      <c r="BA69" s="959"/>
      <c r="BB69" s="959"/>
      <c r="BC69" s="959"/>
      <c r="BD69" s="960"/>
      <c r="BE69" s="235"/>
      <c r="BF69" s="235"/>
      <c r="BG69" s="235"/>
      <c r="BH69" s="235"/>
      <c r="BI69" s="235"/>
      <c r="BJ69" s="235"/>
      <c r="BK69" s="235"/>
      <c r="BL69" s="235"/>
      <c r="BM69" s="235"/>
      <c r="BN69" s="235"/>
      <c r="BO69" s="235"/>
      <c r="BP69" s="235"/>
      <c r="BQ69" s="232">
        <v>63</v>
      </c>
      <c r="BR69" s="237"/>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24"/>
    </row>
    <row r="70" spans="1:131" ht="26.25" customHeight="1" x14ac:dyDescent="0.2">
      <c r="A70" s="232">
        <v>3</v>
      </c>
      <c r="B70" s="961" t="s">
        <v>540</v>
      </c>
      <c r="C70" s="962"/>
      <c r="D70" s="962"/>
      <c r="E70" s="962"/>
      <c r="F70" s="962"/>
      <c r="G70" s="962"/>
      <c r="H70" s="962"/>
      <c r="I70" s="962"/>
      <c r="J70" s="962"/>
      <c r="K70" s="962"/>
      <c r="L70" s="962"/>
      <c r="M70" s="962"/>
      <c r="N70" s="962"/>
      <c r="O70" s="962"/>
      <c r="P70" s="963"/>
      <c r="Q70" s="964">
        <v>90180</v>
      </c>
      <c r="R70" s="958"/>
      <c r="S70" s="958"/>
      <c r="T70" s="958"/>
      <c r="U70" s="958"/>
      <c r="V70" s="958">
        <v>85061</v>
      </c>
      <c r="W70" s="958"/>
      <c r="X70" s="958"/>
      <c r="Y70" s="958"/>
      <c r="Z70" s="958"/>
      <c r="AA70" s="958">
        <v>5120</v>
      </c>
      <c r="AB70" s="958"/>
      <c r="AC70" s="958"/>
      <c r="AD70" s="958"/>
      <c r="AE70" s="958"/>
      <c r="AF70" s="958">
        <v>4894</v>
      </c>
      <c r="AG70" s="958"/>
      <c r="AH70" s="958"/>
      <c r="AI70" s="958"/>
      <c r="AJ70" s="958"/>
      <c r="AK70" s="958">
        <v>5163</v>
      </c>
      <c r="AL70" s="958"/>
      <c r="AM70" s="958"/>
      <c r="AN70" s="958"/>
      <c r="AO70" s="958"/>
      <c r="AP70" s="958">
        <v>78689</v>
      </c>
      <c r="AQ70" s="958"/>
      <c r="AR70" s="958"/>
      <c r="AS70" s="958"/>
      <c r="AT70" s="958"/>
      <c r="AU70" s="958">
        <v>2833</v>
      </c>
      <c r="AV70" s="958"/>
      <c r="AW70" s="958"/>
      <c r="AX70" s="958"/>
      <c r="AY70" s="958"/>
      <c r="AZ70" s="959"/>
      <c r="BA70" s="959"/>
      <c r="BB70" s="959"/>
      <c r="BC70" s="959"/>
      <c r="BD70" s="960"/>
      <c r="BE70" s="235"/>
      <c r="BF70" s="235"/>
      <c r="BG70" s="235"/>
      <c r="BH70" s="235"/>
      <c r="BI70" s="235"/>
      <c r="BJ70" s="235"/>
      <c r="BK70" s="235"/>
      <c r="BL70" s="235"/>
      <c r="BM70" s="235"/>
      <c r="BN70" s="235"/>
      <c r="BO70" s="235"/>
      <c r="BP70" s="235"/>
      <c r="BQ70" s="232">
        <v>64</v>
      </c>
      <c r="BR70" s="237"/>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24"/>
    </row>
    <row r="71" spans="1:131" ht="26.25" customHeight="1" x14ac:dyDescent="0.2">
      <c r="A71" s="232">
        <v>4</v>
      </c>
      <c r="B71" s="961" t="s">
        <v>541</v>
      </c>
      <c r="C71" s="962"/>
      <c r="D71" s="962"/>
      <c r="E71" s="962"/>
      <c r="F71" s="962"/>
      <c r="G71" s="962"/>
      <c r="H71" s="962"/>
      <c r="I71" s="962"/>
      <c r="J71" s="962"/>
      <c r="K71" s="962"/>
      <c r="L71" s="962"/>
      <c r="M71" s="962"/>
      <c r="N71" s="962"/>
      <c r="O71" s="962"/>
      <c r="P71" s="963"/>
      <c r="Q71" s="964">
        <v>9878</v>
      </c>
      <c r="R71" s="958"/>
      <c r="S71" s="958"/>
      <c r="T71" s="958"/>
      <c r="U71" s="958"/>
      <c r="V71" s="958">
        <v>9787</v>
      </c>
      <c r="W71" s="958"/>
      <c r="X71" s="958"/>
      <c r="Y71" s="958"/>
      <c r="Z71" s="958"/>
      <c r="AA71" s="958">
        <v>92</v>
      </c>
      <c r="AB71" s="958"/>
      <c r="AC71" s="958"/>
      <c r="AD71" s="958"/>
      <c r="AE71" s="958"/>
      <c r="AF71" s="958">
        <v>92</v>
      </c>
      <c r="AG71" s="958"/>
      <c r="AH71" s="958"/>
      <c r="AI71" s="958"/>
      <c r="AJ71" s="958"/>
      <c r="AK71" s="958">
        <v>5083</v>
      </c>
      <c r="AL71" s="958"/>
      <c r="AM71" s="958"/>
      <c r="AN71" s="958"/>
      <c r="AO71" s="958"/>
      <c r="AP71" s="958" t="s">
        <v>482</v>
      </c>
      <c r="AQ71" s="958"/>
      <c r="AR71" s="958"/>
      <c r="AS71" s="958"/>
      <c r="AT71" s="958"/>
      <c r="AU71" s="958" t="s">
        <v>482</v>
      </c>
      <c r="AV71" s="958"/>
      <c r="AW71" s="958"/>
      <c r="AX71" s="958"/>
      <c r="AY71" s="958"/>
      <c r="AZ71" s="959"/>
      <c r="BA71" s="959"/>
      <c r="BB71" s="959"/>
      <c r="BC71" s="959"/>
      <c r="BD71" s="960"/>
      <c r="BE71" s="235"/>
      <c r="BF71" s="235"/>
      <c r="BG71" s="235"/>
      <c r="BH71" s="235"/>
      <c r="BI71" s="235"/>
      <c r="BJ71" s="235"/>
      <c r="BK71" s="235"/>
      <c r="BL71" s="235"/>
      <c r="BM71" s="235"/>
      <c r="BN71" s="235"/>
      <c r="BO71" s="235"/>
      <c r="BP71" s="235"/>
      <c r="BQ71" s="232">
        <v>65</v>
      </c>
      <c r="BR71" s="237"/>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24"/>
    </row>
    <row r="72" spans="1:131" ht="26.25" customHeight="1" x14ac:dyDescent="0.2">
      <c r="A72" s="232">
        <v>5</v>
      </c>
      <c r="B72" s="961" t="s">
        <v>542</v>
      </c>
      <c r="C72" s="962"/>
      <c r="D72" s="962"/>
      <c r="E72" s="962"/>
      <c r="F72" s="962"/>
      <c r="G72" s="962"/>
      <c r="H72" s="962"/>
      <c r="I72" s="962"/>
      <c r="J72" s="962"/>
      <c r="K72" s="962"/>
      <c r="L72" s="962"/>
      <c r="M72" s="962"/>
      <c r="N72" s="962"/>
      <c r="O72" s="962"/>
      <c r="P72" s="963"/>
      <c r="Q72" s="964">
        <v>1600855</v>
      </c>
      <c r="R72" s="958"/>
      <c r="S72" s="958"/>
      <c r="T72" s="958"/>
      <c r="U72" s="958"/>
      <c r="V72" s="958">
        <v>1567252</v>
      </c>
      <c r="W72" s="958"/>
      <c r="X72" s="958"/>
      <c r="Y72" s="958"/>
      <c r="Z72" s="958"/>
      <c r="AA72" s="958">
        <v>33603</v>
      </c>
      <c r="AB72" s="958"/>
      <c r="AC72" s="958"/>
      <c r="AD72" s="958"/>
      <c r="AE72" s="958"/>
      <c r="AF72" s="958">
        <v>33603</v>
      </c>
      <c r="AG72" s="958"/>
      <c r="AH72" s="958"/>
      <c r="AI72" s="958"/>
      <c r="AJ72" s="958"/>
      <c r="AK72" s="958">
        <v>22693</v>
      </c>
      <c r="AL72" s="958"/>
      <c r="AM72" s="958"/>
      <c r="AN72" s="958"/>
      <c r="AO72" s="958"/>
      <c r="AP72" s="958" t="s">
        <v>482</v>
      </c>
      <c r="AQ72" s="958"/>
      <c r="AR72" s="958"/>
      <c r="AS72" s="958"/>
      <c r="AT72" s="958"/>
      <c r="AU72" s="958" t="s">
        <v>482</v>
      </c>
      <c r="AV72" s="958"/>
      <c r="AW72" s="958"/>
      <c r="AX72" s="958"/>
      <c r="AY72" s="958"/>
      <c r="AZ72" s="959"/>
      <c r="BA72" s="959"/>
      <c r="BB72" s="959"/>
      <c r="BC72" s="959"/>
      <c r="BD72" s="960"/>
      <c r="BE72" s="235"/>
      <c r="BF72" s="235"/>
      <c r="BG72" s="235"/>
      <c r="BH72" s="235"/>
      <c r="BI72" s="235"/>
      <c r="BJ72" s="235"/>
      <c r="BK72" s="235"/>
      <c r="BL72" s="235"/>
      <c r="BM72" s="235"/>
      <c r="BN72" s="235"/>
      <c r="BO72" s="235"/>
      <c r="BP72" s="235"/>
      <c r="BQ72" s="232">
        <v>66</v>
      </c>
      <c r="BR72" s="237"/>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24"/>
    </row>
    <row r="73" spans="1:131" ht="26.25" customHeight="1" x14ac:dyDescent="0.2">
      <c r="A73" s="232">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35"/>
      <c r="BF73" s="235"/>
      <c r="BG73" s="235"/>
      <c r="BH73" s="235"/>
      <c r="BI73" s="235"/>
      <c r="BJ73" s="235"/>
      <c r="BK73" s="235"/>
      <c r="BL73" s="235"/>
      <c r="BM73" s="235"/>
      <c r="BN73" s="235"/>
      <c r="BO73" s="235"/>
      <c r="BP73" s="235"/>
      <c r="BQ73" s="232">
        <v>67</v>
      </c>
      <c r="BR73" s="237"/>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24"/>
    </row>
    <row r="74" spans="1:131" ht="26.25" customHeight="1" x14ac:dyDescent="0.2">
      <c r="A74" s="232">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35"/>
      <c r="BF74" s="235"/>
      <c r="BG74" s="235"/>
      <c r="BH74" s="235"/>
      <c r="BI74" s="235"/>
      <c r="BJ74" s="235"/>
      <c r="BK74" s="235"/>
      <c r="BL74" s="235"/>
      <c r="BM74" s="235"/>
      <c r="BN74" s="235"/>
      <c r="BO74" s="235"/>
      <c r="BP74" s="235"/>
      <c r="BQ74" s="232">
        <v>68</v>
      </c>
      <c r="BR74" s="237"/>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24"/>
    </row>
    <row r="75" spans="1:131" ht="26.25" customHeight="1" x14ac:dyDescent="0.2">
      <c r="A75" s="232">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35"/>
      <c r="BF75" s="235"/>
      <c r="BG75" s="235"/>
      <c r="BH75" s="235"/>
      <c r="BI75" s="235"/>
      <c r="BJ75" s="235"/>
      <c r="BK75" s="235"/>
      <c r="BL75" s="235"/>
      <c r="BM75" s="235"/>
      <c r="BN75" s="235"/>
      <c r="BO75" s="235"/>
      <c r="BP75" s="235"/>
      <c r="BQ75" s="232">
        <v>69</v>
      </c>
      <c r="BR75" s="237"/>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24"/>
    </row>
    <row r="76" spans="1:131" ht="26.25" customHeight="1" x14ac:dyDescent="0.2">
      <c r="A76" s="232">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35"/>
      <c r="BF76" s="235"/>
      <c r="BG76" s="235"/>
      <c r="BH76" s="235"/>
      <c r="BI76" s="235"/>
      <c r="BJ76" s="235"/>
      <c r="BK76" s="235"/>
      <c r="BL76" s="235"/>
      <c r="BM76" s="235"/>
      <c r="BN76" s="235"/>
      <c r="BO76" s="235"/>
      <c r="BP76" s="235"/>
      <c r="BQ76" s="232">
        <v>70</v>
      </c>
      <c r="BR76" s="237"/>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24"/>
    </row>
    <row r="77" spans="1:131" ht="26.25" customHeight="1" x14ac:dyDescent="0.2">
      <c r="A77" s="232">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35"/>
      <c r="BF77" s="235"/>
      <c r="BG77" s="235"/>
      <c r="BH77" s="235"/>
      <c r="BI77" s="235"/>
      <c r="BJ77" s="235"/>
      <c r="BK77" s="235"/>
      <c r="BL77" s="235"/>
      <c r="BM77" s="235"/>
      <c r="BN77" s="235"/>
      <c r="BO77" s="235"/>
      <c r="BP77" s="235"/>
      <c r="BQ77" s="232">
        <v>71</v>
      </c>
      <c r="BR77" s="237"/>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24"/>
    </row>
    <row r="78" spans="1:131" ht="26.25" customHeight="1" x14ac:dyDescent="0.2">
      <c r="A78" s="232">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35"/>
      <c r="BF78" s="235"/>
      <c r="BG78" s="235"/>
      <c r="BH78" s="235"/>
      <c r="BI78" s="235"/>
      <c r="BJ78" s="224"/>
      <c r="BK78" s="224"/>
      <c r="BL78" s="224"/>
      <c r="BM78" s="224"/>
      <c r="BN78" s="224"/>
      <c r="BO78" s="235"/>
      <c r="BP78" s="235"/>
      <c r="BQ78" s="232">
        <v>72</v>
      </c>
      <c r="BR78" s="237"/>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24"/>
    </row>
    <row r="79" spans="1:131" ht="26.25" customHeight="1" x14ac:dyDescent="0.2">
      <c r="A79" s="232">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35"/>
      <c r="BF79" s="235"/>
      <c r="BG79" s="235"/>
      <c r="BH79" s="235"/>
      <c r="BI79" s="235"/>
      <c r="BJ79" s="224"/>
      <c r="BK79" s="224"/>
      <c r="BL79" s="224"/>
      <c r="BM79" s="224"/>
      <c r="BN79" s="224"/>
      <c r="BO79" s="235"/>
      <c r="BP79" s="235"/>
      <c r="BQ79" s="232">
        <v>73</v>
      </c>
      <c r="BR79" s="237"/>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24"/>
    </row>
    <row r="80" spans="1:131" ht="26.25" customHeight="1" x14ac:dyDescent="0.2">
      <c r="A80" s="232">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35"/>
      <c r="BF80" s="235"/>
      <c r="BG80" s="235"/>
      <c r="BH80" s="235"/>
      <c r="BI80" s="235"/>
      <c r="BJ80" s="235"/>
      <c r="BK80" s="235"/>
      <c r="BL80" s="235"/>
      <c r="BM80" s="235"/>
      <c r="BN80" s="235"/>
      <c r="BO80" s="235"/>
      <c r="BP80" s="235"/>
      <c r="BQ80" s="232">
        <v>74</v>
      </c>
      <c r="BR80" s="237"/>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24"/>
    </row>
    <row r="81" spans="1:131" ht="26.25" customHeight="1" x14ac:dyDescent="0.2">
      <c r="A81" s="232">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35"/>
      <c r="BF81" s="235"/>
      <c r="BG81" s="235"/>
      <c r="BH81" s="235"/>
      <c r="BI81" s="235"/>
      <c r="BJ81" s="235"/>
      <c r="BK81" s="235"/>
      <c r="BL81" s="235"/>
      <c r="BM81" s="235"/>
      <c r="BN81" s="235"/>
      <c r="BO81" s="235"/>
      <c r="BP81" s="235"/>
      <c r="BQ81" s="232">
        <v>75</v>
      </c>
      <c r="BR81" s="237"/>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24"/>
    </row>
    <row r="82" spans="1:131" ht="26.25" customHeight="1" x14ac:dyDescent="0.2">
      <c r="A82" s="232">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35"/>
      <c r="BF82" s="235"/>
      <c r="BG82" s="235"/>
      <c r="BH82" s="235"/>
      <c r="BI82" s="235"/>
      <c r="BJ82" s="235"/>
      <c r="BK82" s="235"/>
      <c r="BL82" s="235"/>
      <c r="BM82" s="235"/>
      <c r="BN82" s="235"/>
      <c r="BO82" s="235"/>
      <c r="BP82" s="235"/>
      <c r="BQ82" s="232">
        <v>76</v>
      </c>
      <c r="BR82" s="237"/>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24"/>
    </row>
    <row r="83" spans="1:131" ht="26.25" customHeight="1" x14ac:dyDescent="0.2">
      <c r="A83" s="232">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35"/>
      <c r="BF83" s="235"/>
      <c r="BG83" s="235"/>
      <c r="BH83" s="235"/>
      <c r="BI83" s="235"/>
      <c r="BJ83" s="235"/>
      <c r="BK83" s="235"/>
      <c r="BL83" s="235"/>
      <c r="BM83" s="235"/>
      <c r="BN83" s="235"/>
      <c r="BO83" s="235"/>
      <c r="BP83" s="235"/>
      <c r="BQ83" s="232">
        <v>77</v>
      </c>
      <c r="BR83" s="237"/>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24"/>
    </row>
    <row r="84" spans="1:131" ht="26.25" customHeight="1" x14ac:dyDescent="0.2">
      <c r="A84" s="232">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35"/>
      <c r="BF84" s="235"/>
      <c r="BG84" s="235"/>
      <c r="BH84" s="235"/>
      <c r="BI84" s="235"/>
      <c r="BJ84" s="235"/>
      <c r="BK84" s="235"/>
      <c r="BL84" s="235"/>
      <c r="BM84" s="235"/>
      <c r="BN84" s="235"/>
      <c r="BO84" s="235"/>
      <c r="BP84" s="235"/>
      <c r="BQ84" s="232">
        <v>78</v>
      </c>
      <c r="BR84" s="237"/>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24"/>
    </row>
    <row r="85" spans="1:131" ht="26.25" customHeight="1" x14ac:dyDescent="0.2">
      <c r="A85" s="232">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35"/>
      <c r="BF85" s="235"/>
      <c r="BG85" s="235"/>
      <c r="BH85" s="235"/>
      <c r="BI85" s="235"/>
      <c r="BJ85" s="235"/>
      <c r="BK85" s="235"/>
      <c r="BL85" s="235"/>
      <c r="BM85" s="235"/>
      <c r="BN85" s="235"/>
      <c r="BO85" s="235"/>
      <c r="BP85" s="235"/>
      <c r="BQ85" s="232">
        <v>79</v>
      </c>
      <c r="BR85" s="237"/>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24"/>
    </row>
    <row r="86" spans="1:131" ht="26.25" customHeight="1" x14ac:dyDescent="0.2">
      <c r="A86" s="232">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35"/>
      <c r="BF86" s="235"/>
      <c r="BG86" s="235"/>
      <c r="BH86" s="235"/>
      <c r="BI86" s="235"/>
      <c r="BJ86" s="235"/>
      <c r="BK86" s="235"/>
      <c r="BL86" s="235"/>
      <c r="BM86" s="235"/>
      <c r="BN86" s="235"/>
      <c r="BO86" s="235"/>
      <c r="BP86" s="235"/>
      <c r="BQ86" s="232">
        <v>80</v>
      </c>
      <c r="BR86" s="237"/>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24"/>
    </row>
    <row r="87" spans="1:131" ht="26.25" customHeight="1" x14ac:dyDescent="0.2">
      <c r="A87" s="238">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35"/>
      <c r="BF87" s="235"/>
      <c r="BG87" s="235"/>
      <c r="BH87" s="235"/>
      <c r="BI87" s="235"/>
      <c r="BJ87" s="235"/>
      <c r="BK87" s="235"/>
      <c r="BL87" s="235"/>
      <c r="BM87" s="235"/>
      <c r="BN87" s="235"/>
      <c r="BO87" s="235"/>
      <c r="BP87" s="235"/>
      <c r="BQ87" s="232">
        <v>81</v>
      </c>
      <c r="BR87" s="237"/>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24"/>
    </row>
    <row r="88" spans="1:131" ht="26.25" customHeight="1" thickBot="1" x14ac:dyDescent="0.25">
      <c r="A88" s="234" t="s">
        <v>376</v>
      </c>
      <c r="B88" s="924" t="s">
        <v>396</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80000</v>
      </c>
      <c r="AG88" s="946"/>
      <c r="AH88" s="946"/>
      <c r="AI88" s="946"/>
      <c r="AJ88" s="946"/>
      <c r="AK88" s="950"/>
      <c r="AL88" s="950"/>
      <c r="AM88" s="950"/>
      <c r="AN88" s="950"/>
      <c r="AO88" s="950"/>
      <c r="AP88" s="946">
        <v>81831</v>
      </c>
      <c r="AQ88" s="946"/>
      <c r="AR88" s="946"/>
      <c r="AS88" s="946"/>
      <c r="AT88" s="946"/>
      <c r="AU88" s="946">
        <v>2968</v>
      </c>
      <c r="AV88" s="946"/>
      <c r="AW88" s="946"/>
      <c r="AX88" s="946"/>
      <c r="AY88" s="946"/>
      <c r="AZ88" s="947"/>
      <c r="BA88" s="947"/>
      <c r="BB88" s="947"/>
      <c r="BC88" s="947"/>
      <c r="BD88" s="948"/>
      <c r="BE88" s="235"/>
      <c r="BF88" s="235"/>
      <c r="BG88" s="235"/>
      <c r="BH88" s="235"/>
      <c r="BI88" s="235"/>
      <c r="BJ88" s="235"/>
      <c r="BK88" s="235"/>
      <c r="BL88" s="235"/>
      <c r="BM88" s="235"/>
      <c r="BN88" s="235"/>
      <c r="BO88" s="235"/>
      <c r="BP88" s="235"/>
      <c r="BQ88" s="232">
        <v>82</v>
      </c>
      <c r="BR88" s="237"/>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924" t="s">
        <v>397</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1017</v>
      </c>
      <c r="CS102" s="940"/>
      <c r="CT102" s="940"/>
      <c r="CU102" s="940"/>
      <c r="CV102" s="941"/>
      <c r="CW102" s="939">
        <v>165</v>
      </c>
      <c r="CX102" s="940"/>
      <c r="CY102" s="940"/>
      <c r="CZ102" s="940"/>
      <c r="DA102" s="941"/>
      <c r="DB102" s="939">
        <v>446</v>
      </c>
      <c r="DC102" s="940"/>
      <c r="DD102" s="940"/>
      <c r="DE102" s="940"/>
      <c r="DF102" s="941"/>
      <c r="DG102" s="939" t="s">
        <v>556</v>
      </c>
      <c r="DH102" s="940"/>
      <c r="DI102" s="940"/>
      <c r="DJ102" s="940"/>
      <c r="DK102" s="941"/>
      <c r="DL102" s="939">
        <v>2352</v>
      </c>
      <c r="DM102" s="940"/>
      <c r="DN102" s="940"/>
      <c r="DO102" s="940"/>
      <c r="DP102" s="941"/>
      <c r="DQ102" s="939" t="s">
        <v>556</v>
      </c>
      <c r="DR102" s="940"/>
      <c r="DS102" s="940"/>
      <c r="DT102" s="940"/>
      <c r="DU102" s="941"/>
      <c r="DV102" s="924"/>
      <c r="DW102" s="925"/>
      <c r="DX102" s="925"/>
      <c r="DY102" s="925"/>
      <c r="DZ102" s="926"/>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7" t="s">
        <v>398</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8" t="s">
        <v>399</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29" t="s">
        <v>402</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403</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24" customFormat="1" ht="26.25" customHeight="1" x14ac:dyDescent="0.2">
      <c r="A109" s="882" t="s">
        <v>404</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405</v>
      </c>
      <c r="AB109" s="883"/>
      <c r="AC109" s="883"/>
      <c r="AD109" s="883"/>
      <c r="AE109" s="884"/>
      <c r="AF109" s="885" t="s">
        <v>406</v>
      </c>
      <c r="AG109" s="883"/>
      <c r="AH109" s="883"/>
      <c r="AI109" s="883"/>
      <c r="AJ109" s="884"/>
      <c r="AK109" s="885" t="s">
        <v>294</v>
      </c>
      <c r="AL109" s="883"/>
      <c r="AM109" s="883"/>
      <c r="AN109" s="883"/>
      <c r="AO109" s="884"/>
      <c r="AP109" s="885" t="s">
        <v>407</v>
      </c>
      <c r="AQ109" s="883"/>
      <c r="AR109" s="883"/>
      <c r="AS109" s="883"/>
      <c r="AT109" s="916"/>
      <c r="AU109" s="882" t="s">
        <v>404</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405</v>
      </c>
      <c r="BR109" s="883"/>
      <c r="BS109" s="883"/>
      <c r="BT109" s="883"/>
      <c r="BU109" s="884"/>
      <c r="BV109" s="885" t="s">
        <v>406</v>
      </c>
      <c r="BW109" s="883"/>
      <c r="BX109" s="883"/>
      <c r="BY109" s="883"/>
      <c r="BZ109" s="884"/>
      <c r="CA109" s="885" t="s">
        <v>294</v>
      </c>
      <c r="CB109" s="883"/>
      <c r="CC109" s="883"/>
      <c r="CD109" s="883"/>
      <c r="CE109" s="884"/>
      <c r="CF109" s="923" t="s">
        <v>407</v>
      </c>
      <c r="CG109" s="923"/>
      <c r="CH109" s="923"/>
      <c r="CI109" s="923"/>
      <c r="CJ109" s="923"/>
      <c r="CK109" s="885" t="s">
        <v>408</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405</v>
      </c>
      <c r="DH109" s="883"/>
      <c r="DI109" s="883"/>
      <c r="DJ109" s="883"/>
      <c r="DK109" s="884"/>
      <c r="DL109" s="885" t="s">
        <v>406</v>
      </c>
      <c r="DM109" s="883"/>
      <c r="DN109" s="883"/>
      <c r="DO109" s="883"/>
      <c r="DP109" s="884"/>
      <c r="DQ109" s="885" t="s">
        <v>294</v>
      </c>
      <c r="DR109" s="883"/>
      <c r="DS109" s="883"/>
      <c r="DT109" s="883"/>
      <c r="DU109" s="884"/>
      <c r="DV109" s="885" t="s">
        <v>407</v>
      </c>
      <c r="DW109" s="883"/>
      <c r="DX109" s="883"/>
      <c r="DY109" s="883"/>
      <c r="DZ109" s="916"/>
    </row>
    <row r="110" spans="1:131" s="224" customFormat="1" ht="26.25" customHeight="1" x14ac:dyDescent="0.2">
      <c r="A110" s="794" t="s">
        <v>409</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1827517</v>
      </c>
      <c r="AB110" s="876"/>
      <c r="AC110" s="876"/>
      <c r="AD110" s="876"/>
      <c r="AE110" s="877"/>
      <c r="AF110" s="878">
        <v>1361622</v>
      </c>
      <c r="AG110" s="876"/>
      <c r="AH110" s="876"/>
      <c r="AI110" s="876"/>
      <c r="AJ110" s="877"/>
      <c r="AK110" s="878">
        <v>1093073</v>
      </c>
      <c r="AL110" s="876"/>
      <c r="AM110" s="876"/>
      <c r="AN110" s="876"/>
      <c r="AO110" s="877"/>
      <c r="AP110" s="879">
        <v>0.8</v>
      </c>
      <c r="AQ110" s="880"/>
      <c r="AR110" s="880"/>
      <c r="AS110" s="880"/>
      <c r="AT110" s="881"/>
      <c r="AU110" s="917" t="s">
        <v>69</v>
      </c>
      <c r="AV110" s="918"/>
      <c r="AW110" s="918"/>
      <c r="AX110" s="918"/>
      <c r="AY110" s="918"/>
      <c r="AZ110" s="847" t="s">
        <v>410</v>
      </c>
      <c r="BA110" s="795"/>
      <c r="BB110" s="795"/>
      <c r="BC110" s="795"/>
      <c r="BD110" s="795"/>
      <c r="BE110" s="795"/>
      <c r="BF110" s="795"/>
      <c r="BG110" s="795"/>
      <c r="BH110" s="795"/>
      <c r="BI110" s="795"/>
      <c r="BJ110" s="795"/>
      <c r="BK110" s="795"/>
      <c r="BL110" s="795"/>
      <c r="BM110" s="795"/>
      <c r="BN110" s="795"/>
      <c r="BO110" s="795"/>
      <c r="BP110" s="796"/>
      <c r="BQ110" s="848">
        <v>35605547</v>
      </c>
      <c r="BR110" s="829"/>
      <c r="BS110" s="829"/>
      <c r="BT110" s="829"/>
      <c r="BU110" s="829"/>
      <c r="BV110" s="829">
        <v>35260287</v>
      </c>
      <c r="BW110" s="829"/>
      <c r="BX110" s="829"/>
      <c r="BY110" s="829"/>
      <c r="BZ110" s="829"/>
      <c r="CA110" s="829">
        <v>35869652</v>
      </c>
      <c r="CB110" s="829"/>
      <c r="CC110" s="829"/>
      <c r="CD110" s="829"/>
      <c r="CE110" s="829"/>
      <c r="CF110" s="853">
        <v>27.4</v>
      </c>
      <c r="CG110" s="854"/>
      <c r="CH110" s="854"/>
      <c r="CI110" s="854"/>
      <c r="CJ110" s="854"/>
      <c r="CK110" s="913" t="s">
        <v>411</v>
      </c>
      <c r="CL110" s="806"/>
      <c r="CM110" s="847" t="s">
        <v>412</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v>6375528</v>
      </c>
      <c r="DH110" s="829"/>
      <c r="DI110" s="829"/>
      <c r="DJ110" s="829"/>
      <c r="DK110" s="829"/>
      <c r="DL110" s="829">
        <v>6000933</v>
      </c>
      <c r="DM110" s="829"/>
      <c r="DN110" s="829"/>
      <c r="DO110" s="829"/>
      <c r="DP110" s="829"/>
      <c r="DQ110" s="829">
        <v>5626338</v>
      </c>
      <c r="DR110" s="829"/>
      <c r="DS110" s="829"/>
      <c r="DT110" s="829"/>
      <c r="DU110" s="829"/>
      <c r="DV110" s="830">
        <v>4.3</v>
      </c>
      <c r="DW110" s="830"/>
      <c r="DX110" s="830"/>
      <c r="DY110" s="830"/>
      <c r="DZ110" s="831"/>
    </row>
    <row r="111" spans="1:131" s="224" customFormat="1" ht="26.25" customHeight="1" x14ac:dyDescent="0.2">
      <c r="A111" s="761" t="s">
        <v>413</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414</v>
      </c>
      <c r="BA111" s="739"/>
      <c r="BB111" s="739"/>
      <c r="BC111" s="739"/>
      <c r="BD111" s="739"/>
      <c r="BE111" s="739"/>
      <c r="BF111" s="739"/>
      <c r="BG111" s="739"/>
      <c r="BH111" s="739"/>
      <c r="BI111" s="739"/>
      <c r="BJ111" s="739"/>
      <c r="BK111" s="739"/>
      <c r="BL111" s="739"/>
      <c r="BM111" s="739"/>
      <c r="BN111" s="739"/>
      <c r="BO111" s="739"/>
      <c r="BP111" s="740"/>
      <c r="BQ111" s="803">
        <v>10102382</v>
      </c>
      <c r="BR111" s="804"/>
      <c r="BS111" s="804"/>
      <c r="BT111" s="804"/>
      <c r="BU111" s="804"/>
      <c r="BV111" s="804">
        <v>9514262</v>
      </c>
      <c r="BW111" s="804"/>
      <c r="BX111" s="804"/>
      <c r="BY111" s="804"/>
      <c r="BZ111" s="804"/>
      <c r="CA111" s="804">
        <v>10261619</v>
      </c>
      <c r="CB111" s="804"/>
      <c r="CC111" s="804"/>
      <c r="CD111" s="804"/>
      <c r="CE111" s="804"/>
      <c r="CF111" s="862">
        <v>7.8</v>
      </c>
      <c r="CG111" s="863"/>
      <c r="CH111" s="863"/>
      <c r="CI111" s="863"/>
      <c r="CJ111" s="863"/>
      <c r="CK111" s="914"/>
      <c r="CL111" s="808"/>
      <c r="CM111" s="802" t="s">
        <v>415</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24" customFormat="1" ht="26.25" customHeight="1" x14ac:dyDescent="0.2">
      <c r="A112" s="899" t="s">
        <v>416</v>
      </c>
      <c r="B112" s="900"/>
      <c r="C112" s="739" t="s">
        <v>417</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v>348590</v>
      </c>
      <c r="AB112" s="767"/>
      <c r="AC112" s="767"/>
      <c r="AD112" s="767"/>
      <c r="AE112" s="768"/>
      <c r="AF112" s="769">
        <v>303383</v>
      </c>
      <c r="AG112" s="767"/>
      <c r="AH112" s="767"/>
      <c r="AI112" s="767"/>
      <c r="AJ112" s="768"/>
      <c r="AK112" s="769">
        <v>269249</v>
      </c>
      <c r="AL112" s="767"/>
      <c r="AM112" s="767"/>
      <c r="AN112" s="767"/>
      <c r="AO112" s="768"/>
      <c r="AP112" s="811">
        <v>0.2</v>
      </c>
      <c r="AQ112" s="812"/>
      <c r="AR112" s="812"/>
      <c r="AS112" s="812"/>
      <c r="AT112" s="813"/>
      <c r="AU112" s="919"/>
      <c r="AV112" s="920"/>
      <c r="AW112" s="920"/>
      <c r="AX112" s="920"/>
      <c r="AY112" s="920"/>
      <c r="AZ112" s="802" t="s">
        <v>418</v>
      </c>
      <c r="BA112" s="739"/>
      <c r="BB112" s="739"/>
      <c r="BC112" s="739"/>
      <c r="BD112" s="739"/>
      <c r="BE112" s="739"/>
      <c r="BF112" s="739"/>
      <c r="BG112" s="739"/>
      <c r="BH112" s="739"/>
      <c r="BI112" s="739"/>
      <c r="BJ112" s="739"/>
      <c r="BK112" s="739"/>
      <c r="BL112" s="739"/>
      <c r="BM112" s="739"/>
      <c r="BN112" s="739"/>
      <c r="BO112" s="739"/>
      <c r="BP112" s="740"/>
      <c r="BQ112" s="803" t="s">
        <v>122</v>
      </c>
      <c r="BR112" s="804"/>
      <c r="BS112" s="804"/>
      <c r="BT112" s="804"/>
      <c r="BU112" s="804"/>
      <c r="BV112" s="804" t="s">
        <v>122</v>
      </c>
      <c r="BW112" s="804"/>
      <c r="BX112" s="804"/>
      <c r="BY112" s="804"/>
      <c r="BZ112" s="804"/>
      <c r="CA112" s="804" t="s">
        <v>122</v>
      </c>
      <c r="CB112" s="804"/>
      <c r="CC112" s="804"/>
      <c r="CD112" s="804"/>
      <c r="CE112" s="804"/>
      <c r="CF112" s="862" t="s">
        <v>122</v>
      </c>
      <c r="CG112" s="863"/>
      <c r="CH112" s="863"/>
      <c r="CI112" s="863"/>
      <c r="CJ112" s="863"/>
      <c r="CK112" s="914"/>
      <c r="CL112" s="808"/>
      <c r="CM112" s="802" t="s">
        <v>419</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24" customFormat="1" ht="26.25" customHeight="1" x14ac:dyDescent="0.2">
      <c r="A113" s="901"/>
      <c r="B113" s="902"/>
      <c r="C113" s="739" t="s">
        <v>420</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t="s">
        <v>122</v>
      </c>
      <c r="AB113" s="906"/>
      <c r="AC113" s="906"/>
      <c r="AD113" s="906"/>
      <c r="AE113" s="907"/>
      <c r="AF113" s="908" t="s">
        <v>122</v>
      </c>
      <c r="AG113" s="906"/>
      <c r="AH113" s="906"/>
      <c r="AI113" s="906"/>
      <c r="AJ113" s="907"/>
      <c r="AK113" s="908" t="s">
        <v>122</v>
      </c>
      <c r="AL113" s="906"/>
      <c r="AM113" s="906"/>
      <c r="AN113" s="906"/>
      <c r="AO113" s="907"/>
      <c r="AP113" s="909" t="s">
        <v>122</v>
      </c>
      <c r="AQ113" s="910"/>
      <c r="AR113" s="910"/>
      <c r="AS113" s="910"/>
      <c r="AT113" s="911"/>
      <c r="AU113" s="919"/>
      <c r="AV113" s="920"/>
      <c r="AW113" s="920"/>
      <c r="AX113" s="920"/>
      <c r="AY113" s="920"/>
      <c r="AZ113" s="802" t="s">
        <v>421</v>
      </c>
      <c r="BA113" s="739"/>
      <c r="BB113" s="739"/>
      <c r="BC113" s="739"/>
      <c r="BD113" s="739"/>
      <c r="BE113" s="739"/>
      <c r="BF113" s="739"/>
      <c r="BG113" s="739"/>
      <c r="BH113" s="739"/>
      <c r="BI113" s="739"/>
      <c r="BJ113" s="739"/>
      <c r="BK113" s="739"/>
      <c r="BL113" s="739"/>
      <c r="BM113" s="739"/>
      <c r="BN113" s="739"/>
      <c r="BO113" s="739"/>
      <c r="BP113" s="740"/>
      <c r="BQ113" s="803">
        <v>2337333</v>
      </c>
      <c r="BR113" s="804"/>
      <c r="BS113" s="804"/>
      <c r="BT113" s="804"/>
      <c r="BU113" s="804"/>
      <c r="BV113" s="804">
        <v>2789112</v>
      </c>
      <c r="BW113" s="804"/>
      <c r="BX113" s="804"/>
      <c r="BY113" s="804"/>
      <c r="BZ113" s="804"/>
      <c r="CA113" s="804">
        <v>2967912</v>
      </c>
      <c r="CB113" s="804"/>
      <c r="CC113" s="804"/>
      <c r="CD113" s="804"/>
      <c r="CE113" s="804"/>
      <c r="CF113" s="862">
        <v>2.2999999999999998</v>
      </c>
      <c r="CG113" s="863"/>
      <c r="CH113" s="863"/>
      <c r="CI113" s="863"/>
      <c r="CJ113" s="863"/>
      <c r="CK113" s="914"/>
      <c r="CL113" s="808"/>
      <c r="CM113" s="802" t="s">
        <v>422</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24" customFormat="1" ht="26.25" customHeight="1" x14ac:dyDescent="0.2">
      <c r="A114" s="901"/>
      <c r="B114" s="902"/>
      <c r="C114" s="739" t="s">
        <v>423</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148516</v>
      </c>
      <c r="AB114" s="767"/>
      <c r="AC114" s="767"/>
      <c r="AD114" s="767"/>
      <c r="AE114" s="768"/>
      <c r="AF114" s="769">
        <v>151222</v>
      </c>
      <c r="AG114" s="767"/>
      <c r="AH114" s="767"/>
      <c r="AI114" s="767"/>
      <c r="AJ114" s="768"/>
      <c r="AK114" s="769">
        <v>187429</v>
      </c>
      <c r="AL114" s="767"/>
      <c r="AM114" s="767"/>
      <c r="AN114" s="767"/>
      <c r="AO114" s="768"/>
      <c r="AP114" s="811">
        <v>0.1</v>
      </c>
      <c r="AQ114" s="812"/>
      <c r="AR114" s="812"/>
      <c r="AS114" s="812"/>
      <c r="AT114" s="813"/>
      <c r="AU114" s="919"/>
      <c r="AV114" s="920"/>
      <c r="AW114" s="920"/>
      <c r="AX114" s="920"/>
      <c r="AY114" s="920"/>
      <c r="AZ114" s="802" t="s">
        <v>424</v>
      </c>
      <c r="BA114" s="739"/>
      <c r="BB114" s="739"/>
      <c r="BC114" s="739"/>
      <c r="BD114" s="739"/>
      <c r="BE114" s="739"/>
      <c r="BF114" s="739"/>
      <c r="BG114" s="739"/>
      <c r="BH114" s="739"/>
      <c r="BI114" s="739"/>
      <c r="BJ114" s="739"/>
      <c r="BK114" s="739"/>
      <c r="BL114" s="739"/>
      <c r="BM114" s="739"/>
      <c r="BN114" s="739"/>
      <c r="BO114" s="739"/>
      <c r="BP114" s="740"/>
      <c r="BQ114" s="803">
        <v>22774518</v>
      </c>
      <c r="BR114" s="804"/>
      <c r="BS114" s="804"/>
      <c r="BT114" s="804"/>
      <c r="BU114" s="804"/>
      <c r="BV114" s="804">
        <v>20577096</v>
      </c>
      <c r="BW114" s="804"/>
      <c r="BX114" s="804"/>
      <c r="BY114" s="804"/>
      <c r="BZ114" s="804"/>
      <c r="CA114" s="804">
        <v>22291854</v>
      </c>
      <c r="CB114" s="804"/>
      <c r="CC114" s="804"/>
      <c r="CD114" s="804"/>
      <c r="CE114" s="804"/>
      <c r="CF114" s="862">
        <v>17</v>
      </c>
      <c r="CG114" s="863"/>
      <c r="CH114" s="863"/>
      <c r="CI114" s="863"/>
      <c r="CJ114" s="863"/>
      <c r="CK114" s="914"/>
      <c r="CL114" s="808"/>
      <c r="CM114" s="802" t="s">
        <v>425</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24" customFormat="1" ht="26.25" customHeight="1" x14ac:dyDescent="0.2">
      <c r="A115" s="901"/>
      <c r="B115" s="902"/>
      <c r="C115" s="739" t="s">
        <v>426</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657832</v>
      </c>
      <c r="AB115" s="906"/>
      <c r="AC115" s="906"/>
      <c r="AD115" s="906"/>
      <c r="AE115" s="907"/>
      <c r="AF115" s="908">
        <v>565838</v>
      </c>
      <c r="AG115" s="906"/>
      <c r="AH115" s="906"/>
      <c r="AI115" s="906"/>
      <c r="AJ115" s="907"/>
      <c r="AK115" s="908">
        <v>561251</v>
      </c>
      <c r="AL115" s="906"/>
      <c r="AM115" s="906"/>
      <c r="AN115" s="906"/>
      <c r="AO115" s="907"/>
      <c r="AP115" s="909">
        <v>0.4</v>
      </c>
      <c r="AQ115" s="910"/>
      <c r="AR115" s="910"/>
      <c r="AS115" s="910"/>
      <c r="AT115" s="911"/>
      <c r="AU115" s="919"/>
      <c r="AV115" s="920"/>
      <c r="AW115" s="920"/>
      <c r="AX115" s="920"/>
      <c r="AY115" s="920"/>
      <c r="AZ115" s="802" t="s">
        <v>427</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428</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v>1716104</v>
      </c>
      <c r="DH115" s="767"/>
      <c r="DI115" s="767"/>
      <c r="DJ115" s="767"/>
      <c r="DK115" s="768"/>
      <c r="DL115" s="769">
        <v>1738387</v>
      </c>
      <c r="DM115" s="767"/>
      <c r="DN115" s="767"/>
      <c r="DO115" s="767"/>
      <c r="DP115" s="768"/>
      <c r="DQ115" s="769">
        <v>3046704</v>
      </c>
      <c r="DR115" s="767"/>
      <c r="DS115" s="767"/>
      <c r="DT115" s="767"/>
      <c r="DU115" s="768"/>
      <c r="DV115" s="811">
        <v>2.2999999999999998</v>
      </c>
      <c r="DW115" s="812"/>
      <c r="DX115" s="812"/>
      <c r="DY115" s="812"/>
      <c r="DZ115" s="813"/>
    </row>
    <row r="116" spans="1:130" s="224" customFormat="1" ht="26.25" customHeight="1" x14ac:dyDescent="0.2">
      <c r="A116" s="903"/>
      <c r="B116" s="904"/>
      <c r="C116" s="826" t="s">
        <v>429</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430</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431</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v>1689034</v>
      </c>
      <c r="DH116" s="767"/>
      <c r="DI116" s="767"/>
      <c r="DJ116" s="767"/>
      <c r="DK116" s="768"/>
      <c r="DL116" s="769">
        <v>1505934</v>
      </c>
      <c r="DM116" s="767"/>
      <c r="DN116" s="767"/>
      <c r="DO116" s="767"/>
      <c r="DP116" s="768"/>
      <c r="DQ116" s="769">
        <v>1353195</v>
      </c>
      <c r="DR116" s="767"/>
      <c r="DS116" s="767"/>
      <c r="DT116" s="767"/>
      <c r="DU116" s="768"/>
      <c r="DV116" s="811">
        <v>1</v>
      </c>
      <c r="DW116" s="812"/>
      <c r="DX116" s="812"/>
      <c r="DY116" s="812"/>
      <c r="DZ116" s="813"/>
    </row>
    <row r="117" spans="1:130" s="224"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432</v>
      </c>
      <c r="Z117" s="884"/>
      <c r="AA117" s="889">
        <v>2982455</v>
      </c>
      <c r="AB117" s="890"/>
      <c r="AC117" s="890"/>
      <c r="AD117" s="890"/>
      <c r="AE117" s="891"/>
      <c r="AF117" s="892">
        <v>2382065</v>
      </c>
      <c r="AG117" s="890"/>
      <c r="AH117" s="890"/>
      <c r="AI117" s="890"/>
      <c r="AJ117" s="891"/>
      <c r="AK117" s="892">
        <v>2111002</v>
      </c>
      <c r="AL117" s="890"/>
      <c r="AM117" s="890"/>
      <c r="AN117" s="890"/>
      <c r="AO117" s="891"/>
      <c r="AP117" s="893"/>
      <c r="AQ117" s="894"/>
      <c r="AR117" s="894"/>
      <c r="AS117" s="894"/>
      <c r="AT117" s="895"/>
      <c r="AU117" s="919"/>
      <c r="AV117" s="920"/>
      <c r="AW117" s="920"/>
      <c r="AX117" s="920"/>
      <c r="AY117" s="920"/>
      <c r="AZ117" s="850" t="s">
        <v>433</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434</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24" customFormat="1" ht="26.25" customHeight="1" x14ac:dyDescent="0.2">
      <c r="A118" s="882" t="s">
        <v>408</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405</v>
      </c>
      <c r="AB118" s="883"/>
      <c r="AC118" s="883"/>
      <c r="AD118" s="883"/>
      <c r="AE118" s="884"/>
      <c r="AF118" s="885" t="s">
        <v>406</v>
      </c>
      <c r="AG118" s="883"/>
      <c r="AH118" s="883"/>
      <c r="AI118" s="883"/>
      <c r="AJ118" s="884"/>
      <c r="AK118" s="885" t="s">
        <v>294</v>
      </c>
      <c r="AL118" s="883"/>
      <c r="AM118" s="883"/>
      <c r="AN118" s="883"/>
      <c r="AO118" s="884"/>
      <c r="AP118" s="886" t="s">
        <v>407</v>
      </c>
      <c r="AQ118" s="887"/>
      <c r="AR118" s="887"/>
      <c r="AS118" s="887"/>
      <c r="AT118" s="888"/>
      <c r="AU118" s="919"/>
      <c r="AV118" s="920"/>
      <c r="AW118" s="920"/>
      <c r="AX118" s="920"/>
      <c r="AY118" s="920"/>
      <c r="AZ118" s="825" t="s">
        <v>435</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436</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24" customFormat="1" ht="26.25" customHeight="1" x14ac:dyDescent="0.2">
      <c r="A119" s="805" t="s">
        <v>411</v>
      </c>
      <c r="B119" s="806"/>
      <c r="C119" s="847" t="s">
        <v>412</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v>374595</v>
      </c>
      <c r="AB119" s="876"/>
      <c r="AC119" s="876"/>
      <c r="AD119" s="876"/>
      <c r="AE119" s="877"/>
      <c r="AF119" s="878">
        <v>374595</v>
      </c>
      <c r="AG119" s="876"/>
      <c r="AH119" s="876"/>
      <c r="AI119" s="876"/>
      <c r="AJ119" s="877"/>
      <c r="AK119" s="878">
        <v>374595</v>
      </c>
      <c r="AL119" s="876"/>
      <c r="AM119" s="876"/>
      <c r="AN119" s="876"/>
      <c r="AO119" s="877"/>
      <c r="AP119" s="879">
        <v>0.3</v>
      </c>
      <c r="AQ119" s="880"/>
      <c r="AR119" s="880"/>
      <c r="AS119" s="880"/>
      <c r="AT119" s="881"/>
      <c r="AU119" s="921"/>
      <c r="AV119" s="922"/>
      <c r="AW119" s="922"/>
      <c r="AX119" s="922"/>
      <c r="AY119" s="922"/>
      <c r="AZ119" s="245" t="s">
        <v>177</v>
      </c>
      <c r="BA119" s="245"/>
      <c r="BB119" s="245"/>
      <c r="BC119" s="245"/>
      <c r="BD119" s="245"/>
      <c r="BE119" s="245"/>
      <c r="BF119" s="245"/>
      <c r="BG119" s="245"/>
      <c r="BH119" s="245"/>
      <c r="BI119" s="245"/>
      <c r="BJ119" s="245"/>
      <c r="BK119" s="245"/>
      <c r="BL119" s="245"/>
      <c r="BM119" s="245"/>
      <c r="BN119" s="245"/>
      <c r="BO119" s="864" t="s">
        <v>437</v>
      </c>
      <c r="BP119" s="865"/>
      <c r="BQ119" s="866">
        <v>70819780</v>
      </c>
      <c r="BR119" s="832"/>
      <c r="BS119" s="832"/>
      <c r="BT119" s="832"/>
      <c r="BU119" s="832"/>
      <c r="BV119" s="832">
        <v>68140757</v>
      </c>
      <c r="BW119" s="832"/>
      <c r="BX119" s="832"/>
      <c r="BY119" s="832"/>
      <c r="BZ119" s="832"/>
      <c r="CA119" s="832">
        <v>71391037</v>
      </c>
      <c r="CB119" s="832"/>
      <c r="CC119" s="832"/>
      <c r="CD119" s="832"/>
      <c r="CE119" s="832"/>
      <c r="CF119" s="735"/>
      <c r="CG119" s="736"/>
      <c r="CH119" s="736"/>
      <c r="CI119" s="736"/>
      <c r="CJ119" s="821"/>
      <c r="CK119" s="915"/>
      <c r="CL119" s="810"/>
      <c r="CM119" s="825" t="s">
        <v>438</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v>321716</v>
      </c>
      <c r="DH119" s="751"/>
      <c r="DI119" s="751"/>
      <c r="DJ119" s="751"/>
      <c r="DK119" s="752"/>
      <c r="DL119" s="753">
        <v>269008</v>
      </c>
      <c r="DM119" s="751"/>
      <c r="DN119" s="751"/>
      <c r="DO119" s="751"/>
      <c r="DP119" s="752"/>
      <c r="DQ119" s="753">
        <v>235382</v>
      </c>
      <c r="DR119" s="751"/>
      <c r="DS119" s="751"/>
      <c r="DT119" s="751"/>
      <c r="DU119" s="752"/>
      <c r="DV119" s="835">
        <v>0.2</v>
      </c>
      <c r="DW119" s="836"/>
      <c r="DX119" s="836"/>
      <c r="DY119" s="836"/>
      <c r="DZ119" s="837"/>
    </row>
    <row r="120" spans="1:130" s="224" customFormat="1" ht="26.25" customHeight="1" x14ac:dyDescent="0.2">
      <c r="A120" s="807"/>
      <c r="B120" s="808"/>
      <c r="C120" s="802" t="s">
        <v>415</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439</v>
      </c>
      <c r="AV120" s="868"/>
      <c r="AW120" s="868"/>
      <c r="AX120" s="868"/>
      <c r="AY120" s="869"/>
      <c r="AZ120" s="847" t="s">
        <v>440</v>
      </c>
      <c r="BA120" s="795"/>
      <c r="BB120" s="795"/>
      <c r="BC120" s="795"/>
      <c r="BD120" s="795"/>
      <c r="BE120" s="795"/>
      <c r="BF120" s="795"/>
      <c r="BG120" s="795"/>
      <c r="BH120" s="795"/>
      <c r="BI120" s="795"/>
      <c r="BJ120" s="795"/>
      <c r="BK120" s="795"/>
      <c r="BL120" s="795"/>
      <c r="BM120" s="795"/>
      <c r="BN120" s="795"/>
      <c r="BO120" s="795"/>
      <c r="BP120" s="796"/>
      <c r="BQ120" s="848">
        <v>74908404</v>
      </c>
      <c r="BR120" s="829"/>
      <c r="BS120" s="829"/>
      <c r="BT120" s="829"/>
      <c r="BU120" s="829"/>
      <c r="BV120" s="829">
        <v>90070296</v>
      </c>
      <c r="BW120" s="829"/>
      <c r="BX120" s="829"/>
      <c r="BY120" s="829"/>
      <c r="BZ120" s="829"/>
      <c r="CA120" s="829">
        <v>95897207</v>
      </c>
      <c r="CB120" s="829"/>
      <c r="CC120" s="829"/>
      <c r="CD120" s="829"/>
      <c r="CE120" s="829"/>
      <c r="CF120" s="853">
        <v>73.3</v>
      </c>
      <c r="CG120" s="854"/>
      <c r="CH120" s="854"/>
      <c r="CI120" s="854"/>
      <c r="CJ120" s="854"/>
      <c r="CK120" s="855" t="s">
        <v>441</v>
      </c>
      <c r="CL120" s="839"/>
      <c r="CM120" s="839"/>
      <c r="CN120" s="839"/>
      <c r="CO120" s="840"/>
      <c r="CP120" s="859" t="s">
        <v>389</v>
      </c>
      <c r="CQ120" s="860"/>
      <c r="CR120" s="860"/>
      <c r="CS120" s="860"/>
      <c r="CT120" s="860"/>
      <c r="CU120" s="860"/>
      <c r="CV120" s="860"/>
      <c r="CW120" s="860"/>
      <c r="CX120" s="860"/>
      <c r="CY120" s="860"/>
      <c r="CZ120" s="860"/>
      <c r="DA120" s="860"/>
      <c r="DB120" s="860"/>
      <c r="DC120" s="860"/>
      <c r="DD120" s="860"/>
      <c r="DE120" s="860"/>
      <c r="DF120" s="861"/>
      <c r="DG120" s="848" t="s">
        <v>122</v>
      </c>
      <c r="DH120" s="829"/>
      <c r="DI120" s="829"/>
      <c r="DJ120" s="829"/>
      <c r="DK120" s="829"/>
      <c r="DL120" s="829" t="s">
        <v>122</v>
      </c>
      <c r="DM120" s="829"/>
      <c r="DN120" s="829"/>
      <c r="DO120" s="829"/>
      <c r="DP120" s="829"/>
      <c r="DQ120" s="829" t="s">
        <v>122</v>
      </c>
      <c r="DR120" s="829"/>
      <c r="DS120" s="829"/>
      <c r="DT120" s="829"/>
      <c r="DU120" s="829"/>
      <c r="DV120" s="830" t="s">
        <v>122</v>
      </c>
      <c r="DW120" s="830"/>
      <c r="DX120" s="830"/>
      <c r="DY120" s="830"/>
      <c r="DZ120" s="831"/>
    </row>
    <row r="121" spans="1:130" s="224" customFormat="1" ht="26.25" customHeight="1" x14ac:dyDescent="0.2">
      <c r="A121" s="807"/>
      <c r="B121" s="808"/>
      <c r="C121" s="850" t="s">
        <v>442</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443</v>
      </c>
      <c r="BA121" s="739"/>
      <c r="BB121" s="739"/>
      <c r="BC121" s="739"/>
      <c r="BD121" s="739"/>
      <c r="BE121" s="739"/>
      <c r="BF121" s="739"/>
      <c r="BG121" s="739"/>
      <c r="BH121" s="739"/>
      <c r="BI121" s="739"/>
      <c r="BJ121" s="739"/>
      <c r="BK121" s="739"/>
      <c r="BL121" s="739"/>
      <c r="BM121" s="739"/>
      <c r="BN121" s="739"/>
      <c r="BO121" s="739"/>
      <c r="BP121" s="740"/>
      <c r="BQ121" s="803">
        <v>878874</v>
      </c>
      <c r="BR121" s="804"/>
      <c r="BS121" s="804"/>
      <c r="BT121" s="804"/>
      <c r="BU121" s="804"/>
      <c r="BV121" s="804">
        <v>1120167</v>
      </c>
      <c r="BW121" s="804"/>
      <c r="BX121" s="804"/>
      <c r="BY121" s="804"/>
      <c r="BZ121" s="804"/>
      <c r="CA121" s="804">
        <v>1459990</v>
      </c>
      <c r="CB121" s="804"/>
      <c r="CC121" s="804"/>
      <c r="CD121" s="804"/>
      <c r="CE121" s="804"/>
      <c r="CF121" s="862">
        <v>1.1000000000000001</v>
      </c>
      <c r="CG121" s="863"/>
      <c r="CH121" s="863"/>
      <c r="CI121" s="863"/>
      <c r="CJ121" s="863"/>
      <c r="CK121" s="856"/>
      <c r="CL121" s="842"/>
      <c r="CM121" s="842"/>
      <c r="CN121" s="842"/>
      <c r="CO121" s="843"/>
      <c r="CP121" s="822" t="s">
        <v>390</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t="s">
        <v>122</v>
      </c>
      <c r="DR121" s="804"/>
      <c r="DS121" s="804"/>
      <c r="DT121" s="804"/>
      <c r="DU121" s="804"/>
      <c r="DV121" s="781" t="s">
        <v>122</v>
      </c>
      <c r="DW121" s="781"/>
      <c r="DX121" s="781"/>
      <c r="DY121" s="781"/>
      <c r="DZ121" s="782"/>
    </row>
    <row r="122" spans="1:130" s="224" customFormat="1" ht="26.25" customHeight="1" x14ac:dyDescent="0.2">
      <c r="A122" s="807"/>
      <c r="B122" s="808"/>
      <c r="C122" s="802" t="s">
        <v>425</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444</v>
      </c>
      <c r="BA122" s="826"/>
      <c r="BB122" s="826"/>
      <c r="BC122" s="826"/>
      <c r="BD122" s="826"/>
      <c r="BE122" s="826"/>
      <c r="BF122" s="826"/>
      <c r="BG122" s="826"/>
      <c r="BH122" s="826"/>
      <c r="BI122" s="826"/>
      <c r="BJ122" s="826"/>
      <c r="BK122" s="826"/>
      <c r="BL122" s="826"/>
      <c r="BM122" s="826"/>
      <c r="BN122" s="826"/>
      <c r="BO122" s="826"/>
      <c r="BP122" s="827"/>
      <c r="BQ122" s="866">
        <v>76868465</v>
      </c>
      <c r="BR122" s="832"/>
      <c r="BS122" s="832"/>
      <c r="BT122" s="832"/>
      <c r="BU122" s="832"/>
      <c r="BV122" s="832">
        <v>72413594</v>
      </c>
      <c r="BW122" s="832"/>
      <c r="BX122" s="832"/>
      <c r="BY122" s="832"/>
      <c r="BZ122" s="832"/>
      <c r="CA122" s="832">
        <v>66016060</v>
      </c>
      <c r="CB122" s="832"/>
      <c r="CC122" s="832"/>
      <c r="CD122" s="832"/>
      <c r="CE122" s="832"/>
      <c r="CF122" s="833">
        <v>50.5</v>
      </c>
      <c r="CG122" s="834"/>
      <c r="CH122" s="834"/>
      <c r="CI122" s="834"/>
      <c r="CJ122" s="834"/>
      <c r="CK122" s="856"/>
      <c r="CL122" s="842"/>
      <c r="CM122" s="842"/>
      <c r="CN122" s="842"/>
      <c r="CO122" s="843"/>
      <c r="CP122" s="822" t="s">
        <v>388</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24" customFormat="1" ht="26.25" customHeight="1" x14ac:dyDescent="0.2">
      <c r="A123" s="807"/>
      <c r="B123" s="808"/>
      <c r="C123" s="802" t="s">
        <v>431</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v>211826</v>
      </c>
      <c r="AB123" s="767"/>
      <c r="AC123" s="767"/>
      <c r="AD123" s="767"/>
      <c r="AE123" s="768"/>
      <c r="AF123" s="769">
        <v>149307</v>
      </c>
      <c r="AG123" s="767"/>
      <c r="AH123" s="767"/>
      <c r="AI123" s="767"/>
      <c r="AJ123" s="768"/>
      <c r="AK123" s="769">
        <v>153030</v>
      </c>
      <c r="AL123" s="767"/>
      <c r="AM123" s="767"/>
      <c r="AN123" s="767"/>
      <c r="AO123" s="768"/>
      <c r="AP123" s="811">
        <v>0.1</v>
      </c>
      <c r="AQ123" s="812"/>
      <c r="AR123" s="812"/>
      <c r="AS123" s="812"/>
      <c r="AT123" s="813"/>
      <c r="AU123" s="873"/>
      <c r="AV123" s="874"/>
      <c r="AW123" s="874"/>
      <c r="AX123" s="874"/>
      <c r="AY123" s="874"/>
      <c r="AZ123" s="245" t="s">
        <v>177</v>
      </c>
      <c r="BA123" s="245"/>
      <c r="BB123" s="245"/>
      <c r="BC123" s="245"/>
      <c r="BD123" s="245"/>
      <c r="BE123" s="245"/>
      <c r="BF123" s="245"/>
      <c r="BG123" s="245"/>
      <c r="BH123" s="245"/>
      <c r="BI123" s="245"/>
      <c r="BJ123" s="245"/>
      <c r="BK123" s="245"/>
      <c r="BL123" s="245"/>
      <c r="BM123" s="245"/>
      <c r="BN123" s="245"/>
      <c r="BO123" s="864" t="s">
        <v>445</v>
      </c>
      <c r="BP123" s="865"/>
      <c r="BQ123" s="819">
        <v>152655743</v>
      </c>
      <c r="BR123" s="820"/>
      <c r="BS123" s="820"/>
      <c r="BT123" s="820"/>
      <c r="BU123" s="820"/>
      <c r="BV123" s="820">
        <v>163604057</v>
      </c>
      <c r="BW123" s="820"/>
      <c r="BX123" s="820"/>
      <c r="BY123" s="820"/>
      <c r="BZ123" s="820"/>
      <c r="CA123" s="820">
        <v>163373257</v>
      </c>
      <c r="CB123" s="820"/>
      <c r="CC123" s="820"/>
      <c r="CD123" s="820"/>
      <c r="CE123" s="820"/>
      <c r="CF123" s="735"/>
      <c r="CG123" s="736"/>
      <c r="CH123" s="736"/>
      <c r="CI123" s="736"/>
      <c r="CJ123" s="821"/>
      <c r="CK123" s="856"/>
      <c r="CL123" s="842"/>
      <c r="CM123" s="842"/>
      <c r="CN123" s="842"/>
      <c r="CO123" s="843"/>
      <c r="CP123" s="822"/>
      <c r="CQ123" s="823"/>
      <c r="CR123" s="823"/>
      <c r="CS123" s="823"/>
      <c r="CT123" s="823"/>
      <c r="CU123" s="823"/>
      <c r="CV123" s="823"/>
      <c r="CW123" s="823"/>
      <c r="CX123" s="823"/>
      <c r="CY123" s="823"/>
      <c r="CZ123" s="823"/>
      <c r="DA123" s="823"/>
      <c r="DB123" s="823"/>
      <c r="DC123" s="823"/>
      <c r="DD123" s="823"/>
      <c r="DE123" s="823"/>
      <c r="DF123" s="824"/>
      <c r="DG123" s="766"/>
      <c r="DH123" s="767"/>
      <c r="DI123" s="767"/>
      <c r="DJ123" s="767"/>
      <c r="DK123" s="768"/>
      <c r="DL123" s="769"/>
      <c r="DM123" s="767"/>
      <c r="DN123" s="767"/>
      <c r="DO123" s="767"/>
      <c r="DP123" s="768"/>
      <c r="DQ123" s="769"/>
      <c r="DR123" s="767"/>
      <c r="DS123" s="767"/>
      <c r="DT123" s="767"/>
      <c r="DU123" s="768"/>
      <c r="DV123" s="811"/>
      <c r="DW123" s="812"/>
      <c r="DX123" s="812"/>
      <c r="DY123" s="812"/>
      <c r="DZ123" s="813"/>
    </row>
    <row r="124" spans="1:130" s="224" customFormat="1" ht="26.25" customHeight="1" thickBot="1" x14ac:dyDescent="0.25">
      <c r="A124" s="807"/>
      <c r="B124" s="808"/>
      <c r="C124" s="802" t="s">
        <v>434</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446</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447</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24" customFormat="1" ht="26.25" customHeight="1" x14ac:dyDescent="0.2">
      <c r="A125" s="807"/>
      <c r="B125" s="808"/>
      <c r="C125" s="802" t="s">
        <v>436</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38" t="s">
        <v>448</v>
      </c>
      <c r="CL125" s="839"/>
      <c r="CM125" s="839"/>
      <c r="CN125" s="839"/>
      <c r="CO125" s="840"/>
      <c r="CP125" s="847" t="s">
        <v>449</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24" customFormat="1" ht="26.25" customHeight="1" thickBot="1" x14ac:dyDescent="0.25">
      <c r="A126" s="807"/>
      <c r="B126" s="808"/>
      <c r="C126" s="802" t="s">
        <v>438</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71411</v>
      </c>
      <c r="AB126" s="767"/>
      <c r="AC126" s="767"/>
      <c r="AD126" s="767"/>
      <c r="AE126" s="768"/>
      <c r="AF126" s="769">
        <v>41936</v>
      </c>
      <c r="AG126" s="767"/>
      <c r="AH126" s="767"/>
      <c r="AI126" s="767"/>
      <c r="AJ126" s="768"/>
      <c r="AK126" s="769">
        <v>33626</v>
      </c>
      <c r="AL126" s="767"/>
      <c r="AM126" s="767"/>
      <c r="AN126" s="767"/>
      <c r="AO126" s="768"/>
      <c r="AP126" s="811">
        <v>0</v>
      </c>
      <c r="AQ126" s="812"/>
      <c r="AR126" s="812"/>
      <c r="AS126" s="812"/>
      <c r="AT126" s="813"/>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41"/>
      <c r="CL126" s="842"/>
      <c r="CM126" s="842"/>
      <c r="CN126" s="842"/>
      <c r="CO126" s="843"/>
      <c r="CP126" s="802" t="s">
        <v>450</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24" customFormat="1" ht="26.25" customHeight="1" x14ac:dyDescent="0.2">
      <c r="A127" s="809"/>
      <c r="B127" s="810"/>
      <c r="C127" s="825" t="s">
        <v>451</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26"/>
      <c r="AV127" s="226"/>
      <c r="AW127" s="226"/>
      <c r="AX127" s="828" t="s">
        <v>452</v>
      </c>
      <c r="AY127" s="799"/>
      <c r="AZ127" s="799"/>
      <c r="BA127" s="799"/>
      <c r="BB127" s="799"/>
      <c r="BC127" s="799"/>
      <c r="BD127" s="799"/>
      <c r="BE127" s="800"/>
      <c r="BF127" s="798" t="s">
        <v>453</v>
      </c>
      <c r="BG127" s="799"/>
      <c r="BH127" s="799"/>
      <c r="BI127" s="799"/>
      <c r="BJ127" s="799"/>
      <c r="BK127" s="799"/>
      <c r="BL127" s="800"/>
      <c r="BM127" s="798" t="s">
        <v>454</v>
      </c>
      <c r="BN127" s="799"/>
      <c r="BO127" s="799"/>
      <c r="BP127" s="799"/>
      <c r="BQ127" s="799"/>
      <c r="BR127" s="799"/>
      <c r="BS127" s="800"/>
      <c r="BT127" s="798" t="s">
        <v>455</v>
      </c>
      <c r="BU127" s="799"/>
      <c r="BV127" s="799"/>
      <c r="BW127" s="799"/>
      <c r="BX127" s="799"/>
      <c r="BY127" s="799"/>
      <c r="BZ127" s="801"/>
      <c r="CA127" s="226"/>
      <c r="CB127" s="226"/>
      <c r="CC127" s="226"/>
      <c r="CD127" s="249"/>
      <c r="CE127" s="249"/>
      <c r="CF127" s="249"/>
      <c r="CG127" s="226"/>
      <c r="CH127" s="226"/>
      <c r="CI127" s="226"/>
      <c r="CJ127" s="248"/>
      <c r="CK127" s="841"/>
      <c r="CL127" s="842"/>
      <c r="CM127" s="842"/>
      <c r="CN127" s="842"/>
      <c r="CO127" s="843"/>
      <c r="CP127" s="802" t="s">
        <v>456</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24" customFormat="1" ht="26.25" customHeight="1" thickBot="1" x14ac:dyDescent="0.25">
      <c r="A128" s="783" t="s">
        <v>457</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458</v>
      </c>
      <c r="X128" s="785"/>
      <c r="Y128" s="785"/>
      <c r="Z128" s="786"/>
      <c r="AA128" s="787">
        <v>1368</v>
      </c>
      <c r="AB128" s="788"/>
      <c r="AC128" s="788"/>
      <c r="AD128" s="788"/>
      <c r="AE128" s="789"/>
      <c r="AF128" s="790">
        <v>1371</v>
      </c>
      <c r="AG128" s="788"/>
      <c r="AH128" s="788"/>
      <c r="AI128" s="788"/>
      <c r="AJ128" s="789"/>
      <c r="AK128" s="790">
        <v>1375</v>
      </c>
      <c r="AL128" s="788"/>
      <c r="AM128" s="788"/>
      <c r="AN128" s="788"/>
      <c r="AO128" s="789"/>
      <c r="AP128" s="791"/>
      <c r="AQ128" s="792"/>
      <c r="AR128" s="792"/>
      <c r="AS128" s="792"/>
      <c r="AT128" s="793"/>
      <c r="AU128" s="226"/>
      <c r="AV128" s="226"/>
      <c r="AW128" s="226"/>
      <c r="AX128" s="794" t="s">
        <v>459</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49"/>
      <c r="CB128" s="249"/>
      <c r="CC128" s="249"/>
      <c r="CD128" s="249"/>
      <c r="CE128" s="249"/>
      <c r="CF128" s="249"/>
      <c r="CG128" s="226"/>
      <c r="CH128" s="226"/>
      <c r="CI128" s="226"/>
      <c r="CJ128" s="248"/>
      <c r="CK128" s="844"/>
      <c r="CL128" s="845"/>
      <c r="CM128" s="845"/>
      <c r="CN128" s="845"/>
      <c r="CO128" s="846"/>
      <c r="CP128" s="776" t="s">
        <v>460</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24"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461</v>
      </c>
      <c r="X129" s="764"/>
      <c r="Y129" s="764"/>
      <c r="Z129" s="765"/>
      <c r="AA129" s="766">
        <v>127632072</v>
      </c>
      <c r="AB129" s="767"/>
      <c r="AC129" s="767"/>
      <c r="AD129" s="767"/>
      <c r="AE129" s="768"/>
      <c r="AF129" s="769">
        <v>131968658</v>
      </c>
      <c r="AG129" s="767"/>
      <c r="AH129" s="767"/>
      <c r="AI129" s="767"/>
      <c r="AJ129" s="768"/>
      <c r="AK129" s="769">
        <v>138251698</v>
      </c>
      <c r="AL129" s="767"/>
      <c r="AM129" s="767"/>
      <c r="AN129" s="767"/>
      <c r="AO129" s="768"/>
      <c r="AP129" s="770"/>
      <c r="AQ129" s="771"/>
      <c r="AR129" s="771"/>
      <c r="AS129" s="771"/>
      <c r="AT129" s="772"/>
      <c r="AU129" s="227"/>
      <c r="AV129" s="227"/>
      <c r="AW129" s="227"/>
      <c r="AX129" s="738" t="s">
        <v>462</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61" t="s">
        <v>463</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464</v>
      </c>
      <c r="X130" s="764"/>
      <c r="Y130" s="764"/>
      <c r="Z130" s="765"/>
      <c r="AA130" s="766">
        <v>8951545</v>
      </c>
      <c r="AB130" s="767"/>
      <c r="AC130" s="767"/>
      <c r="AD130" s="767"/>
      <c r="AE130" s="768"/>
      <c r="AF130" s="769">
        <v>8243265</v>
      </c>
      <c r="AG130" s="767"/>
      <c r="AH130" s="767"/>
      <c r="AI130" s="767"/>
      <c r="AJ130" s="768"/>
      <c r="AK130" s="769">
        <v>7412517</v>
      </c>
      <c r="AL130" s="767"/>
      <c r="AM130" s="767"/>
      <c r="AN130" s="767"/>
      <c r="AO130" s="768"/>
      <c r="AP130" s="770"/>
      <c r="AQ130" s="771"/>
      <c r="AR130" s="771"/>
      <c r="AS130" s="771"/>
      <c r="AT130" s="772"/>
      <c r="AU130" s="227"/>
      <c r="AV130" s="227"/>
      <c r="AW130" s="227"/>
      <c r="AX130" s="738" t="s">
        <v>465</v>
      </c>
      <c r="AY130" s="739"/>
      <c r="AZ130" s="739"/>
      <c r="BA130" s="739"/>
      <c r="BB130" s="739"/>
      <c r="BC130" s="739"/>
      <c r="BD130" s="739"/>
      <c r="BE130" s="740"/>
      <c r="BF130" s="741">
        <v>-4.5999999999999996</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466</v>
      </c>
      <c r="X131" s="748"/>
      <c r="Y131" s="748"/>
      <c r="Z131" s="749"/>
      <c r="AA131" s="750">
        <v>118680527</v>
      </c>
      <c r="AB131" s="751"/>
      <c r="AC131" s="751"/>
      <c r="AD131" s="751"/>
      <c r="AE131" s="752"/>
      <c r="AF131" s="753">
        <v>123725393</v>
      </c>
      <c r="AG131" s="751"/>
      <c r="AH131" s="751"/>
      <c r="AI131" s="751"/>
      <c r="AJ131" s="752"/>
      <c r="AK131" s="753">
        <v>130839181</v>
      </c>
      <c r="AL131" s="751"/>
      <c r="AM131" s="751"/>
      <c r="AN131" s="751"/>
      <c r="AO131" s="752"/>
      <c r="AP131" s="754"/>
      <c r="AQ131" s="755"/>
      <c r="AR131" s="755"/>
      <c r="AS131" s="755"/>
      <c r="AT131" s="756"/>
      <c r="AU131" s="227"/>
      <c r="AV131" s="227"/>
      <c r="AW131" s="227"/>
      <c r="AX131" s="716" t="s">
        <v>467</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25" t="s">
        <v>468</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469</v>
      </c>
      <c r="W132" s="729"/>
      <c r="X132" s="729"/>
      <c r="Y132" s="729"/>
      <c r="Z132" s="730"/>
      <c r="AA132" s="731">
        <v>-5.0306975200000004</v>
      </c>
      <c r="AB132" s="732"/>
      <c r="AC132" s="732"/>
      <c r="AD132" s="732"/>
      <c r="AE132" s="733"/>
      <c r="AF132" s="734">
        <v>-4.7383732399999996</v>
      </c>
      <c r="AG132" s="732"/>
      <c r="AH132" s="732"/>
      <c r="AI132" s="732"/>
      <c r="AJ132" s="733"/>
      <c r="AK132" s="734">
        <v>-4.05298318</v>
      </c>
      <c r="AL132" s="732"/>
      <c r="AM132" s="732"/>
      <c r="AN132" s="732"/>
      <c r="AO132" s="733"/>
      <c r="AP132" s="735"/>
      <c r="AQ132" s="736"/>
      <c r="AR132" s="736"/>
      <c r="AS132" s="736"/>
      <c r="AT132" s="73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470</v>
      </c>
      <c r="W133" s="708"/>
      <c r="X133" s="708"/>
      <c r="Y133" s="708"/>
      <c r="Z133" s="709"/>
      <c r="AA133" s="710">
        <v>-5.2</v>
      </c>
      <c r="AB133" s="711"/>
      <c r="AC133" s="711"/>
      <c r="AD133" s="711"/>
      <c r="AE133" s="712"/>
      <c r="AF133" s="710">
        <v>-5</v>
      </c>
      <c r="AG133" s="711"/>
      <c r="AH133" s="711"/>
      <c r="AI133" s="711"/>
      <c r="AJ133" s="712"/>
      <c r="AK133" s="710">
        <v>-4.5999999999999996</v>
      </c>
      <c r="AL133" s="711"/>
      <c r="AM133" s="711"/>
      <c r="AN133" s="711"/>
      <c r="AO133" s="712"/>
      <c r="AP133" s="713"/>
      <c r="AQ133" s="714"/>
      <c r="AR133" s="714"/>
      <c r="AS133" s="714"/>
      <c r="AT133" s="71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Sjc1lDkN8WSnMQLVPoBajXMhpw5tWMglm7zvQshu5z/Qt1NlnhWK18w7g/8OYx8yWNkLDqMgYErxRO+sS+iwHQ==" saltValue="8rCj9Z6zW+yI2TM78/n03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v02xAvEzjbu0P3tSm+DKhxleBzUUC4tkmcsfrMGPt2RGrY5ciaDeNGLfXECPuG1Ggip3wau5sGtOT4tEHAwSSQ==" saltValue="JysoNClO0WSxaOAzDucGB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q0pdQKQK3mjhjfGq1yrDFZf97A59g2htUxf0tChQX902M4eT6H7FPGxSRwjtwwB68cf9B3KLxFHZv3gWHhOgqg==" saltValue="iUDF8KopsigNXiDBF/tXI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473</v>
      </c>
      <c r="AL6" s="260"/>
      <c r="AM6" s="260"/>
      <c r="AN6" s="260"/>
    </row>
    <row r="7" spans="1:46" ht="13.5" customHeight="1" x14ac:dyDescent="0.2">
      <c r="A7" s="259"/>
      <c r="AK7" s="262"/>
      <c r="AL7" s="263"/>
      <c r="AM7" s="263"/>
      <c r="AN7" s="264"/>
      <c r="AO7" s="1105" t="s">
        <v>474</v>
      </c>
      <c r="AP7" s="265"/>
      <c r="AQ7" s="266" t="s">
        <v>475</v>
      </c>
      <c r="AR7" s="267"/>
    </row>
    <row r="8" spans="1:46" ht="13.2" x14ac:dyDescent="0.2">
      <c r="A8" s="259"/>
      <c r="AK8" s="268"/>
      <c r="AL8" s="269"/>
      <c r="AM8" s="269"/>
      <c r="AN8" s="270"/>
      <c r="AO8" s="1106"/>
      <c r="AP8" s="271" t="s">
        <v>476</v>
      </c>
      <c r="AQ8" s="272" t="s">
        <v>477</v>
      </c>
      <c r="AR8" s="273" t="s">
        <v>478</v>
      </c>
    </row>
    <row r="9" spans="1:46" ht="13.2" x14ac:dyDescent="0.2">
      <c r="A9" s="259"/>
      <c r="AK9" s="1117" t="s">
        <v>479</v>
      </c>
      <c r="AL9" s="1118"/>
      <c r="AM9" s="1118"/>
      <c r="AN9" s="1119"/>
      <c r="AO9" s="274">
        <v>34931709</v>
      </c>
      <c r="AP9" s="274">
        <v>60980</v>
      </c>
      <c r="AQ9" s="275">
        <v>62747</v>
      </c>
      <c r="AR9" s="276">
        <v>-2.8</v>
      </c>
    </row>
    <row r="10" spans="1:46" ht="13.5" customHeight="1" x14ac:dyDescent="0.2">
      <c r="A10" s="259"/>
      <c r="AK10" s="1117" t="s">
        <v>480</v>
      </c>
      <c r="AL10" s="1118"/>
      <c r="AM10" s="1118"/>
      <c r="AN10" s="1119"/>
      <c r="AO10" s="277">
        <v>452432</v>
      </c>
      <c r="AP10" s="277">
        <v>790</v>
      </c>
      <c r="AQ10" s="278">
        <v>903</v>
      </c>
      <c r="AR10" s="279">
        <v>-12.5</v>
      </c>
    </row>
    <row r="11" spans="1:46" ht="13.5" customHeight="1" x14ac:dyDescent="0.2">
      <c r="A11" s="259"/>
      <c r="AK11" s="1117" t="s">
        <v>481</v>
      </c>
      <c r="AL11" s="1118"/>
      <c r="AM11" s="1118"/>
      <c r="AN11" s="1119"/>
      <c r="AO11" s="277" t="s">
        <v>482</v>
      </c>
      <c r="AP11" s="277" t="s">
        <v>482</v>
      </c>
      <c r="AQ11" s="278" t="s">
        <v>482</v>
      </c>
      <c r="AR11" s="279" t="s">
        <v>482</v>
      </c>
    </row>
    <row r="12" spans="1:46" ht="13.5" customHeight="1" x14ac:dyDescent="0.2">
      <c r="A12" s="259"/>
      <c r="AK12" s="1117" t="s">
        <v>483</v>
      </c>
      <c r="AL12" s="1118"/>
      <c r="AM12" s="1118"/>
      <c r="AN12" s="1119"/>
      <c r="AO12" s="277" t="s">
        <v>482</v>
      </c>
      <c r="AP12" s="277" t="s">
        <v>482</v>
      </c>
      <c r="AQ12" s="278" t="s">
        <v>482</v>
      </c>
      <c r="AR12" s="279" t="s">
        <v>482</v>
      </c>
    </row>
    <row r="13" spans="1:46" ht="13.5" customHeight="1" x14ac:dyDescent="0.2">
      <c r="A13" s="259"/>
      <c r="AK13" s="1117" t="s">
        <v>484</v>
      </c>
      <c r="AL13" s="1118"/>
      <c r="AM13" s="1118"/>
      <c r="AN13" s="1119"/>
      <c r="AO13" s="277">
        <v>918265</v>
      </c>
      <c r="AP13" s="277">
        <v>1603</v>
      </c>
      <c r="AQ13" s="278">
        <v>2239</v>
      </c>
      <c r="AR13" s="279">
        <v>-28.4</v>
      </c>
    </row>
    <row r="14" spans="1:46" ht="13.5" customHeight="1" x14ac:dyDescent="0.2">
      <c r="A14" s="259"/>
      <c r="AK14" s="1117" t="s">
        <v>485</v>
      </c>
      <c r="AL14" s="1118"/>
      <c r="AM14" s="1118"/>
      <c r="AN14" s="1119"/>
      <c r="AO14" s="277">
        <v>1160624</v>
      </c>
      <c r="AP14" s="277">
        <v>2026</v>
      </c>
      <c r="AQ14" s="278">
        <v>1577</v>
      </c>
      <c r="AR14" s="279">
        <v>28.5</v>
      </c>
    </row>
    <row r="15" spans="1:46" ht="13.5" customHeight="1" x14ac:dyDescent="0.2">
      <c r="A15" s="259"/>
      <c r="AK15" s="1120" t="s">
        <v>486</v>
      </c>
      <c r="AL15" s="1121"/>
      <c r="AM15" s="1121"/>
      <c r="AN15" s="1122"/>
      <c r="AO15" s="277">
        <v>-1098921</v>
      </c>
      <c r="AP15" s="277">
        <v>-1918</v>
      </c>
      <c r="AQ15" s="278">
        <v>-1898</v>
      </c>
      <c r="AR15" s="279">
        <v>1.1000000000000001</v>
      </c>
    </row>
    <row r="16" spans="1:46" ht="13.2" x14ac:dyDescent="0.2">
      <c r="A16" s="259"/>
      <c r="AK16" s="1120" t="s">
        <v>177</v>
      </c>
      <c r="AL16" s="1121"/>
      <c r="AM16" s="1121"/>
      <c r="AN16" s="1122"/>
      <c r="AO16" s="277">
        <v>36364109</v>
      </c>
      <c r="AP16" s="277">
        <v>63480</v>
      </c>
      <c r="AQ16" s="278">
        <v>65568</v>
      </c>
      <c r="AR16" s="279">
        <v>-3.2</v>
      </c>
    </row>
    <row r="17" spans="1:46" ht="13.2" x14ac:dyDescent="0.2">
      <c r="A17" s="259"/>
    </row>
    <row r="18" spans="1:46" ht="13.2" x14ac:dyDescent="0.2">
      <c r="A18" s="259"/>
      <c r="AQ18" s="280"/>
      <c r="AR18" s="280"/>
    </row>
    <row r="19" spans="1:46" ht="13.2" x14ac:dyDescent="0.2">
      <c r="A19" s="259"/>
      <c r="AK19" s="255" t="s">
        <v>487</v>
      </c>
    </row>
    <row r="20" spans="1:46" ht="13.2" x14ac:dyDescent="0.2">
      <c r="A20" s="259"/>
      <c r="AK20" s="281"/>
      <c r="AL20" s="282"/>
      <c r="AM20" s="282"/>
      <c r="AN20" s="283"/>
      <c r="AO20" s="284" t="s">
        <v>488</v>
      </c>
      <c r="AP20" s="285" t="s">
        <v>489</v>
      </c>
      <c r="AQ20" s="286" t="s">
        <v>490</v>
      </c>
      <c r="AR20" s="287"/>
    </row>
    <row r="21" spans="1:46" s="260" customFormat="1" ht="13.2" x14ac:dyDescent="0.2">
      <c r="A21" s="288"/>
      <c r="AK21" s="1123" t="s">
        <v>491</v>
      </c>
      <c r="AL21" s="1124"/>
      <c r="AM21" s="1124"/>
      <c r="AN21" s="1125"/>
      <c r="AO21" s="289">
        <v>5.99</v>
      </c>
      <c r="AP21" s="290">
        <v>6.35</v>
      </c>
      <c r="AQ21" s="291">
        <v>-0.36</v>
      </c>
      <c r="AS21" s="292"/>
      <c r="AT21" s="288"/>
    </row>
    <row r="22" spans="1:46" s="260" customFormat="1" ht="13.2" x14ac:dyDescent="0.2">
      <c r="A22" s="288"/>
      <c r="AK22" s="1123" t="s">
        <v>492</v>
      </c>
      <c r="AL22" s="1124"/>
      <c r="AM22" s="1124"/>
      <c r="AN22" s="1125"/>
      <c r="AO22" s="293">
        <v>99</v>
      </c>
      <c r="AP22" s="294">
        <v>98.6</v>
      </c>
      <c r="AQ22" s="295">
        <v>0.4</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16" t="s">
        <v>493</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300"/>
      <c r="AS27" s="255"/>
      <c r="AT27" s="255"/>
    </row>
    <row r="28" spans="1:46" ht="16.2" x14ac:dyDescent="0.2">
      <c r="A28" s="256" t="s">
        <v>494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495</v>
      </c>
      <c r="AL29" s="260"/>
      <c r="AM29" s="260"/>
      <c r="AN29" s="260"/>
      <c r="AS29" s="302"/>
    </row>
    <row r="30" spans="1:46" ht="13.5" customHeight="1" x14ac:dyDescent="0.2">
      <c r="A30" s="259"/>
      <c r="AK30" s="262"/>
      <c r="AL30" s="263"/>
      <c r="AM30" s="263"/>
      <c r="AN30" s="264"/>
      <c r="AO30" s="1105" t="s">
        <v>474</v>
      </c>
      <c r="AP30" s="265"/>
      <c r="AQ30" s="266" t="s">
        <v>475</v>
      </c>
      <c r="AR30" s="267"/>
    </row>
    <row r="31" spans="1:46" ht="13.2" x14ac:dyDescent="0.2">
      <c r="A31" s="259"/>
      <c r="AK31" s="268"/>
      <c r="AL31" s="269"/>
      <c r="AM31" s="269"/>
      <c r="AN31" s="270"/>
      <c r="AO31" s="1106"/>
      <c r="AP31" s="271" t="s">
        <v>476</v>
      </c>
      <c r="AQ31" s="272" t="s">
        <v>477</v>
      </c>
      <c r="AR31" s="273" t="s">
        <v>478</v>
      </c>
    </row>
    <row r="32" spans="1:46" ht="27" customHeight="1" x14ac:dyDescent="0.2">
      <c r="A32" s="259"/>
      <c r="AK32" s="1107" t="s">
        <v>496</v>
      </c>
      <c r="AL32" s="1108"/>
      <c r="AM32" s="1108"/>
      <c r="AN32" s="1109"/>
      <c r="AO32" s="303">
        <v>1093073</v>
      </c>
      <c r="AP32" s="303">
        <v>1908</v>
      </c>
      <c r="AQ32" s="304">
        <v>3862</v>
      </c>
      <c r="AR32" s="305">
        <v>-50.6</v>
      </c>
    </row>
    <row r="33" spans="1:46" ht="13.5" customHeight="1" x14ac:dyDescent="0.2">
      <c r="A33" s="259"/>
      <c r="AK33" s="1107" t="s">
        <v>497</v>
      </c>
      <c r="AL33" s="1108"/>
      <c r="AM33" s="1108"/>
      <c r="AN33" s="1109"/>
      <c r="AO33" s="303" t="s">
        <v>482</v>
      </c>
      <c r="AP33" s="303" t="s">
        <v>482</v>
      </c>
      <c r="AQ33" s="304" t="s">
        <v>482</v>
      </c>
      <c r="AR33" s="305" t="s">
        <v>482</v>
      </c>
    </row>
    <row r="34" spans="1:46" ht="27" customHeight="1" x14ac:dyDescent="0.2">
      <c r="A34" s="259"/>
      <c r="AK34" s="1107" t="s">
        <v>498</v>
      </c>
      <c r="AL34" s="1108"/>
      <c r="AM34" s="1108"/>
      <c r="AN34" s="1109"/>
      <c r="AO34" s="303">
        <v>269249</v>
      </c>
      <c r="AP34" s="303">
        <v>470</v>
      </c>
      <c r="AQ34" s="304">
        <v>339</v>
      </c>
      <c r="AR34" s="305">
        <v>38.6</v>
      </c>
    </row>
    <row r="35" spans="1:46" ht="27" customHeight="1" x14ac:dyDescent="0.2">
      <c r="A35" s="259"/>
      <c r="AK35" s="1107" t="s">
        <v>499</v>
      </c>
      <c r="AL35" s="1108"/>
      <c r="AM35" s="1108"/>
      <c r="AN35" s="1109"/>
      <c r="AO35" s="303" t="s">
        <v>482</v>
      </c>
      <c r="AP35" s="303" t="s">
        <v>482</v>
      </c>
      <c r="AQ35" s="304">
        <v>19</v>
      </c>
      <c r="AR35" s="305" t="s">
        <v>482</v>
      </c>
    </row>
    <row r="36" spans="1:46" ht="27" customHeight="1" x14ac:dyDescent="0.2">
      <c r="A36" s="259"/>
      <c r="AK36" s="1107" t="s">
        <v>500</v>
      </c>
      <c r="AL36" s="1108"/>
      <c r="AM36" s="1108"/>
      <c r="AN36" s="1109"/>
      <c r="AO36" s="303">
        <v>187429</v>
      </c>
      <c r="AP36" s="303">
        <v>327</v>
      </c>
      <c r="AQ36" s="304">
        <v>364</v>
      </c>
      <c r="AR36" s="305">
        <v>-10.199999999999999</v>
      </c>
    </row>
    <row r="37" spans="1:46" ht="13.5" customHeight="1" x14ac:dyDescent="0.2">
      <c r="A37" s="259"/>
      <c r="AK37" s="1107" t="s">
        <v>501</v>
      </c>
      <c r="AL37" s="1108"/>
      <c r="AM37" s="1108"/>
      <c r="AN37" s="1109"/>
      <c r="AO37" s="303">
        <v>561251</v>
      </c>
      <c r="AP37" s="303">
        <v>980</v>
      </c>
      <c r="AQ37" s="304">
        <v>2345</v>
      </c>
      <c r="AR37" s="305">
        <v>-58.2</v>
      </c>
    </row>
    <row r="38" spans="1:46" ht="27" customHeight="1" x14ac:dyDescent="0.2">
      <c r="A38" s="259"/>
      <c r="AK38" s="1110" t="s">
        <v>502</v>
      </c>
      <c r="AL38" s="1111"/>
      <c r="AM38" s="1111"/>
      <c r="AN38" s="1112"/>
      <c r="AO38" s="306" t="s">
        <v>482</v>
      </c>
      <c r="AP38" s="306" t="s">
        <v>482</v>
      </c>
      <c r="AQ38" s="307" t="s">
        <v>482</v>
      </c>
      <c r="AR38" s="295" t="s">
        <v>482</v>
      </c>
      <c r="AS38" s="302"/>
    </row>
    <row r="39" spans="1:46" ht="13.2" x14ac:dyDescent="0.2">
      <c r="A39" s="259"/>
      <c r="AK39" s="1110" t="s">
        <v>503</v>
      </c>
      <c r="AL39" s="1111"/>
      <c r="AM39" s="1111"/>
      <c r="AN39" s="1112"/>
      <c r="AO39" s="303">
        <v>-1375</v>
      </c>
      <c r="AP39" s="303">
        <v>-2</v>
      </c>
      <c r="AQ39" s="304">
        <v>-12</v>
      </c>
      <c r="AR39" s="305">
        <v>-83.3</v>
      </c>
      <c r="AS39" s="302"/>
    </row>
    <row r="40" spans="1:46" ht="27" customHeight="1" x14ac:dyDescent="0.2">
      <c r="A40" s="259"/>
      <c r="AK40" s="1107" t="s">
        <v>504</v>
      </c>
      <c r="AL40" s="1108"/>
      <c r="AM40" s="1108"/>
      <c r="AN40" s="1109"/>
      <c r="AO40" s="303">
        <v>-7412517</v>
      </c>
      <c r="AP40" s="303">
        <v>-12940</v>
      </c>
      <c r="AQ40" s="304">
        <v>-12184</v>
      </c>
      <c r="AR40" s="305">
        <v>6.2</v>
      </c>
      <c r="AS40" s="302"/>
    </row>
    <row r="41" spans="1:46" ht="13.2" x14ac:dyDescent="0.2">
      <c r="A41" s="259"/>
      <c r="AK41" s="1113" t="s">
        <v>287</v>
      </c>
      <c r="AL41" s="1114"/>
      <c r="AM41" s="1114"/>
      <c r="AN41" s="1115"/>
      <c r="AO41" s="303">
        <v>-5302890</v>
      </c>
      <c r="AP41" s="303">
        <v>-9257</v>
      </c>
      <c r="AQ41" s="304">
        <v>-5268</v>
      </c>
      <c r="AR41" s="305">
        <v>75.7</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505</v>
      </c>
    </row>
    <row r="48" spans="1:46" ht="13.2" x14ac:dyDescent="0.2">
      <c r="A48" s="259"/>
      <c r="AK48" s="313" t="s">
        <v>506</v>
      </c>
      <c r="AL48" s="313"/>
      <c r="AM48" s="313"/>
      <c r="AN48" s="313"/>
      <c r="AO48" s="313"/>
      <c r="AP48" s="313"/>
      <c r="AQ48" s="314"/>
      <c r="AR48" s="313"/>
    </row>
    <row r="49" spans="1:44" ht="13.5" customHeight="1" x14ac:dyDescent="0.2">
      <c r="A49" s="259"/>
      <c r="AK49" s="315"/>
      <c r="AL49" s="316"/>
      <c r="AM49" s="1100" t="s">
        <v>474</v>
      </c>
      <c r="AN49" s="1102" t="s">
        <v>507</v>
      </c>
      <c r="AO49" s="1103"/>
      <c r="AP49" s="1103"/>
      <c r="AQ49" s="1103"/>
      <c r="AR49" s="1104"/>
    </row>
    <row r="50" spans="1:44" ht="13.2" x14ac:dyDescent="0.2">
      <c r="A50" s="259"/>
      <c r="AK50" s="317"/>
      <c r="AL50" s="318"/>
      <c r="AM50" s="1101"/>
      <c r="AN50" s="319" t="s">
        <v>508</v>
      </c>
      <c r="AO50" s="320" t="s">
        <v>509</v>
      </c>
      <c r="AP50" s="321" t="s">
        <v>510</v>
      </c>
      <c r="AQ50" s="322" t="s">
        <v>511</v>
      </c>
      <c r="AR50" s="323" t="s">
        <v>512</v>
      </c>
    </row>
    <row r="51" spans="1:44" ht="13.2" x14ac:dyDescent="0.2">
      <c r="A51" s="259"/>
      <c r="AK51" s="315" t="s">
        <v>513</v>
      </c>
      <c r="AL51" s="316"/>
      <c r="AM51" s="324">
        <v>25981525</v>
      </c>
      <c r="AN51" s="325">
        <v>45255</v>
      </c>
      <c r="AO51" s="326">
        <v>8.1999999999999993</v>
      </c>
      <c r="AP51" s="327">
        <v>51681</v>
      </c>
      <c r="AQ51" s="328">
        <v>3.8</v>
      </c>
      <c r="AR51" s="329">
        <v>4.4000000000000004</v>
      </c>
    </row>
    <row r="52" spans="1:44" ht="13.2" x14ac:dyDescent="0.2">
      <c r="A52" s="259"/>
      <c r="AK52" s="330"/>
      <c r="AL52" s="331" t="s">
        <v>514</v>
      </c>
      <c r="AM52" s="332">
        <v>19675187</v>
      </c>
      <c r="AN52" s="333">
        <v>34270</v>
      </c>
      <c r="AO52" s="334">
        <v>4.9000000000000004</v>
      </c>
      <c r="AP52" s="335">
        <v>37226</v>
      </c>
      <c r="AQ52" s="336">
        <v>-0.1</v>
      </c>
      <c r="AR52" s="337">
        <v>5</v>
      </c>
    </row>
    <row r="53" spans="1:44" ht="13.2" x14ac:dyDescent="0.2">
      <c r="A53" s="259"/>
      <c r="AK53" s="315" t="s">
        <v>515</v>
      </c>
      <c r="AL53" s="316"/>
      <c r="AM53" s="324">
        <v>17776031</v>
      </c>
      <c r="AN53" s="325">
        <v>30995</v>
      </c>
      <c r="AO53" s="326">
        <v>-31.5</v>
      </c>
      <c r="AP53" s="327">
        <v>50465</v>
      </c>
      <c r="AQ53" s="328">
        <v>-2.4</v>
      </c>
      <c r="AR53" s="329">
        <v>-29.1</v>
      </c>
    </row>
    <row r="54" spans="1:44" ht="13.2" x14ac:dyDescent="0.2">
      <c r="A54" s="259"/>
      <c r="AK54" s="330"/>
      <c r="AL54" s="331" t="s">
        <v>514</v>
      </c>
      <c r="AM54" s="332">
        <v>13234067</v>
      </c>
      <c r="AN54" s="333">
        <v>23076</v>
      </c>
      <c r="AO54" s="334">
        <v>-32.700000000000003</v>
      </c>
      <c r="AP54" s="335">
        <v>34193</v>
      </c>
      <c r="AQ54" s="336">
        <v>-8.1</v>
      </c>
      <c r="AR54" s="337">
        <v>-24.6</v>
      </c>
    </row>
    <row r="55" spans="1:44" ht="13.2" x14ac:dyDescent="0.2">
      <c r="A55" s="259"/>
      <c r="AK55" s="315" t="s">
        <v>516</v>
      </c>
      <c r="AL55" s="316"/>
      <c r="AM55" s="324">
        <v>19778537</v>
      </c>
      <c r="AN55" s="325">
        <v>34717</v>
      </c>
      <c r="AO55" s="326">
        <v>12</v>
      </c>
      <c r="AP55" s="327">
        <v>51679</v>
      </c>
      <c r="AQ55" s="328">
        <v>2.4</v>
      </c>
      <c r="AR55" s="329">
        <v>9.6</v>
      </c>
    </row>
    <row r="56" spans="1:44" ht="13.2" x14ac:dyDescent="0.2">
      <c r="A56" s="259"/>
      <c r="AK56" s="330"/>
      <c r="AL56" s="331" t="s">
        <v>514</v>
      </c>
      <c r="AM56" s="332">
        <v>12369807</v>
      </c>
      <c r="AN56" s="333">
        <v>21713</v>
      </c>
      <c r="AO56" s="334">
        <v>-5.9</v>
      </c>
      <c r="AP56" s="335">
        <v>35132</v>
      </c>
      <c r="AQ56" s="336">
        <v>2.7</v>
      </c>
      <c r="AR56" s="337">
        <v>-8.6</v>
      </c>
    </row>
    <row r="57" spans="1:44" ht="13.2" x14ac:dyDescent="0.2">
      <c r="A57" s="259"/>
      <c r="AK57" s="315" t="s">
        <v>517</v>
      </c>
      <c r="AL57" s="316"/>
      <c r="AM57" s="324">
        <v>14734496</v>
      </c>
      <c r="AN57" s="325">
        <v>25814</v>
      </c>
      <c r="AO57" s="326">
        <v>-25.6</v>
      </c>
      <c r="AP57" s="327">
        <v>49665</v>
      </c>
      <c r="AQ57" s="328">
        <v>-3.9</v>
      </c>
      <c r="AR57" s="329">
        <v>-21.7</v>
      </c>
    </row>
    <row r="58" spans="1:44" ht="13.2" x14ac:dyDescent="0.2">
      <c r="A58" s="259"/>
      <c r="AK58" s="330"/>
      <c r="AL58" s="331" t="s">
        <v>514</v>
      </c>
      <c r="AM58" s="332">
        <v>11580904</v>
      </c>
      <c r="AN58" s="333">
        <v>20289</v>
      </c>
      <c r="AO58" s="334">
        <v>-6.6</v>
      </c>
      <c r="AP58" s="335">
        <v>34678</v>
      </c>
      <c r="AQ58" s="336">
        <v>-1.3</v>
      </c>
      <c r="AR58" s="337">
        <v>-5.3</v>
      </c>
    </row>
    <row r="59" spans="1:44" ht="13.2" x14ac:dyDescent="0.2">
      <c r="A59" s="259"/>
      <c r="AK59" s="315" t="s">
        <v>518</v>
      </c>
      <c r="AL59" s="316"/>
      <c r="AM59" s="324">
        <v>23542795</v>
      </c>
      <c r="AN59" s="325">
        <v>41098</v>
      </c>
      <c r="AO59" s="326">
        <v>59.2</v>
      </c>
      <c r="AP59" s="327">
        <v>63439</v>
      </c>
      <c r="AQ59" s="328">
        <v>27.7</v>
      </c>
      <c r="AR59" s="329">
        <v>31.5</v>
      </c>
    </row>
    <row r="60" spans="1:44" ht="13.2" x14ac:dyDescent="0.2">
      <c r="A60" s="259"/>
      <c r="AK60" s="330"/>
      <c r="AL60" s="331" t="s">
        <v>514</v>
      </c>
      <c r="AM60" s="332">
        <v>18031270</v>
      </c>
      <c r="AN60" s="333">
        <v>31477</v>
      </c>
      <c r="AO60" s="334">
        <v>55.1</v>
      </c>
      <c r="AP60" s="335">
        <v>46463</v>
      </c>
      <c r="AQ60" s="336">
        <v>34</v>
      </c>
      <c r="AR60" s="337">
        <v>21.1</v>
      </c>
    </row>
    <row r="61" spans="1:44" ht="13.2" x14ac:dyDescent="0.2">
      <c r="A61" s="259"/>
      <c r="AK61" s="315" t="s">
        <v>519</v>
      </c>
      <c r="AL61" s="338"/>
      <c r="AM61" s="324">
        <v>20362677</v>
      </c>
      <c r="AN61" s="325">
        <v>35576</v>
      </c>
      <c r="AO61" s="326">
        <v>4.5</v>
      </c>
      <c r="AP61" s="327">
        <v>53386</v>
      </c>
      <c r="AQ61" s="339">
        <v>5.5</v>
      </c>
      <c r="AR61" s="329">
        <v>-1</v>
      </c>
    </row>
    <row r="62" spans="1:44" ht="13.2" x14ac:dyDescent="0.2">
      <c r="A62" s="259"/>
      <c r="AK62" s="330"/>
      <c r="AL62" s="331" t="s">
        <v>514</v>
      </c>
      <c r="AM62" s="332">
        <v>14978247</v>
      </c>
      <c r="AN62" s="333">
        <v>26165</v>
      </c>
      <c r="AO62" s="334">
        <v>3</v>
      </c>
      <c r="AP62" s="335">
        <v>37538</v>
      </c>
      <c r="AQ62" s="336">
        <v>5.4</v>
      </c>
      <c r="AR62" s="337">
        <v>-2.4</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RAZS2Ls6fR2GWmm2cs72Pwkq58YpLKkDomifwU3dut4ViSfNaZIms/b+1xbvDRKuNFLxqsqbLOeobjQp0rVfmQ==" saltValue="280arKyEq0hvVyC1wgruN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471</v>
      </c>
    </row>
    <row r="121" spans="125:125" ht="13.5" hidden="1" customHeight="1" x14ac:dyDescent="0.2">
      <c r="DU121" s="253"/>
    </row>
  </sheetData>
  <sheetProtection algorithmName="SHA-512" hashValue="s9TrMfr4OQ75CvMmrmNuTb7MxxTLkYNGNzueUzQBUPb754ijRH+Yty5vlILX0ipZxQ8tnmMYfY7mvP8snmBelw==" saltValue="m0TprFy+S9HAvg7em50ub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471</v>
      </c>
    </row>
  </sheetData>
  <sheetProtection algorithmName="SHA-512" hashValue="7xuf75D8AkXZ86HJtW89S0BPaijr0cAmpqvjEXllH5PEv8Vly0rPUgVWvdZgvmqA6izbfRecANXtqPpxD4mIDA==" saltValue="8rFJiryff7WUUq33K2PIz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35.880000000000003</v>
      </c>
      <c r="G47" s="12">
        <v>32.67</v>
      </c>
      <c r="H47" s="12">
        <v>38.049999999999997</v>
      </c>
      <c r="I47" s="12">
        <v>43.5</v>
      </c>
      <c r="J47" s="13">
        <v>41.56</v>
      </c>
    </row>
    <row r="48" spans="2:10" ht="57.75" customHeight="1" x14ac:dyDescent="0.2">
      <c r="B48" s="14"/>
      <c r="C48" s="1128" t="s">
        <v>4</v>
      </c>
      <c r="D48" s="1128"/>
      <c r="E48" s="1129"/>
      <c r="F48" s="15">
        <v>5.29</v>
      </c>
      <c r="G48" s="16">
        <v>9.32</v>
      </c>
      <c r="H48" s="16">
        <v>10.34</v>
      </c>
      <c r="I48" s="16">
        <v>7.72</v>
      </c>
      <c r="J48" s="17">
        <v>8.08</v>
      </c>
    </row>
    <row r="49" spans="2:10" ht="57.75" customHeight="1" thickBot="1" x14ac:dyDescent="0.25">
      <c r="B49" s="18"/>
      <c r="C49" s="1130" t="s">
        <v>5</v>
      </c>
      <c r="D49" s="1130"/>
      <c r="E49" s="1131"/>
      <c r="F49" s="19">
        <v>1.9</v>
      </c>
      <c r="G49" s="20" t="s">
        <v>526</v>
      </c>
      <c r="H49" s="20">
        <v>7.26</v>
      </c>
      <c r="I49" s="20">
        <v>4.43</v>
      </c>
      <c r="J49" s="21">
        <v>0.75</v>
      </c>
    </row>
    <row r="50" spans="2:10" ht="13.2" x14ac:dyDescent="0.2"/>
  </sheetData>
  <sheetProtection algorithmName="SHA-512" hashValue="YEW5aX0XBFDxjBzPeJqBuxj74Lojv0Sd9BbUNnlS79zbLktUIOnG3wXwjI2nU05sDEetXpe1Ld7hw/Vk9FnA1w==" saltValue="sbwpdOjBzrDl/ZEIyhEsu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2025-03-12T05:24:03Z</cp:lastPrinted>
  <dcterms:created xsi:type="dcterms:W3CDTF">2025-02-19T01:48:48Z</dcterms:created>
  <dcterms:modified xsi:type="dcterms:W3CDTF">2025-12-11T01:36:42Z</dcterms:modified>
  <cp:category/>
</cp:coreProperties>
</file>